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8.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9.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10.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11.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3.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14.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15.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6.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17.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drawings/drawing18.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19.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20.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21.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22.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23.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4.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25.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drawings/drawing26.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27.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28.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29.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0.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drawings/drawing31.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32.xml" ContentType="application/vnd.openxmlformats-officedocument.drawing+xml"/>
  <Override PartName="/xl/ctrlProps/ctrlProp9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david.qg\Downloads\"/>
    </mc:Choice>
  </mc:AlternateContent>
  <xr:revisionPtr revIDLastSave="0" documentId="13_ncr:1_{914639D0-236B-4423-8CD7-B4575B02AAA9}" xr6:coauthVersionLast="47" xr6:coauthVersionMax="47" xr10:uidLastSave="{00000000-0000-0000-0000-000000000000}"/>
  <bookViews>
    <workbookView xWindow="-120" yWindow="-120" windowWidth="29040" windowHeight="15720" xr2:uid="{BAE91C12-8FF1-41EC-9AFC-88B7272B8EC0}"/>
  </bookViews>
  <sheets>
    <sheet name="DIA 21" sheetId="53" r:id="rId1"/>
    <sheet name="DIA 22" sheetId="143" r:id="rId2"/>
    <sheet name="DIA 23" sheetId="144" r:id="rId3"/>
    <sheet name="DIA 24" sheetId="168" r:id="rId4"/>
    <sheet name="DIA 25" sheetId="164" r:id="rId5"/>
    <sheet name="DIA 26" sheetId="165" r:id="rId6"/>
    <sheet name="DIA 27" sheetId="167" r:id="rId7"/>
    <sheet name="DIA 28" sheetId="166" r:id="rId8"/>
    <sheet name="DIA 29" sheetId="162" r:id="rId9"/>
    <sheet name="DIA 30" sheetId="163" r:id="rId10"/>
    <sheet name="DIA 31" sheetId="160" r:id="rId11"/>
    <sheet name="DIA 1" sheetId="161" r:id="rId12"/>
    <sheet name="DIA 2" sheetId="149" r:id="rId13"/>
    <sheet name="DIA 3" sheetId="159" r:id="rId14"/>
    <sheet name="DIA 4" sheetId="158" r:id="rId15"/>
    <sheet name="DIA 5" sheetId="151" r:id="rId16"/>
    <sheet name="DIA 6" sheetId="157" r:id="rId17"/>
    <sheet name="DIA 7" sheetId="156" r:id="rId18"/>
    <sheet name="DIA 8" sheetId="155" r:id="rId19"/>
    <sheet name="DIA 9" sheetId="154" r:id="rId20"/>
    <sheet name="DIA 10" sheetId="153" r:id="rId21"/>
    <sheet name="DIA 11" sheetId="152" r:id="rId22"/>
    <sheet name="DIA 12" sheetId="150" r:id="rId23"/>
    <sheet name="DIA 13" sheetId="142" r:id="rId24"/>
    <sheet name="DIA 14" sheetId="148" r:id="rId25"/>
    <sheet name="DIA 15" sheetId="146" r:id="rId26"/>
    <sheet name="DIA 16" sheetId="147" r:id="rId27"/>
    <sheet name="DIA 17" sheetId="141" r:id="rId28"/>
    <sheet name="DIA 18" sheetId="145" r:id="rId29"/>
    <sheet name="DIA 19" sheetId="140" r:id="rId30"/>
    <sheet name="DIA 20" sheetId="139" r:id="rId31"/>
    <sheet name="importarA3" sheetId="37" r:id="rId32"/>
    <sheet name="consolidado" sheetId="36" r:id="rId33"/>
    <sheet name="BBDD" sheetId="38" r:id="rId34"/>
    <sheet name="ABSENTISMO " sheetId="32" r:id="rId35"/>
  </sheets>
  <functionGroups builtInGroupCount="19"/>
  <definedNames>
    <definedName name="_xleta.VLOOKUP" hidden="1" xlm="1">#NAME?</definedName>
    <definedName name="listadoColegios">BBDD!$K$2:$K$232</definedName>
    <definedName name="listadoEmpleados">BBDD!$A$2:$A$1417</definedName>
    <definedName name="listadoMotivos">BBDD!$G$2:$G$20</definedName>
    <definedName name="listadoRA">BBDD!$I$2:$I$20</definedName>
    <definedName name="matriz_imputacion">BBDD!$M$2:$O$1553</definedName>
    <definedName name="matrizEmpleados">BBDD!$A$2:$B$3000</definedName>
    <definedName name="_xlnm.Print_Titles" localSheetId="31">importarA3!$B:$D,importarA3!$2:$603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97" i="139" l="1"/>
  <c r="H492" i="139"/>
  <c r="H490" i="139"/>
  <c r="H486" i="139"/>
  <c r="H481" i="139"/>
  <c r="H479" i="139"/>
  <c r="H475" i="139"/>
  <c r="H470" i="139"/>
  <c r="H468" i="139"/>
  <c r="H464" i="139"/>
  <c r="H459" i="139"/>
  <c r="H457" i="139"/>
  <c r="H453" i="139"/>
  <c r="H448" i="139"/>
  <c r="H446" i="139"/>
  <c r="H442" i="139"/>
  <c r="H437" i="139"/>
  <c r="H435" i="139"/>
  <c r="H431" i="139"/>
  <c r="H426" i="139"/>
  <c r="H424" i="139"/>
  <c r="H420" i="139"/>
  <c r="H415" i="139"/>
  <c r="H413" i="139"/>
  <c r="H409" i="139"/>
  <c r="H404" i="139"/>
  <c r="H402" i="139"/>
  <c r="H398" i="139"/>
  <c r="H393" i="139"/>
  <c r="H391" i="139"/>
  <c r="H387" i="139"/>
  <c r="H382" i="139"/>
  <c r="H380" i="139"/>
  <c r="H376" i="139"/>
  <c r="H371" i="139"/>
  <c r="H369" i="139"/>
  <c r="H365" i="139"/>
  <c r="H360" i="139"/>
  <c r="H358" i="139"/>
  <c r="H354" i="139"/>
  <c r="H349" i="139"/>
  <c r="H347" i="139"/>
  <c r="H343" i="139"/>
  <c r="H338" i="139"/>
  <c r="H336" i="139"/>
  <c r="H332" i="139"/>
  <c r="H327" i="139"/>
  <c r="H325" i="139"/>
  <c r="H321" i="139"/>
  <c r="H316" i="139"/>
  <c r="H314" i="139"/>
  <c r="H310" i="139"/>
  <c r="H305" i="139"/>
  <c r="H303" i="139"/>
  <c r="H299" i="139"/>
  <c r="H294" i="139"/>
  <c r="H292" i="139"/>
  <c r="H288" i="139"/>
  <c r="H283" i="139"/>
  <c r="H281" i="139"/>
  <c r="H277" i="139"/>
  <c r="H272" i="139"/>
  <c r="H270" i="139"/>
  <c r="H266" i="139"/>
  <c r="H261" i="139"/>
  <c r="H259" i="139"/>
  <c r="H255" i="139"/>
  <c r="H250" i="139"/>
  <c r="H248" i="139"/>
  <c r="H244" i="139"/>
  <c r="H239" i="139"/>
  <c r="H237" i="139"/>
  <c r="H233" i="139"/>
  <c r="H228" i="139"/>
  <c r="H226" i="139"/>
  <c r="H222" i="139"/>
  <c r="H217" i="139"/>
  <c r="H215" i="139"/>
  <c r="H211" i="139"/>
  <c r="H206" i="139"/>
  <c r="H204" i="139"/>
  <c r="H200" i="139"/>
  <c r="H195" i="139"/>
  <c r="H193" i="139"/>
  <c r="H189" i="139"/>
  <c r="H184" i="139"/>
  <c r="H182" i="139"/>
  <c r="H178" i="139"/>
  <c r="H173" i="139"/>
  <c r="H171" i="139"/>
  <c r="H167" i="139"/>
  <c r="H162" i="139"/>
  <c r="H160" i="139"/>
  <c r="H156" i="139"/>
  <c r="H151" i="139"/>
  <c r="H149" i="139"/>
  <c r="H145" i="139"/>
  <c r="H140" i="139"/>
  <c r="H138" i="139"/>
  <c r="H134" i="139"/>
  <c r="H129" i="139"/>
  <c r="H127" i="139"/>
  <c r="H123" i="139"/>
  <c r="H118" i="139"/>
  <c r="H116" i="139"/>
  <c r="H112" i="139"/>
  <c r="H107" i="139"/>
  <c r="H105" i="139"/>
  <c r="H101" i="139"/>
  <c r="H96" i="139"/>
  <c r="H94" i="139"/>
  <c r="H90" i="139"/>
  <c r="H85" i="139"/>
  <c r="H83" i="139"/>
  <c r="H79" i="139"/>
  <c r="H74" i="139"/>
  <c r="H72" i="139"/>
  <c r="H68" i="139"/>
  <c r="H63" i="139"/>
  <c r="H61" i="139"/>
  <c r="H57" i="139"/>
  <c r="H52" i="139"/>
  <c r="H50" i="139"/>
  <c r="H46" i="139"/>
  <c r="H41" i="139"/>
  <c r="H39" i="139"/>
  <c r="H35" i="139"/>
  <c r="H30" i="139"/>
  <c r="H28" i="139"/>
  <c r="H24" i="139"/>
  <c r="H19" i="139"/>
  <c r="H17" i="139"/>
  <c r="H13" i="139"/>
  <c r="H8" i="139"/>
  <c r="H6" i="139"/>
  <c r="H497" i="140"/>
  <c r="H492" i="140"/>
  <c r="H490" i="140"/>
  <c r="H486" i="140"/>
  <c r="H481" i="140"/>
  <c r="H479" i="140"/>
  <c r="H475" i="140"/>
  <c r="H470" i="140"/>
  <c r="H468" i="140"/>
  <c r="H464" i="140"/>
  <c r="H459" i="140"/>
  <c r="H457" i="140"/>
  <c r="H453" i="140"/>
  <c r="H448" i="140"/>
  <c r="H446" i="140"/>
  <c r="H442" i="140"/>
  <c r="H437" i="140"/>
  <c r="H435" i="140"/>
  <c r="H431" i="140"/>
  <c r="H426" i="140"/>
  <c r="H424" i="140"/>
  <c r="H420" i="140"/>
  <c r="H415" i="140"/>
  <c r="H413" i="140"/>
  <c r="H409" i="140"/>
  <c r="H404" i="140"/>
  <c r="H402" i="140"/>
  <c r="H398" i="140"/>
  <c r="H393" i="140"/>
  <c r="H391" i="140"/>
  <c r="H387" i="140"/>
  <c r="H382" i="140"/>
  <c r="H380" i="140"/>
  <c r="H376" i="140"/>
  <c r="H371" i="140"/>
  <c r="H369" i="140"/>
  <c r="H365" i="140"/>
  <c r="H360" i="140"/>
  <c r="H358" i="140"/>
  <c r="H354" i="140"/>
  <c r="H349" i="140"/>
  <c r="H347" i="140"/>
  <c r="H343" i="140"/>
  <c r="H338" i="140"/>
  <c r="H336" i="140"/>
  <c r="H332" i="140"/>
  <c r="H327" i="140"/>
  <c r="H325" i="140"/>
  <c r="H321" i="140"/>
  <c r="H316" i="140"/>
  <c r="H314" i="140"/>
  <c r="H310" i="140"/>
  <c r="H305" i="140"/>
  <c r="H303" i="140"/>
  <c r="H299" i="140"/>
  <c r="H294" i="140"/>
  <c r="H292" i="140"/>
  <c r="H288" i="140"/>
  <c r="H283" i="140"/>
  <c r="H281" i="140"/>
  <c r="H277" i="140"/>
  <c r="H272" i="140"/>
  <c r="H270" i="140"/>
  <c r="H266" i="140"/>
  <c r="H261" i="140"/>
  <c r="H259" i="140"/>
  <c r="H255" i="140"/>
  <c r="H250" i="140"/>
  <c r="H248" i="140"/>
  <c r="H244" i="140"/>
  <c r="H239" i="140"/>
  <c r="H237" i="140"/>
  <c r="H233" i="140"/>
  <c r="H228" i="140"/>
  <c r="H226" i="140"/>
  <c r="H222" i="140"/>
  <c r="H217" i="140"/>
  <c r="H215" i="140"/>
  <c r="H211" i="140"/>
  <c r="H206" i="140"/>
  <c r="H204" i="140"/>
  <c r="H200" i="140"/>
  <c r="H195" i="140"/>
  <c r="H193" i="140"/>
  <c r="H189" i="140"/>
  <c r="H184" i="140"/>
  <c r="H182" i="140"/>
  <c r="H178" i="140"/>
  <c r="H173" i="140"/>
  <c r="H171" i="140"/>
  <c r="H167" i="140"/>
  <c r="H162" i="140"/>
  <c r="H160" i="140"/>
  <c r="H156" i="140"/>
  <c r="H151" i="140"/>
  <c r="H149" i="140"/>
  <c r="H145" i="140"/>
  <c r="H140" i="140"/>
  <c r="H138" i="140"/>
  <c r="H134" i="140"/>
  <c r="H129" i="140"/>
  <c r="H127" i="140"/>
  <c r="H123" i="140"/>
  <c r="H118" i="140"/>
  <c r="H116" i="140"/>
  <c r="H112" i="140"/>
  <c r="H107" i="140"/>
  <c r="H105" i="140"/>
  <c r="H101" i="140"/>
  <c r="H96" i="140"/>
  <c r="H94" i="140"/>
  <c r="H90" i="140"/>
  <c r="H85" i="140"/>
  <c r="H83" i="140"/>
  <c r="H79" i="140"/>
  <c r="H74" i="140"/>
  <c r="H72" i="140"/>
  <c r="H68" i="140"/>
  <c r="H63" i="140"/>
  <c r="H61" i="140"/>
  <c r="H57" i="140"/>
  <c r="H52" i="140"/>
  <c r="H50" i="140"/>
  <c r="H46" i="140"/>
  <c r="H41" i="140"/>
  <c r="H39" i="140"/>
  <c r="H35" i="140"/>
  <c r="H30" i="140"/>
  <c r="H28" i="140"/>
  <c r="H24" i="140"/>
  <c r="H19" i="140"/>
  <c r="H17" i="140"/>
  <c r="H13" i="140"/>
  <c r="H8" i="140"/>
  <c r="H6" i="140"/>
  <c r="H497" i="145"/>
  <c r="H492" i="145"/>
  <c r="H490" i="145"/>
  <c r="H486" i="145"/>
  <c r="H481" i="145"/>
  <c r="H479" i="145"/>
  <c r="H475" i="145"/>
  <c r="H470" i="145"/>
  <c r="H468" i="145"/>
  <c r="H464" i="145"/>
  <c r="H459" i="145"/>
  <c r="H457" i="145"/>
  <c r="H453" i="145"/>
  <c r="H448" i="145"/>
  <c r="H446" i="145"/>
  <c r="H442" i="145"/>
  <c r="H437" i="145"/>
  <c r="H435" i="145"/>
  <c r="H431" i="145"/>
  <c r="H426" i="145"/>
  <c r="H424" i="145"/>
  <c r="H420" i="145"/>
  <c r="H415" i="145"/>
  <c r="H413" i="145"/>
  <c r="H409" i="145"/>
  <c r="H404" i="145"/>
  <c r="H402" i="145"/>
  <c r="H398" i="145"/>
  <c r="H393" i="145"/>
  <c r="H391" i="145"/>
  <c r="H387" i="145"/>
  <c r="H382" i="145"/>
  <c r="H380" i="145"/>
  <c r="H376" i="145"/>
  <c r="H371" i="145"/>
  <c r="H369" i="145"/>
  <c r="H365" i="145"/>
  <c r="H360" i="145"/>
  <c r="H358" i="145"/>
  <c r="H354" i="145"/>
  <c r="H349" i="145"/>
  <c r="H347" i="145"/>
  <c r="H343" i="145"/>
  <c r="H338" i="145"/>
  <c r="H336" i="145"/>
  <c r="H332" i="145"/>
  <c r="H327" i="145"/>
  <c r="H325" i="145"/>
  <c r="H321" i="145"/>
  <c r="H316" i="145"/>
  <c r="H314" i="145"/>
  <c r="H310" i="145"/>
  <c r="H305" i="145"/>
  <c r="H303" i="145"/>
  <c r="H299" i="145"/>
  <c r="H294" i="145"/>
  <c r="H292" i="145"/>
  <c r="H288" i="145"/>
  <c r="H283" i="145"/>
  <c r="H281" i="145"/>
  <c r="H277" i="145"/>
  <c r="H272" i="145"/>
  <c r="H270" i="145"/>
  <c r="H266" i="145"/>
  <c r="H261" i="145"/>
  <c r="H259" i="145"/>
  <c r="H255" i="145"/>
  <c r="H250" i="145"/>
  <c r="H248" i="145"/>
  <c r="H244" i="145"/>
  <c r="H239" i="145"/>
  <c r="H237" i="145"/>
  <c r="H233" i="145"/>
  <c r="H228" i="145"/>
  <c r="H226" i="145"/>
  <c r="H222" i="145"/>
  <c r="H217" i="145"/>
  <c r="H215" i="145"/>
  <c r="H211" i="145"/>
  <c r="H206" i="145"/>
  <c r="H204" i="145"/>
  <c r="H200" i="145"/>
  <c r="H195" i="145"/>
  <c r="H193" i="145"/>
  <c r="H189" i="145"/>
  <c r="H184" i="145"/>
  <c r="H182" i="145"/>
  <c r="H178" i="145"/>
  <c r="H173" i="145"/>
  <c r="H171" i="145"/>
  <c r="H167" i="145"/>
  <c r="H162" i="145"/>
  <c r="H160" i="145"/>
  <c r="H156" i="145"/>
  <c r="H151" i="145"/>
  <c r="H149" i="145"/>
  <c r="H145" i="145"/>
  <c r="H140" i="145"/>
  <c r="H138" i="145"/>
  <c r="H134" i="145"/>
  <c r="H129" i="145"/>
  <c r="H127" i="145"/>
  <c r="H123" i="145"/>
  <c r="H118" i="145"/>
  <c r="H116" i="145"/>
  <c r="H112" i="145"/>
  <c r="H107" i="145"/>
  <c r="H105" i="145"/>
  <c r="H101" i="145"/>
  <c r="H96" i="145"/>
  <c r="H94" i="145"/>
  <c r="H90" i="145"/>
  <c r="H85" i="145"/>
  <c r="H83" i="145"/>
  <c r="H79" i="145"/>
  <c r="H74" i="145"/>
  <c r="H72" i="145"/>
  <c r="H68" i="145"/>
  <c r="H63" i="145"/>
  <c r="H61" i="145"/>
  <c r="H57" i="145"/>
  <c r="H52" i="145"/>
  <c r="H50" i="145"/>
  <c r="H46" i="145"/>
  <c r="H41" i="145"/>
  <c r="H39" i="145"/>
  <c r="H35" i="145"/>
  <c r="H30" i="145"/>
  <c r="H28" i="145"/>
  <c r="H24" i="145"/>
  <c r="H19" i="145"/>
  <c r="H17" i="145"/>
  <c r="H13" i="145"/>
  <c r="H8" i="145"/>
  <c r="H6" i="145"/>
  <c r="H497" i="141"/>
  <c r="H492" i="141"/>
  <c r="H490" i="141"/>
  <c r="H486" i="141"/>
  <c r="H481" i="141"/>
  <c r="H479" i="141"/>
  <c r="H475" i="141"/>
  <c r="H470" i="141"/>
  <c r="H468" i="141"/>
  <c r="H464" i="141"/>
  <c r="H459" i="141"/>
  <c r="H457" i="141"/>
  <c r="H453" i="141"/>
  <c r="H448" i="141"/>
  <c r="H446" i="141"/>
  <c r="H442" i="141"/>
  <c r="H437" i="141"/>
  <c r="H435" i="141"/>
  <c r="H431" i="141"/>
  <c r="H426" i="141"/>
  <c r="H424" i="141"/>
  <c r="H420" i="141"/>
  <c r="H415" i="141"/>
  <c r="H413" i="141"/>
  <c r="H409" i="141"/>
  <c r="H404" i="141"/>
  <c r="H402" i="141"/>
  <c r="H398" i="141"/>
  <c r="H393" i="141"/>
  <c r="H391" i="141"/>
  <c r="H387" i="141"/>
  <c r="H382" i="141"/>
  <c r="H380" i="141"/>
  <c r="H376" i="141"/>
  <c r="H371" i="141"/>
  <c r="H369" i="141"/>
  <c r="H365" i="141"/>
  <c r="H360" i="141"/>
  <c r="H358" i="141"/>
  <c r="H354" i="141"/>
  <c r="H349" i="141"/>
  <c r="H347" i="141"/>
  <c r="H343" i="141"/>
  <c r="H338" i="141"/>
  <c r="H336" i="141"/>
  <c r="H332" i="141"/>
  <c r="H327" i="141"/>
  <c r="H325" i="141"/>
  <c r="H321" i="141"/>
  <c r="H316" i="141"/>
  <c r="H314" i="141"/>
  <c r="H310" i="141"/>
  <c r="H305" i="141"/>
  <c r="H303" i="141"/>
  <c r="H299" i="141"/>
  <c r="H294" i="141"/>
  <c r="H292" i="141"/>
  <c r="H288" i="141"/>
  <c r="H283" i="141"/>
  <c r="H281" i="141"/>
  <c r="H277" i="141"/>
  <c r="H272" i="141"/>
  <c r="H270" i="141"/>
  <c r="H266" i="141"/>
  <c r="H261" i="141"/>
  <c r="H259" i="141"/>
  <c r="H255" i="141"/>
  <c r="H250" i="141"/>
  <c r="H248" i="141"/>
  <c r="H244" i="141"/>
  <c r="H239" i="141"/>
  <c r="H237" i="141"/>
  <c r="H233" i="141"/>
  <c r="H228" i="141"/>
  <c r="H226" i="141"/>
  <c r="H222" i="141"/>
  <c r="H217" i="141"/>
  <c r="H215" i="141"/>
  <c r="H211" i="141"/>
  <c r="H206" i="141"/>
  <c r="H204" i="141"/>
  <c r="H200" i="141"/>
  <c r="H195" i="141"/>
  <c r="H193" i="141"/>
  <c r="H189" i="141"/>
  <c r="H184" i="141"/>
  <c r="H182" i="141"/>
  <c r="H178" i="141"/>
  <c r="H173" i="141"/>
  <c r="H171" i="141"/>
  <c r="H167" i="141"/>
  <c r="H162" i="141"/>
  <c r="H160" i="141"/>
  <c r="H156" i="141"/>
  <c r="H151" i="141"/>
  <c r="H149" i="141"/>
  <c r="H145" i="141"/>
  <c r="H140" i="141"/>
  <c r="H138" i="141"/>
  <c r="H134" i="141"/>
  <c r="H129" i="141"/>
  <c r="H127" i="141"/>
  <c r="H123" i="141"/>
  <c r="H118" i="141"/>
  <c r="H116" i="141"/>
  <c r="H112" i="141"/>
  <c r="H107" i="141"/>
  <c r="H105" i="141"/>
  <c r="H101" i="141"/>
  <c r="H96" i="141"/>
  <c r="H94" i="141"/>
  <c r="H90" i="141"/>
  <c r="H85" i="141"/>
  <c r="H83" i="141"/>
  <c r="H79" i="141"/>
  <c r="H74" i="141"/>
  <c r="H72" i="141"/>
  <c r="H68" i="141"/>
  <c r="H63" i="141"/>
  <c r="H61" i="141"/>
  <c r="H57" i="141"/>
  <c r="H52" i="141"/>
  <c r="H50" i="141"/>
  <c r="H46" i="141"/>
  <c r="H41" i="141"/>
  <c r="H39" i="141"/>
  <c r="H35" i="141"/>
  <c r="H30" i="141"/>
  <c r="H28" i="141"/>
  <c r="H24" i="141"/>
  <c r="H19" i="141"/>
  <c r="H17" i="141"/>
  <c r="H13" i="141"/>
  <c r="H8" i="141"/>
  <c r="H6" i="141"/>
  <c r="H497" i="147"/>
  <c r="H492" i="147"/>
  <c r="H490" i="147"/>
  <c r="H486" i="147"/>
  <c r="H481" i="147"/>
  <c r="H479" i="147"/>
  <c r="H475" i="147"/>
  <c r="H470" i="147"/>
  <c r="H468" i="147"/>
  <c r="H464" i="147"/>
  <c r="H459" i="147"/>
  <c r="H457" i="147"/>
  <c r="H453" i="147"/>
  <c r="H448" i="147"/>
  <c r="H446" i="147"/>
  <c r="H442" i="147"/>
  <c r="H437" i="147"/>
  <c r="H435" i="147"/>
  <c r="H431" i="147"/>
  <c r="H426" i="147"/>
  <c r="H424" i="147"/>
  <c r="H420" i="147"/>
  <c r="H415" i="147"/>
  <c r="H413" i="147"/>
  <c r="H409" i="147"/>
  <c r="H404" i="147"/>
  <c r="H402" i="147"/>
  <c r="H398" i="147"/>
  <c r="H393" i="147"/>
  <c r="H391" i="147"/>
  <c r="H387" i="147"/>
  <c r="H382" i="147"/>
  <c r="H380" i="147"/>
  <c r="H376" i="147"/>
  <c r="H371" i="147"/>
  <c r="H369" i="147"/>
  <c r="H365" i="147"/>
  <c r="H360" i="147"/>
  <c r="H358" i="147"/>
  <c r="H354" i="147"/>
  <c r="H349" i="147"/>
  <c r="H347" i="147"/>
  <c r="H343" i="147"/>
  <c r="H338" i="147"/>
  <c r="H336" i="147"/>
  <c r="H332" i="147"/>
  <c r="H327" i="147"/>
  <c r="H325" i="147"/>
  <c r="H321" i="147"/>
  <c r="H316" i="147"/>
  <c r="H314" i="147"/>
  <c r="H310" i="147"/>
  <c r="H305" i="147"/>
  <c r="H303" i="147"/>
  <c r="H299" i="147"/>
  <c r="H294" i="147"/>
  <c r="H292" i="147"/>
  <c r="H288" i="147"/>
  <c r="H283" i="147"/>
  <c r="H281" i="147"/>
  <c r="H277" i="147"/>
  <c r="H272" i="147"/>
  <c r="H270" i="147"/>
  <c r="H266" i="147"/>
  <c r="H261" i="147"/>
  <c r="H259" i="147"/>
  <c r="H255" i="147"/>
  <c r="H250" i="147"/>
  <c r="H248" i="147"/>
  <c r="H244" i="147"/>
  <c r="H239" i="147"/>
  <c r="H237" i="147"/>
  <c r="H233" i="147"/>
  <c r="H228" i="147"/>
  <c r="H226" i="147"/>
  <c r="H222" i="147"/>
  <c r="H217" i="147"/>
  <c r="H215" i="147"/>
  <c r="H211" i="147"/>
  <c r="H206" i="147"/>
  <c r="H204" i="147"/>
  <c r="H200" i="147"/>
  <c r="H195" i="147"/>
  <c r="H193" i="147"/>
  <c r="H189" i="147"/>
  <c r="H184" i="147"/>
  <c r="H182" i="147"/>
  <c r="H178" i="147"/>
  <c r="H173" i="147"/>
  <c r="H171" i="147"/>
  <c r="H167" i="147"/>
  <c r="H162" i="147"/>
  <c r="H160" i="147"/>
  <c r="H156" i="147"/>
  <c r="H151" i="147"/>
  <c r="H149" i="147"/>
  <c r="H145" i="147"/>
  <c r="H140" i="147"/>
  <c r="H138" i="147"/>
  <c r="H134" i="147"/>
  <c r="H129" i="147"/>
  <c r="H127" i="147"/>
  <c r="H123" i="147"/>
  <c r="H118" i="147"/>
  <c r="H116" i="147"/>
  <c r="H112" i="147"/>
  <c r="H107" i="147"/>
  <c r="H105" i="147"/>
  <c r="H101" i="147"/>
  <c r="H96" i="147"/>
  <c r="H94" i="147"/>
  <c r="H90" i="147"/>
  <c r="H85" i="147"/>
  <c r="H83" i="147"/>
  <c r="H79" i="147"/>
  <c r="H74" i="147"/>
  <c r="H72" i="147"/>
  <c r="H68" i="147"/>
  <c r="H63" i="147"/>
  <c r="H61" i="147"/>
  <c r="H57" i="147"/>
  <c r="H52" i="147"/>
  <c r="H50" i="147"/>
  <c r="H46" i="147"/>
  <c r="H41" i="147"/>
  <c r="H39" i="147"/>
  <c r="H35" i="147"/>
  <c r="H30" i="147"/>
  <c r="H28" i="147"/>
  <c r="H24" i="147"/>
  <c r="H19" i="147"/>
  <c r="H17" i="147"/>
  <c r="H13" i="147"/>
  <c r="H8" i="147"/>
  <c r="H6" i="147"/>
  <c r="H497" i="146"/>
  <c r="H492" i="146"/>
  <c r="H490" i="146"/>
  <c r="H486" i="146"/>
  <c r="H481" i="146"/>
  <c r="H479" i="146"/>
  <c r="H475" i="146"/>
  <c r="H470" i="146"/>
  <c r="H468" i="146"/>
  <c r="H464" i="146"/>
  <c r="H459" i="146"/>
  <c r="H457" i="146"/>
  <c r="H453" i="146"/>
  <c r="H448" i="146"/>
  <c r="H446" i="146"/>
  <c r="H442" i="146"/>
  <c r="H437" i="146"/>
  <c r="H435" i="146"/>
  <c r="H431" i="146"/>
  <c r="H426" i="146"/>
  <c r="H424" i="146"/>
  <c r="H420" i="146"/>
  <c r="H415" i="146"/>
  <c r="H413" i="146"/>
  <c r="H409" i="146"/>
  <c r="H404" i="146"/>
  <c r="H402" i="146"/>
  <c r="H398" i="146"/>
  <c r="H393" i="146"/>
  <c r="H391" i="146"/>
  <c r="H387" i="146"/>
  <c r="H382" i="146"/>
  <c r="H380" i="146"/>
  <c r="H376" i="146"/>
  <c r="H371" i="146"/>
  <c r="H369" i="146"/>
  <c r="H365" i="146"/>
  <c r="H360" i="146"/>
  <c r="H358" i="146"/>
  <c r="H354" i="146"/>
  <c r="H349" i="146"/>
  <c r="H347" i="146"/>
  <c r="H343" i="146"/>
  <c r="H338" i="146"/>
  <c r="H336" i="146"/>
  <c r="H332" i="146"/>
  <c r="H327" i="146"/>
  <c r="H325" i="146"/>
  <c r="H321" i="146"/>
  <c r="H316" i="146"/>
  <c r="H314" i="146"/>
  <c r="H310" i="146"/>
  <c r="H305" i="146"/>
  <c r="H303" i="146"/>
  <c r="H299" i="146"/>
  <c r="H294" i="146"/>
  <c r="H292" i="146"/>
  <c r="H288" i="146"/>
  <c r="H283" i="146"/>
  <c r="H281" i="146"/>
  <c r="H277" i="146"/>
  <c r="H272" i="146"/>
  <c r="H270" i="146"/>
  <c r="H266" i="146"/>
  <c r="H261" i="146"/>
  <c r="H259" i="146"/>
  <c r="H255" i="146"/>
  <c r="H250" i="146"/>
  <c r="H248" i="146"/>
  <c r="H244" i="146"/>
  <c r="H239" i="146"/>
  <c r="H237" i="146"/>
  <c r="H233" i="146"/>
  <c r="H228" i="146"/>
  <c r="H226" i="146"/>
  <c r="H222" i="146"/>
  <c r="H217" i="146"/>
  <c r="H215" i="146"/>
  <c r="H211" i="146"/>
  <c r="H206" i="146"/>
  <c r="H204" i="146"/>
  <c r="H200" i="146"/>
  <c r="H195" i="146"/>
  <c r="H193" i="146"/>
  <c r="H189" i="146"/>
  <c r="H184" i="146"/>
  <c r="H182" i="146"/>
  <c r="H178" i="146"/>
  <c r="H173" i="146"/>
  <c r="H171" i="146"/>
  <c r="H167" i="146"/>
  <c r="H162" i="146"/>
  <c r="H160" i="146"/>
  <c r="H156" i="146"/>
  <c r="H151" i="146"/>
  <c r="H149" i="146"/>
  <c r="H145" i="146"/>
  <c r="H140" i="146"/>
  <c r="H138" i="146"/>
  <c r="H134" i="146"/>
  <c r="H129" i="146"/>
  <c r="H127" i="146"/>
  <c r="H123" i="146"/>
  <c r="H118" i="146"/>
  <c r="H116" i="146"/>
  <c r="H112" i="146"/>
  <c r="H107" i="146"/>
  <c r="H105" i="146"/>
  <c r="H101" i="146"/>
  <c r="H96" i="146"/>
  <c r="H94" i="146"/>
  <c r="H90" i="146"/>
  <c r="H85" i="146"/>
  <c r="H83" i="146"/>
  <c r="H79" i="146"/>
  <c r="H74" i="146"/>
  <c r="H72" i="146"/>
  <c r="H68" i="146"/>
  <c r="H63" i="146"/>
  <c r="H61" i="146"/>
  <c r="H57" i="146"/>
  <c r="H52" i="146"/>
  <c r="H50" i="146"/>
  <c r="H46" i="146"/>
  <c r="H41" i="146"/>
  <c r="H39" i="146"/>
  <c r="H35" i="146"/>
  <c r="H30" i="146"/>
  <c r="H28" i="146"/>
  <c r="H24" i="146"/>
  <c r="H19" i="146"/>
  <c r="H17" i="146"/>
  <c r="H13" i="146"/>
  <c r="H8" i="146"/>
  <c r="H6" i="146"/>
  <c r="H497" i="148"/>
  <c r="H492" i="148"/>
  <c r="H490" i="148"/>
  <c r="H486" i="148"/>
  <c r="H481" i="148"/>
  <c r="H479" i="148"/>
  <c r="H475" i="148"/>
  <c r="H470" i="148"/>
  <c r="H468" i="148"/>
  <c r="H464" i="148"/>
  <c r="H459" i="148"/>
  <c r="H457" i="148"/>
  <c r="H453" i="148"/>
  <c r="H448" i="148"/>
  <c r="H446" i="148"/>
  <c r="H442" i="148"/>
  <c r="H437" i="148"/>
  <c r="H435" i="148"/>
  <c r="H431" i="148"/>
  <c r="H426" i="148"/>
  <c r="H424" i="148"/>
  <c r="H420" i="148"/>
  <c r="H415" i="148"/>
  <c r="H413" i="148"/>
  <c r="H409" i="148"/>
  <c r="H404" i="148"/>
  <c r="H402" i="148"/>
  <c r="H398" i="148"/>
  <c r="H393" i="148"/>
  <c r="H391" i="148"/>
  <c r="H387" i="148"/>
  <c r="H382" i="148"/>
  <c r="H380" i="148"/>
  <c r="H376" i="148"/>
  <c r="H371" i="148"/>
  <c r="H369" i="148"/>
  <c r="H365" i="148"/>
  <c r="H360" i="148"/>
  <c r="H358" i="148"/>
  <c r="H354" i="148"/>
  <c r="H349" i="148"/>
  <c r="H347" i="148"/>
  <c r="H343" i="148"/>
  <c r="H338" i="148"/>
  <c r="H336" i="148"/>
  <c r="H332" i="148"/>
  <c r="H327" i="148"/>
  <c r="H325" i="148"/>
  <c r="H321" i="148"/>
  <c r="H316" i="148"/>
  <c r="H314" i="148"/>
  <c r="H310" i="148"/>
  <c r="H305" i="148"/>
  <c r="H303" i="148"/>
  <c r="H299" i="148"/>
  <c r="H294" i="148"/>
  <c r="H292" i="148"/>
  <c r="H288" i="148"/>
  <c r="H283" i="148"/>
  <c r="H281" i="148"/>
  <c r="H277" i="148"/>
  <c r="H272" i="148"/>
  <c r="H270" i="148"/>
  <c r="H266" i="148"/>
  <c r="H261" i="148"/>
  <c r="H259" i="148"/>
  <c r="H255" i="148"/>
  <c r="H250" i="148"/>
  <c r="H248" i="148"/>
  <c r="H244" i="148"/>
  <c r="H239" i="148"/>
  <c r="H237" i="148"/>
  <c r="H233" i="148"/>
  <c r="H228" i="148"/>
  <c r="H226" i="148"/>
  <c r="H222" i="148"/>
  <c r="H217" i="148"/>
  <c r="H215" i="148"/>
  <c r="H211" i="148"/>
  <c r="H206" i="148"/>
  <c r="H204" i="148"/>
  <c r="H200" i="148"/>
  <c r="H195" i="148"/>
  <c r="H193" i="148"/>
  <c r="H189" i="148"/>
  <c r="H184" i="148"/>
  <c r="H182" i="148"/>
  <c r="H178" i="148"/>
  <c r="H173" i="148"/>
  <c r="H171" i="148"/>
  <c r="H167" i="148"/>
  <c r="H162" i="148"/>
  <c r="H160" i="148"/>
  <c r="H156" i="148"/>
  <c r="H151" i="148"/>
  <c r="H149" i="148"/>
  <c r="H145" i="148"/>
  <c r="H140" i="148"/>
  <c r="H138" i="148"/>
  <c r="H134" i="148"/>
  <c r="H129" i="148"/>
  <c r="H127" i="148"/>
  <c r="H123" i="148"/>
  <c r="H118" i="148"/>
  <c r="H116" i="148"/>
  <c r="H112" i="148"/>
  <c r="H107" i="148"/>
  <c r="H105" i="148"/>
  <c r="H101" i="148"/>
  <c r="H96" i="148"/>
  <c r="H94" i="148"/>
  <c r="H90" i="148"/>
  <c r="H85" i="148"/>
  <c r="H83" i="148"/>
  <c r="H79" i="148"/>
  <c r="H74" i="148"/>
  <c r="H72" i="148"/>
  <c r="H68" i="148"/>
  <c r="H63" i="148"/>
  <c r="H61" i="148"/>
  <c r="H57" i="148"/>
  <c r="H52" i="148"/>
  <c r="H50" i="148"/>
  <c r="H46" i="148"/>
  <c r="H41" i="148"/>
  <c r="H39" i="148"/>
  <c r="H35" i="148"/>
  <c r="H30" i="148"/>
  <c r="H28" i="148"/>
  <c r="H24" i="148"/>
  <c r="H19" i="148"/>
  <c r="H17" i="148"/>
  <c r="H13" i="148"/>
  <c r="H8" i="148"/>
  <c r="H6" i="148"/>
  <c r="H497" i="142"/>
  <c r="H492" i="142"/>
  <c r="H490" i="142"/>
  <c r="H486" i="142"/>
  <c r="H481" i="142"/>
  <c r="H479" i="142"/>
  <c r="H475" i="142"/>
  <c r="H470" i="142"/>
  <c r="H468" i="142"/>
  <c r="H464" i="142"/>
  <c r="H459" i="142"/>
  <c r="H457" i="142"/>
  <c r="H453" i="142"/>
  <c r="H448" i="142"/>
  <c r="H446" i="142"/>
  <c r="H442" i="142"/>
  <c r="H437" i="142"/>
  <c r="H435" i="142"/>
  <c r="H431" i="142"/>
  <c r="H426" i="142"/>
  <c r="H424" i="142"/>
  <c r="H420" i="142"/>
  <c r="H415" i="142"/>
  <c r="H413" i="142"/>
  <c r="H409" i="142"/>
  <c r="H404" i="142"/>
  <c r="H402" i="142"/>
  <c r="H398" i="142"/>
  <c r="H393" i="142"/>
  <c r="H391" i="142"/>
  <c r="H387" i="142"/>
  <c r="H382" i="142"/>
  <c r="H380" i="142"/>
  <c r="H376" i="142"/>
  <c r="H371" i="142"/>
  <c r="H369" i="142"/>
  <c r="H365" i="142"/>
  <c r="H360" i="142"/>
  <c r="H358" i="142"/>
  <c r="H354" i="142"/>
  <c r="H349" i="142"/>
  <c r="H347" i="142"/>
  <c r="H343" i="142"/>
  <c r="H338" i="142"/>
  <c r="H336" i="142"/>
  <c r="H332" i="142"/>
  <c r="H327" i="142"/>
  <c r="H325" i="142"/>
  <c r="H321" i="142"/>
  <c r="H316" i="142"/>
  <c r="H314" i="142"/>
  <c r="H310" i="142"/>
  <c r="H305" i="142"/>
  <c r="H303" i="142"/>
  <c r="H299" i="142"/>
  <c r="H294" i="142"/>
  <c r="H292" i="142"/>
  <c r="H288" i="142"/>
  <c r="H283" i="142"/>
  <c r="H281" i="142"/>
  <c r="H277" i="142"/>
  <c r="H272" i="142"/>
  <c r="H270" i="142"/>
  <c r="H266" i="142"/>
  <c r="H261" i="142"/>
  <c r="H259" i="142"/>
  <c r="H255" i="142"/>
  <c r="H250" i="142"/>
  <c r="H248" i="142"/>
  <c r="H244" i="142"/>
  <c r="H239" i="142"/>
  <c r="H237" i="142"/>
  <c r="H233" i="142"/>
  <c r="H228" i="142"/>
  <c r="H226" i="142"/>
  <c r="H222" i="142"/>
  <c r="H217" i="142"/>
  <c r="H215" i="142"/>
  <c r="H211" i="142"/>
  <c r="H206" i="142"/>
  <c r="H204" i="142"/>
  <c r="H200" i="142"/>
  <c r="H195" i="142"/>
  <c r="H193" i="142"/>
  <c r="H189" i="142"/>
  <c r="H184" i="142"/>
  <c r="H182" i="142"/>
  <c r="H178" i="142"/>
  <c r="H173" i="142"/>
  <c r="H171" i="142"/>
  <c r="H167" i="142"/>
  <c r="H162" i="142"/>
  <c r="H160" i="142"/>
  <c r="H156" i="142"/>
  <c r="H151" i="142"/>
  <c r="H149" i="142"/>
  <c r="H145" i="142"/>
  <c r="H140" i="142"/>
  <c r="H138" i="142"/>
  <c r="H134" i="142"/>
  <c r="H129" i="142"/>
  <c r="H127" i="142"/>
  <c r="H123" i="142"/>
  <c r="H118" i="142"/>
  <c r="H116" i="142"/>
  <c r="H112" i="142"/>
  <c r="H107" i="142"/>
  <c r="H105" i="142"/>
  <c r="H101" i="142"/>
  <c r="H96" i="142"/>
  <c r="H94" i="142"/>
  <c r="H90" i="142"/>
  <c r="H85" i="142"/>
  <c r="H83" i="142"/>
  <c r="H79" i="142"/>
  <c r="H74" i="142"/>
  <c r="H72" i="142"/>
  <c r="H68" i="142"/>
  <c r="H63" i="142"/>
  <c r="H61" i="142"/>
  <c r="H57" i="142"/>
  <c r="H52" i="142"/>
  <c r="H50" i="142"/>
  <c r="H46" i="142"/>
  <c r="H41" i="142"/>
  <c r="H39" i="142"/>
  <c r="H35" i="142"/>
  <c r="H30" i="142"/>
  <c r="H28" i="142"/>
  <c r="H24" i="142"/>
  <c r="H19" i="142"/>
  <c r="H17" i="142"/>
  <c r="H13" i="142"/>
  <c r="H8" i="142"/>
  <c r="H6" i="142"/>
  <c r="H497" i="150"/>
  <c r="H492" i="150"/>
  <c r="H490" i="150"/>
  <c r="H486" i="150"/>
  <c r="H481" i="150"/>
  <c r="H479" i="150"/>
  <c r="H475" i="150"/>
  <c r="H470" i="150"/>
  <c r="H468" i="150"/>
  <c r="H464" i="150"/>
  <c r="H459" i="150"/>
  <c r="H457" i="150"/>
  <c r="H453" i="150"/>
  <c r="H448" i="150"/>
  <c r="H446" i="150"/>
  <c r="H442" i="150"/>
  <c r="H437" i="150"/>
  <c r="H435" i="150"/>
  <c r="H431" i="150"/>
  <c r="H426" i="150"/>
  <c r="H424" i="150"/>
  <c r="H420" i="150"/>
  <c r="H415" i="150"/>
  <c r="H413" i="150"/>
  <c r="H409" i="150"/>
  <c r="H404" i="150"/>
  <c r="H402" i="150"/>
  <c r="H398" i="150"/>
  <c r="H393" i="150"/>
  <c r="H391" i="150"/>
  <c r="H387" i="150"/>
  <c r="H382" i="150"/>
  <c r="H380" i="150"/>
  <c r="H376" i="150"/>
  <c r="H371" i="150"/>
  <c r="H369" i="150"/>
  <c r="H365" i="150"/>
  <c r="H360" i="150"/>
  <c r="H358" i="150"/>
  <c r="H354" i="150"/>
  <c r="H349" i="150"/>
  <c r="H347" i="150"/>
  <c r="H343" i="150"/>
  <c r="H338" i="150"/>
  <c r="H336" i="150"/>
  <c r="H332" i="150"/>
  <c r="H327" i="150"/>
  <c r="H325" i="150"/>
  <c r="H321" i="150"/>
  <c r="H316" i="150"/>
  <c r="H314" i="150"/>
  <c r="H310" i="150"/>
  <c r="H305" i="150"/>
  <c r="H303" i="150"/>
  <c r="H299" i="150"/>
  <c r="H294" i="150"/>
  <c r="H292" i="150"/>
  <c r="H288" i="150"/>
  <c r="H283" i="150"/>
  <c r="H281" i="150"/>
  <c r="H277" i="150"/>
  <c r="H272" i="150"/>
  <c r="H270" i="150"/>
  <c r="H266" i="150"/>
  <c r="H261" i="150"/>
  <c r="H259" i="150"/>
  <c r="H255" i="150"/>
  <c r="H250" i="150"/>
  <c r="H248" i="150"/>
  <c r="H244" i="150"/>
  <c r="H239" i="150"/>
  <c r="H237" i="150"/>
  <c r="H233" i="150"/>
  <c r="H228" i="150"/>
  <c r="H226" i="150"/>
  <c r="H222" i="150"/>
  <c r="H217" i="150"/>
  <c r="H215" i="150"/>
  <c r="H211" i="150"/>
  <c r="H206" i="150"/>
  <c r="H204" i="150"/>
  <c r="H200" i="150"/>
  <c r="H195" i="150"/>
  <c r="H193" i="150"/>
  <c r="H189" i="150"/>
  <c r="H184" i="150"/>
  <c r="H182" i="150"/>
  <c r="H178" i="150"/>
  <c r="H173" i="150"/>
  <c r="H171" i="150"/>
  <c r="H167" i="150"/>
  <c r="H162" i="150"/>
  <c r="H160" i="150"/>
  <c r="H156" i="150"/>
  <c r="H151" i="150"/>
  <c r="H149" i="150"/>
  <c r="H145" i="150"/>
  <c r="H140" i="150"/>
  <c r="H138" i="150"/>
  <c r="H134" i="150"/>
  <c r="H129" i="150"/>
  <c r="H127" i="150"/>
  <c r="H123" i="150"/>
  <c r="H118" i="150"/>
  <c r="H116" i="150"/>
  <c r="H112" i="150"/>
  <c r="H107" i="150"/>
  <c r="H105" i="150"/>
  <c r="H101" i="150"/>
  <c r="H96" i="150"/>
  <c r="H94" i="150"/>
  <c r="H90" i="150"/>
  <c r="H85" i="150"/>
  <c r="H83" i="150"/>
  <c r="H79" i="150"/>
  <c r="H74" i="150"/>
  <c r="H72" i="150"/>
  <c r="H68" i="150"/>
  <c r="H63" i="150"/>
  <c r="H61" i="150"/>
  <c r="H57" i="150"/>
  <c r="H52" i="150"/>
  <c r="H50" i="150"/>
  <c r="H46" i="150"/>
  <c r="H41" i="150"/>
  <c r="H39" i="150"/>
  <c r="H35" i="150"/>
  <c r="H30" i="150"/>
  <c r="H28" i="150"/>
  <c r="H24" i="150"/>
  <c r="H19" i="150"/>
  <c r="H17" i="150"/>
  <c r="H13" i="150"/>
  <c r="H8" i="150"/>
  <c r="H6" i="150"/>
  <c r="H497" i="152"/>
  <c r="H492" i="152"/>
  <c r="H490" i="152"/>
  <c r="H486" i="152"/>
  <c r="H481" i="152"/>
  <c r="H479" i="152"/>
  <c r="H475" i="152"/>
  <c r="H470" i="152"/>
  <c r="H468" i="152"/>
  <c r="H464" i="152"/>
  <c r="H459" i="152"/>
  <c r="H457" i="152"/>
  <c r="H453" i="152"/>
  <c r="H448" i="152"/>
  <c r="H446" i="152"/>
  <c r="H442" i="152"/>
  <c r="H437" i="152"/>
  <c r="H435" i="152"/>
  <c r="H431" i="152"/>
  <c r="H426" i="152"/>
  <c r="H424" i="152"/>
  <c r="H420" i="152"/>
  <c r="H415" i="152"/>
  <c r="H413" i="152"/>
  <c r="H409" i="152"/>
  <c r="H404" i="152"/>
  <c r="H402" i="152"/>
  <c r="H398" i="152"/>
  <c r="H393" i="152"/>
  <c r="H391" i="152"/>
  <c r="H387" i="152"/>
  <c r="H382" i="152"/>
  <c r="H380" i="152"/>
  <c r="H376" i="152"/>
  <c r="H371" i="152"/>
  <c r="H369" i="152"/>
  <c r="H365" i="152"/>
  <c r="H360" i="152"/>
  <c r="H358" i="152"/>
  <c r="H354" i="152"/>
  <c r="H349" i="152"/>
  <c r="H347" i="152"/>
  <c r="H343" i="152"/>
  <c r="H338" i="152"/>
  <c r="H336" i="152"/>
  <c r="H332" i="152"/>
  <c r="H327" i="152"/>
  <c r="H325" i="152"/>
  <c r="H321" i="152"/>
  <c r="H316" i="152"/>
  <c r="H314" i="152"/>
  <c r="H310" i="152"/>
  <c r="H305" i="152"/>
  <c r="H303" i="152"/>
  <c r="H299" i="152"/>
  <c r="H294" i="152"/>
  <c r="H292" i="152"/>
  <c r="H288" i="152"/>
  <c r="H283" i="152"/>
  <c r="H281" i="152"/>
  <c r="H277" i="152"/>
  <c r="H272" i="152"/>
  <c r="H270" i="152"/>
  <c r="H266" i="152"/>
  <c r="H261" i="152"/>
  <c r="H259" i="152"/>
  <c r="H255" i="152"/>
  <c r="H250" i="152"/>
  <c r="H248" i="152"/>
  <c r="H244" i="152"/>
  <c r="H239" i="152"/>
  <c r="H237" i="152"/>
  <c r="H233" i="152"/>
  <c r="H228" i="152"/>
  <c r="H226" i="152"/>
  <c r="H222" i="152"/>
  <c r="H217" i="152"/>
  <c r="H215" i="152"/>
  <c r="H211" i="152"/>
  <c r="H206" i="152"/>
  <c r="H204" i="152"/>
  <c r="H200" i="152"/>
  <c r="H195" i="152"/>
  <c r="H193" i="152"/>
  <c r="H189" i="152"/>
  <c r="H184" i="152"/>
  <c r="H182" i="152"/>
  <c r="H178" i="152"/>
  <c r="H173" i="152"/>
  <c r="H171" i="152"/>
  <c r="H167" i="152"/>
  <c r="H162" i="152"/>
  <c r="H160" i="152"/>
  <c r="H156" i="152"/>
  <c r="H151" i="152"/>
  <c r="H149" i="152"/>
  <c r="H145" i="152"/>
  <c r="H140" i="152"/>
  <c r="H138" i="152"/>
  <c r="H134" i="152"/>
  <c r="H129" i="152"/>
  <c r="H127" i="152"/>
  <c r="H123" i="152"/>
  <c r="H118" i="152"/>
  <c r="H116" i="152"/>
  <c r="H112" i="152"/>
  <c r="H107" i="152"/>
  <c r="H105" i="152"/>
  <c r="H101" i="152"/>
  <c r="H96" i="152"/>
  <c r="H94" i="152"/>
  <c r="H90" i="152"/>
  <c r="H85" i="152"/>
  <c r="H83" i="152"/>
  <c r="H79" i="152"/>
  <c r="H74" i="152"/>
  <c r="H72" i="152"/>
  <c r="H68" i="152"/>
  <c r="H63" i="152"/>
  <c r="H61" i="152"/>
  <c r="H57" i="152"/>
  <c r="H52" i="152"/>
  <c r="H50" i="152"/>
  <c r="H46" i="152"/>
  <c r="H41" i="152"/>
  <c r="H39" i="152"/>
  <c r="H35" i="152"/>
  <c r="H30" i="152"/>
  <c r="H28" i="152"/>
  <c r="H24" i="152"/>
  <c r="H19" i="152"/>
  <c r="H17" i="152"/>
  <c r="H13" i="152"/>
  <c r="H8" i="152"/>
  <c r="H6" i="152"/>
  <c r="H497" i="153"/>
  <c r="H492" i="153"/>
  <c r="H490" i="153"/>
  <c r="H486" i="153"/>
  <c r="H481" i="153"/>
  <c r="H479" i="153"/>
  <c r="H475" i="153"/>
  <c r="H470" i="153"/>
  <c r="H468" i="153"/>
  <c r="H464" i="153"/>
  <c r="H459" i="153"/>
  <c r="H457" i="153"/>
  <c r="H453" i="153"/>
  <c r="H448" i="153"/>
  <c r="H446" i="153"/>
  <c r="H442" i="153"/>
  <c r="H437" i="153"/>
  <c r="H435" i="153"/>
  <c r="H431" i="153"/>
  <c r="H426" i="153"/>
  <c r="H424" i="153"/>
  <c r="H420" i="153"/>
  <c r="H415" i="153"/>
  <c r="H413" i="153"/>
  <c r="H409" i="153"/>
  <c r="H404" i="153"/>
  <c r="H402" i="153"/>
  <c r="H398" i="153"/>
  <c r="H393" i="153"/>
  <c r="H391" i="153"/>
  <c r="H387" i="153"/>
  <c r="H382" i="153"/>
  <c r="H380" i="153"/>
  <c r="H376" i="153"/>
  <c r="H371" i="153"/>
  <c r="H369" i="153"/>
  <c r="H365" i="153"/>
  <c r="H360" i="153"/>
  <c r="H358" i="153"/>
  <c r="H354" i="153"/>
  <c r="H349" i="153"/>
  <c r="H347" i="153"/>
  <c r="H343" i="153"/>
  <c r="H338" i="153"/>
  <c r="H336" i="153"/>
  <c r="H332" i="153"/>
  <c r="H327" i="153"/>
  <c r="H325" i="153"/>
  <c r="H321" i="153"/>
  <c r="H316" i="153"/>
  <c r="H314" i="153"/>
  <c r="H310" i="153"/>
  <c r="H305" i="153"/>
  <c r="H303" i="153"/>
  <c r="H299" i="153"/>
  <c r="H294" i="153"/>
  <c r="H292" i="153"/>
  <c r="H288" i="153"/>
  <c r="H283" i="153"/>
  <c r="H281" i="153"/>
  <c r="H277" i="153"/>
  <c r="H272" i="153"/>
  <c r="H270" i="153"/>
  <c r="H266" i="153"/>
  <c r="H261" i="153"/>
  <c r="H259" i="153"/>
  <c r="H255" i="153"/>
  <c r="H250" i="153"/>
  <c r="H248" i="153"/>
  <c r="H244" i="153"/>
  <c r="H239" i="153"/>
  <c r="H237" i="153"/>
  <c r="H233" i="153"/>
  <c r="H228" i="153"/>
  <c r="H226" i="153"/>
  <c r="H222" i="153"/>
  <c r="H217" i="153"/>
  <c r="H215" i="153"/>
  <c r="H211" i="153"/>
  <c r="H206" i="153"/>
  <c r="H204" i="153"/>
  <c r="H200" i="153"/>
  <c r="H195" i="153"/>
  <c r="H193" i="153"/>
  <c r="H189" i="153"/>
  <c r="H184" i="153"/>
  <c r="H182" i="153"/>
  <c r="H178" i="153"/>
  <c r="H173" i="153"/>
  <c r="H171" i="153"/>
  <c r="H167" i="153"/>
  <c r="H162" i="153"/>
  <c r="H160" i="153"/>
  <c r="H156" i="153"/>
  <c r="H151" i="153"/>
  <c r="H149" i="153"/>
  <c r="H145" i="153"/>
  <c r="H140" i="153"/>
  <c r="H138" i="153"/>
  <c r="H134" i="153"/>
  <c r="H129" i="153"/>
  <c r="H127" i="153"/>
  <c r="H123" i="153"/>
  <c r="H118" i="153"/>
  <c r="H116" i="153"/>
  <c r="H112" i="153"/>
  <c r="H107" i="153"/>
  <c r="H105" i="153"/>
  <c r="H101" i="153"/>
  <c r="H96" i="153"/>
  <c r="H94" i="153"/>
  <c r="H90" i="153"/>
  <c r="H85" i="153"/>
  <c r="H83" i="153"/>
  <c r="H79" i="153"/>
  <c r="H74" i="153"/>
  <c r="H72" i="153"/>
  <c r="H68" i="153"/>
  <c r="H63" i="153"/>
  <c r="H61" i="153"/>
  <c r="H57" i="153"/>
  <c r="H52" i="153"/>
  <c r="H50" i="153"/>
  <c r="H46" i="153"/>
  <c r="H41" i="153"/>
  <c r="H39" i="153"/>
  <c r="H35" i="153"/>
  <c r="H30" i="153"/>
  <c r="H28" i="153"/>
  <c r="H24" i="153"/>
  <c r="H19" i="153"/>
  <c r="H17" i="153"/>
  <c r="H13" i="153"/>
  <c r="H8" i="153"/>
  <c r="H6" i="153"/>
  <c r="H497" i="154"/>
  <c r="H492" i="154"/>
  <c r="H490" i="154"/>
  <c r="H486" i="154"/>
  <c r="H481" i="154"/>
  <c r="H479" i="154"/>
  <c r="H475" i="154"/>
  <c r="H470" i="154"/>
  <c r="H468" i="154"/>
  <c r="H464" i="154"/>
  <c r="H459" i="154"/>
  <c r="H457" i="154"/>
  <c r="H453" i="154"/>
  <c r="H448" i="154"/>
  <c r="H446" i="154"/>
  <c r="H442" i="154"/>
  <c r="H437" i="154"/>
  <c r="H435" i="154"/>
  <c r="H431" i="154"/>
  <c r="H426" i="154"/>
  <c r="H424" i="154"/>
  <c r="H420" i="154"/>
  <c r="H415" i="154"/>
  <c r="H413" i="154"/>
  <c r="H409" i="154"/>
  <c r="H404" i="154"/>
  <c r="H402" i="154"/>
  <c r="H398" i="154"/>
  <c r="H393" i="154"/>
  <c r="H391" i="154"/>
  <c r="H387" i="154"/>
  <c r="H382" i="154"/>
  <c r="H380" i="154"/>
  <c r="H376" i="154"/>
  <c r="H371" i="154"/>
  <c r="H369" i="154"/>
  <c r="H365" i="154"/>
  <c r="H360" i="154"/>
  <c r="H358" i="154"/>
  <c r="H354" i="154"/>
  <c r="H349" i="154"/>
  <c r="H347" i="154"/>
  <c r="H343" i="154"/>
  <c r="H338" i="154"/>
  <c r="H336" i="154"/>
  <c r="H332" i="154"/>
  <c r="H327" i="154"/>
  <c r="H325" i="154"/>
  <c r="H321" i="154"/>
  <c r="H316" i="154"/>
  <c r="H314" i="154"/>
  <c r="H310" i="154"/>
  <c r="H305" i="154"/>
  <c r="H303" i="154"/>
  <c r="H299" i="154"/>
  <c r="H294" i="154"/>
  <c r="H292" i="154"/>
  <c r="H288" i="154"/>
  <c r="H283" i="154"/>
  <c r="H281" i="154"/>
  <c r="H277" i="154"/>
  <c r="H272" i="154"/>
  <c r="H270" i="154"/>
  <c r="H266" i="154"/>
  <c r="H261" i="154"/>
  <c r="H259" i="154"/>
  <c r="H255" i="154"/>
  <c r="H250" i="154"/>
  <c r="H248" i="154"/>
  <c r="H244" i="154"/>
  <c r="H239" i="154"/>
  <c r="H237" i="154"/>
  <c r="H233" i="154"/>
  <c r="H228" i="154"/>
  <c r="H226" i="154"/>
  <c r="H222" i="154"/>
  <c r="H217" i="154"/>
  <c r="H215" i="154"/>
  <c r="H211" i="154"/>
  <c r="H206" i="154"/>
  <c r="H204" i="154"/>
  <c r="H200" i="154"/>
  <c r="H195" i="154"/>
  <c r="H193" i="154"/>
  <c r="H189" i="154"/>
  <c r="H184" i="154"/>
  <c r="H182" i="154"/>
  <c r="H178" i="154"/>
  <c r="H173" i="154"/>
  <c r="H171" i="154"/>
  <c r="H167" i="154"/>
  <c r="H162" i="154"/>
  <c r="H160" i="154"/>
  <c r="H156" i="154"/>
  <c r="H151" i="154"/>
  <c r="H149" i="154"/>
  <c r="H145" i="154"/>
  <c r="H140" i="154"/>
  <c r="H138" i="154"/>
  <c r="H134" i="154"/>
  <c r="H129" i="154"/>
  <c r="H127" i="154"/>
  <c r="H123" i="154"/>
  <c r="H118" i="154"/>
  <c r="H116" i="154"/>
  <c r="H112" i="154"/>
  <c r="H107" i="154"/>
  <c r="H105" i="154"/>
  <c r="H101" i="154"/>
  <c r="H96" i="154"/>
  <c r="H94" i="154"/>
  <c r="H90" i="154"/>
  <c r="H85" i="154"/>
  <c r="H83" i="154"/>
  <c r="H79" i="154"/>
  <c r="H74" i="154"/>
  <c r="H72" i="154"/>
  <c r="H68" i="154"/>
  <c r="H63" i="154"/>
  <c r="H61" i="154"/>
  <c r="H57" i="154"/>
  <c r="H52" i="154"/>
  <c r="H50" i="154"/>
  <c r="H46" i="154"/>
  <c r="H41" i="154"/>
  <c r="H39" i="154"/>
  <c r="H35" i="154"/>
  <c r="H30" i="154"/>
  <c r="H28" i="154"/>
  <c r="H24" i="154"/>
  <c r="H19" i="154"/>
  <c r="H17" i="154"/>
  <c r="H13" i="154"/>
  <c r="H8" i="154"/>
  <c r="H6" i="154"/>
  <c r="H497" i="155"/>
  <c r="H492" i="155"/>
  <c r="H490" i="155"/>
  <c r="H486" i="155"/>
  <c r="H481" i="155"/>
  <c r="H479" i="155"/>
  <c r="H475" i="155"/>
  <c r="H470" i="155"/>
  <c r="H468" i="155"/>
  <c r="H464" i="155"/>
  <c r="H459" i="155"/>
  <c r="H457" i="155"/>
  <c r="H453" i="155"/>
  <c r="H448" i="155"/>
  <c r="H446" i="155"/>
  <c r="H442" i="155"/>
  <c r="H437" i="155"/>
  <c r="H435" i="155"/>
  <c r="H431" i="155"/>
  <c r="H426" i="155"/>
  <c r="H424" i="155"/>
  <c r="H420" i="155"/>
  <c r="H415" i="155"/>
  <c r="H413" i="155"/>
  <c r="H409" i="155"/>
  <c r="H404" i="155"/>
  <c r="H402" i="155"/>
  <c r="H398" i="155"/>
  <c r="H393" i="155"/>
  <c r="H391" i="155"/>
  <c r="H387" i="155"/>
  <c r="H382" i="155"/>
  <c r="H380" i="155"/>
  <c r="H376" i="155"/>
  <c r="H371" i="155"/>
  <c r="H369" i="155"/>
  <c r="H365" i="155"/>
  <c r="H360" i="155"/>
  <c r="H358" i="155"/>
  <c r="H354" i="155"/>
  <c r="H349" i="155"/>
  <c r="H347" i="155"/>
  <c r="H343" i="155"/>
  <c r="H338" i="155"/>
  <c r="H336" i="155"/>
  <c r="H332" i="155"/>
  <c r="H327" i="155"/>
  <c r="H325" i="155"/>
  <c r="H321" i="155"/>
  <c r="H316" i="155"/>
  <c r="H314" i="155"/>
  <c r="H310" i="155"/>
  <c r="H305" i="155"/>
  <c r="H303" i="155"/>
  <c r="H299" i="155"/>
  <c r="H294" i="155"/>
  <c r="H292" i="155"/>
  <c r="H288" i="155"/>
  <c r="H283" i="155"/>
  <c r="H281" i="155"/>
  <c r="H277" i="155"/>
  <c r="H272" i="155"/>
  <c r="H270" i="155"/>
  <c r="H266" i="155"/>
  <c r="H261" i="155"/>
  <c r="H259" i="155"/>
  <c r="H255" i="155"/>
  <c r="H250" i="155"/>
  <c r="H248" i="155"/>
  <c r="H244" i="155"/>
  <c r="H239" i="155"/>
  <c r="H237" i="155"/>
  <c r="H233" i="155"/>
  <c r="H228" i="155"/>
  <c r="H226" i="155"/>
  <c r="H222" i="155"/>
  <c r="H217" i="155"/>
  <c r="H215" i="155"/>
  <c r="H211" i="155"/>
  <c r="H206" i="155"/>
  <c r="H204" i="155"/>
  <c r="H200" i="155"/>
  <c r="H195" i="155"/>
  <c r="H193" i="155"/>
  <c r="H189" i="155"/>
  <c r="H184" i="155"/>
  <c r="H182" i="155"/>
  <c r="H178" i="155"/>
  <c r="H173" i="155"/>
  <c r="H171" i="155"/>
  <c r="H167" i="155"/>
  <c r="H162" i="155"/>
  <c r="H160" i="155"/>
  <c r="H156" i="155"/>
  <c r="H151" i="155"/>
  <c r="H149" i="155"/>
  <c r="H145" i="155"/>
  <c r="H140" i="155"/>
  <c r="H138" i="155"/>
  <c r="H134" i="155"/>
  <c r="H129" i="155"/>
  <c r="H127" i="155"/>
  <c r="H123" i="155"/>
  <c r="H118" i="155"/>
  <c r="H116" i="155"/>
  <c r="H112" i="155"/>
  <c r="H107" i="155"/>
  <c r="H105" i="155"/>
  <c r="H101" i="155"/>
  <c r="H96" i="155"/>
  <c r="H94" i="155"/>
  <c r="H90" i="155"/>
  <c r="H85" i="155"/>
  <c r="H83" i="155"/>
  <c r="H79" i="155"/>
  <c r="H74" i="155"/>
  <c r="H72" i="155"/>
  <c r="H68" i="155"/>
  <c r="H63" i="155"/>
  <c r="H61" i="155"/>
  <c r="H57" i="155"/>
  <c r="H52" i="155"/>
  <c r="H50" i="155"/>
  <c r="H46" i="155"/>
  <c r="H41" i="155"/>
  <c r="H39" i="155"/>
  <c r="H35" i="155"/>
  <c r="H30" i="155"/>
  <c r="H28" i="155"/>
  <c r="H24" i="155"/>
  <c r="H19" i="155"/>
  <c r="H17" i="155"/>
  <c r="H13" i="155"/>
  <c r="H8" i="155"/>
  <c r="H6" i="155"/>
  <c r="H497" i="156"/>
  <c r="H492" i="156"/>
  <c r="H490" i="156"/>
  <c r="H486" i="156"/>
  <c r="H481" i="156"/>
  <c r="H479" i="156"/>
  <c r="H475" i="156"/>
  <c r="H470" i="156"/>
  <c r="H468" i="156"/>
  <c r="H464" i="156"/>
  <c r="H459" i="156"/>
  <c r="H457" i="156"/>
  <c r="H453" i="156"/>
  <c r="H448" i="156"/>
  <c r="H446" i="156"/>
  <c r="H442" i="156"/>
  <c r="H437" i="156"/>
  <c r="H435" i="156"/>
  <c r="H431" i="156"/>
  <c r="H426" i="156"/>
  <c r="H424" i="156"/>
  <c r="H420" i="156"/>
  <c r="H415" i="156"/>
  <c r="H413" i="156"/>
  <c r="H409" i="156"/>
  <c r="H404" i="156"/>
  <c r="H402" i="156"/>
  <c r="H398" i="156"/>
  <c r="H393" i="156"/>
  <c r="H391" i="156"/>
  <c r="H387" i="156"/>
  <c r="H382" i="156"/>
  <c r="H380" i="156"/>
  <c r="H376" i="156"/>
  <c r="H371" i="156"/>
  <c r="H369" i="156"/>
  <c r="H365" i="156"/>
  <c r="H360" i="156"/>
  <c r="H358" i="156"/>
  <c r="H354" i="156"/>
  <c r="H349" i="156"/>
  <c r="H347" i="156"/>
  <c r="H343" i="156"/>
  <c r="H338" i="156"/>
  <c r="H336" i="156"/>
  <c r="H332" i="156"/>
  <c r="H327" i="156"/>
  <c r="H325" i="156"/>
  <c r="H321" i="156"/>
  <c r="H316" i="156"/>
  <c r="H314" i="156"/>
  <c r="H310" i="156"/>
  <c r="H305" i="156"/>
  <c r="H303" i="156"/>
  <c r="H299" i="156"/>
  <c r="H294" i="156"/>
  <c r="H292" i="156"/>
  <c r="H288" i="156"/>
  <c r="H283" i="156"/>
  <c r="H281" i="156"/>
  <c r="H277" i="156"/>
  <c r="H272" i="156"/>
  <c r="H270" i="156"/>
  <c r="H266" i="156"/>
  <c r="H261" i="156"/>
  <c r="H259" i="156"/>
  <c r="H255" i="156"/>
  <c r="H250" i="156"/>
  <c r="H248" i="156"/>
  <c r="H244" i="156"/>
  <c r="H239" i="156"/>
  <c r="H237" i="156"/>
  <c r="H233" i="156"/>
  <c r="H228" i="156"/>
  <c r="H226" i="156"/>
  <c r="H222" i="156"/>
  <c r="H217" i="156"/>
  <c r="H215" i="156"/>
  <c r="H211" i="156"/>
  <c r="H206" i="156"/>
  <c r="H204" i="156"/>
  <c r="H200" i="156"/>
  <c r="H195" i="156"/>
  <c r="H193" i="156"/>
  <c r="H189" i="156"/>
  <c r="H184" i="156"/>
  <c r="H182" i="156"/>
  <c r="H178" i="156"/>
  <c r="H173" i="156"/>
  <c r="H171" i="156"/>
  <c r="H167" i="156"/>
  <c r="H162" i="156"/>
  <c r="H160" i="156"/>
  <c r="H156" i="156"/>
  <c r="H151" i="156"/>
  <c r="H149" i="156"/>
  <c r="H145" i="156"/>
  <c r="H140" i="156"/>
  <c r="H138" i="156"/>
  <c r="H134" i="156"/>
  <c r="H129" i="156"/>
  <c r="H127" i="156"/>
  <c r="H123" i="156"/>
  <c r="H118" i="156"/>
  <c r="H116" i="156"/>
  <c r="H112" i="156"/>
  <c r="H107" i="156"/>
  <c r="H105" i="156"/>
  <c r="H101" i="156"/>
  <c r="H96" i="156"/>
  <c r="H94" i="156"/>
  <c r="H90" i="156"/>
  <c r="H85" i="156"/>
  <c r="H83" i="156"/>
  <c r="H79" i="156"/>
  <c r="H74" i="156"/>
  <c r="H72" i="156"/>
  <c r="H68" i="156"/>
  <c r="H63" i="156"/>
  <c r="H61" i="156"/>
  <c r="H57" i="156"/>
  <c r="H52" i="156"/>
  <c r="H50" i="156"/>
  <c r="H46" i="156"/>
  <c r="H41" i="156"/>
  <c r="H39" i="156"/>
  <c r="H35" i="156"/>
  <c r="H30" i="156"/>
  <c r="H28" i="156"/>
  <c r="H24" i="156"/>
  <c r="H19" i="156"/>
  <c r="H17" i="156"/>
  <c r="H13" i="156"/>
  <c r="H8" i="156"/>
  <c r="H6" i="156"/>
  <c r="H497" i="157"/>
  <c r="H492" i="157"/>
  <c r="H490" i="157"/>
  <c r="H486" i="157"/>
  <c r="H481" i="157"/>
  <c r="H479" i="157"/>
  <c r="H475" i="157"/>
  <c r="H470" i="157"/>
  <c r="H468" i="157"/>
  <c r="H464" i="157"/>
  <c r="H459" i="157"/>
  <c r="H457" i="157"/>
  <c r="H453" i="157"/>
  <c r="H448" i="157"/>
  <c r="H446" i="157"/>
  <c r="H442" i="157"/>
  <c r="H437" i="157"/>
  <c r="H435" i="157"/>
  <c r="H431" i="157"/>
  <c r="H426" i="157"/>
  <c r="H424" i="157"/>
  <c r="H420" i="157"/>
  <c r="H415" i="157"/>
  <c r="H413" i="157"/>
  <c r="H409" i="157"/>
  <c r="H404" i="157"/>
  <c r="H402" i="157"/>
  <c r="H398" i="157"/>
  <c r="H393" i="157"/>
  <c r="H391" i="157"/>
  <c r="H387" i="157"/>
  <c r="H382" i="157"/>
  <c r="H380" i="157"/>
  <c r="H376" i="157"/>
  <c r="H371" i="157"/>
  <c r="H369" i="157"/>
  <c r="H365" i="157"/>
  <c r="H360" i="157"/>
  <c r="H358" i="157"/>
  <c r="H354" i="157"/>
  <c r="H349" i="157"/>
  <c r="H347" i="157"/>
  <c r="H343" i="157"/>
  <c r="H338" i="157"/>
  <c r="H336" i="157"/>
  <c r="H332" i="157"/>
  <c r="H327" i="157"/>
  <c r="H325" i="157"/>
  <c r="H321" i="157"/>
  <c r="H316" i="157"/>
  <c r="H314" i="157"/>
  <c r="H310" i="157"/>
  <c r="H305" i="157"/>
  <c r="H303" i="157"/>
  <c r="H299" i="157"/>
  <c r="H294" i="157"/>
  <c r="H292" i="157"/>
  <c r="H288" i="157"/>
  <c r="H283" i="157"/>
  <c r="H281" i="157"/>
  <c r="H277" i="157"/>
  <c r="H272" i="157"/>
  <c r="H270" i="157"/>
  <c r="H266" i="157"/>
  <c r="H261" i="157"/>
  <c r="H259" i="157"/>
  <c r="H255" i="157"/>
  <c r="H250" i="157"/>
  <c r="H248" i="157"/>
  <c r="H244" i="157"/>
  <c r="H239" i="157"/>
  <c r="H237" i="157"/>
  <c r="H233" i="157"/>
  <c r="H228" i="157"/>
  <c r="H226" i="157"/>
  <c r="H222" i="157"/>
  <c r="H217" i="157"/>
  <c r="H215" i="157"/>
  <c r="H211" i="157"/>
  <c r="H206" i="157"/>
  <c r="H204" i="157"/>
  <c r="H200" i="157"/>
  <c r="H195" i="157"/>
  <c r="H193" i="157"/>
  <c r="H189" i="157"/>
  <c r="H184" i="157"/>
  <c r="H182" i="157"/>
  <c r="H178" i="157"/>
  <c r="H173" i="157"/>
  <c r="H171" i="157"/>
  <c r="H167" i="157"/>
  <c r="H162" i="157"/>
  <c r="H160" i="157"/>
  <c r="H156" i="157"/>
  <c r="H151" i="157"/>
  <c r="H149" i="157"/>
  <c r="H145" i="157"/>
  <c r="H140" i="157"/>
  <c r="H138" i="157"/>
  <c r="H134" i="157"/>
  <c r="H129" i="157"/>
  <c r="H127" i="157"/>
  <c r="H123" i="157"/>
  <c r="H118" i="157"/>
  <c r="H116" i="157"/>
  <c r="H112" i="157"/>
  <c r="H107" i="157"/>
  <c r="H105" i="157"/>
  <c r="H101" i="157"/>
  <c r="H96" i="157"/>
  <c r="H94" i="157"/>
  <c r="H90" i="157"/>
  <c r="H85" i="157"/>
  <c r="H83" i="157"/>
  <c r="H79" i="157"/>
  <c r="H74" i="157"/>
  <c r="H72" i="157"/>
  <c r="H68" i="157"/>
  <c r="H63" i="157"/>
  <c r="H61" i="157"/>
  <c r="H57" i="157"/>
  <c r="H52" i="157"/>
  <c r="H50" i="157"/>
  <c r="H46" i="157"/>
  <c r="H41" i="157"/>
  <c r="H39" i="157"/>
  <c r="H35" i="157"/>
  <c r="H30" i="157"/>
  <c r="H28" i="157"/>
  <c r="H24" i="157"/>
  <c r="H19" i="157"/>
  <c r="H17" i="157"/>
  <c r="H13" i="157"/>
  <c r="H8" i="157"/>
  <c r="H6" i="157"/>
  <c r="H497" i="151"/>
  <c r="H492" i="151"/>
  <c r="H490" i="151"/>
  <c r="H486" i="151"/>
  <c r="H481" i="151"/>
  <c r="H479" i="151"/>
  <c r="H475" i="151"/>
  <c r="H470" i="151"/>
  <c r="H468" i="151"/>
  <c r="H464" i="151"/>
  <c r="H459" i="151"/>
  <c r="H457" i="151"/>
  <c r="H453" i="151"/>
  <c r="H448" i="151"/>
  <c r="H446" i="151"/>
  <c r="H442" i="151"/>
  <c r="H437" i="151"/>
  <c r="H435" i="151"/>
  <c r="H431" i="151"/>
  <c r="H426" i="151"/>
  <c r="H424" i="151"/>
  <c r="H420" i="151"/>
  <c r="H415" i="151"/>
  <c r="H413" i="151"/>
  <c r="H409" i="151"/>
  <c r="H404" i="151"/>
  <c r="H402" i="151"/>
  <c r="H398" i="151"/>
  <c r="H393" i="151"/>
  <c r="H391" i="151"/>
  <c r="H387" i="151"/>
  <c r="H382" i="151"/>
  <c r="H380" i="151"/>
  <c r="H376" i="151"/>
  <c r="H371" i="151"/>
  <c r="H369" i="151"/>
  <c r="H365" i="151"/>
  <c r="H360" i="151"/>
  <c r="H358" i="151"/>
  <c r="H354" i="151"/>
  <c r="H349" i="151"/>
  <c r="H347" i="151"/>
  <c r="H343" i="151"/>
  <c r="H338" i="151"/>
  <c r="H336" i="151"/>
  <c r="H332" i="151"/>
  <c r="H327" i="151"/>
  <c r="H325" i="151"/>
  <c r="H321" i="151"/>
  <c r="H316" i="151"/>
  <c r="H314" i="151"/>
  <c r="H310" i="151"/>
  <c r="H305" i="151"/>
  <c r="H303" i="151"/>
  <c r="H299" i="151"/>
  <c r="H294" i="151"/>
  <c r="H292" i="151"/>
  <c r="H288" i="151"/>
  <c r="H283" i="151"/>
  <c r="H281" i="151"/>
  <c r="H277" i="151"/>
  <c r="H272" i="151"/>
  <c r="H270" i="151"/>
  <c r="H266" i="151"/>
  <c r="H261" i="151"/>
  <c r="H259" i="151"/>
  <c r="H255" i="151"/>
  <c r="H250" i="151"/>
  <c r="H248" i="151"/>
  <c r="H244" i="151"/>
  <c r="H239" i="151"/>
  <c r="H237" i="151"/>
  <c r="H233" i="151"/>
  <c r="H228" i="151"/>
  <c r="H226" i="151"/>
  <c r="H222" i="151"/>
  <c r="H217" i="151"/>
  <c r="H215" i="151"/>
  <c r="H211" i="151"/>
  <c r="H206" i="151"/>
  <c r="H204" i="151"/>
  <c r="H200" i="151"/>
  <c r="H195" i="151"/>
  <c r="H193" i="151"/>
  <c r="H189" i="151"/>
  <c r="H184" i="151"/>
  <c r="H182" i="151"/>
  <c r="H178" i="151"/>
  <c r="H173" i="151"/>
  <c r="H171" i="151"/>
  <c r="H167" i="151"/>
  <c r="H162" i="151"/>
  <c r="H160" i="151"/>
  <c r="H156" i="151"/>
  <c r="H151" i="151"/>
  <c r="H149" i="151"/>
  <c r="H145" i="151"/>
  <c r="H140" i="151"/>
  <c r="H138" i="151"/>
  <c r="H134" i="151"/>
  <c r="H129" i="151"/>
  <c r="H127" i="151"/>
  <c r="H123" i="151"/>
  <c r="H118" i="151"/>
  <c r="H116" i="151"/>
  <c r="H112" i="151"/>
  <c r="H107" i="151"/>
  <c r="H105" i="151"/>
  <c r="H101" i="151"/>
  <c r="H96" i="151"/>
  <c r="H94" i="151"/>
  <c r="H90" i="151"/>
  <c r="H85" i="151"/>
  <c r="H83" i="151"/>
  <c r="H79" i="151"/>
  <c r="H74" i="151"/>
  <c r="H72" i="151"/>
  <c r="H68" i="151"/>
  <c r="H63" i="151"/>
  <c r="H61" i="151"/>
  <c r="H57" i="151"/>
  <c r="H52" i="151"/>
  <c r="H50" i="151"/>
  <c r="H46" i="151"/>
  <c r="H41" i="151"/>
  <c r="H39" i="151"/>
  <c r="H35" i="151"/>
  <c r="H30" i="151"/>
  <c r="H28" i="151"/>
  <c r="H24" i="151"/>
  <c r="H19" i="151"/>
  <c r="H17" i="151"/>
  <c r="H13" i="151"/>
  <c r="H8" i="151"/>
  <c r="H6" i="151"/>
  <c r="H497" i="158"/>
  <c r="H492" i="158"/>
  <c r="H490" i="158"/>
  <c r="H486" i="158"/>
  <c r="H481" i="158"/>
  <c r="H479" i="158"/>
  <c r="H475" i="158"/>
  <c r="H470" i="158"/>
  <c r="H468" i="158"/>
  <c r="H464" i="158"/>
  <c r="H459" i="158"/>
  <c r="H457" i="158"/>
  <c r="H453" i="158"/>
  <c r="H448" i="158"/>
  <c r="H446" i="158"/>
  <c r="H442" i="158"/>
  <c r="H437" i="158"/>
  <c r="H435" i="158"/>
  <c r="H431" i="158"/>
  <c r="H426" i="158"/>
  <c r="H424" i="158"/>
  <c r="H420" i="158"/>
  <c r="H415" i="158"/>
  <c r="H413" i="158"/>
  <c r="H409" i="158"/>
  <c r="H404" i="158"/>
  <c r="H402" i="158"/>
  <c r="H398" i="158"/>
  <c r="H393" i="158"/>
  <c r="H391" i="158"/>
  <c r="H387" i="158"/>
  <c r="H382" i="158"/>
  <c r="H380" i="158"/>
  <c r="H376" i="158"/>
  <c r="H371" i="158"/>
  <c r="H369" i="158"/>
  <c r="H365" i="158"/>
  <c r="H360" i="158"/>
  <c r="H358" i="158"/>
  <c r="H354" i="158"/>
  <c r="H349" i="158"/>
  <c r="H347" i="158"/>
  <c r="H343" i="158"/>
  <c r="H338" i="158"/>
  <c r="H336" i="158"/>
  <c r="H332" i="158"/>
  <c r="H327" i="158"/>
  <c r="H325" i="158"/>
  <c r="H321" i="158"/>
  <c r="H316" i="158"/>
  <c r="H314" i="158"/>
  <c r="H310" i="158"/>
  <c r="H305" i="158"/>
  <c r="H303" i="158"/>
  <c r="H299" i="158"/>
  <c r="H294" i="158"/>
  <c r="H292" i="158"/>
  <c r="H288" i="158"/>
  <c r="H283" i="158"/>
  <c r="H281" i="158"/>
  <c r="H277" i="158"/>
  <c r="H272" i="158"/>
  <c r="H270" i="158"/>
  <c r="H266" i="158"/>
  <c r="H261" i="158"/>
  <c r="H259" i="158"/>
  <c r="H255" i="158"/>
  <c r="H250" i="158"/>
  <c r="H248" i="158"/>
  <c r="H244" i="158"/>
  <c r="H239" i="158"/>
  <c r="H237" i="158"/>
  <c r="H233" i="158"/>
  <c r="H228" i="158"/>
  <c r="H226" i="158"/>
  <c r="H222" i="158"/>
  <c r="H217" i="158"/>
  <c r="H215" i="158"/>
  <c r="H211" i="158"/>
  <c r="H206" i="158"/>
  <c r="H204" i="158"/>
  <c r="H200" i="158"/>
  <c r="H195" i="158"/>
  <c r="H193" i="158"/>
  <c r="H189" i="158"/>
  <c r="H184" i="158"/>
  <c r="H182" i="158"/>
  <c r="H178" i="158"/>
  <c r="H173" i="158"/>
  <c r="H171" i="158"/>
  <c r="H167" i="158"/>
  <c r="H162" i="158"/>
  <c r="H160" i="158"/>
  <c r="H156" i="158"/>
  <c r="H151" i="158"/>
  <c r="H149" i="158"/>
  <c r="H145" i="158"/>
  <c r="H140" i="158"/>
  <c r="H138" i="158"/>
  <c r="H134" i="158"/>
  <c r="H129" i="158"/>
  <c r="H127" i="158"/>
  <c r="H123" i="158"/>
  <c r="H118" i="158"/>
  <c r="H116" i="158"/>
  <c r="H112" i="158"/>
  <c r="H107" i="158"/>
  <c r="H105" i="158"/>
  <c r="H101" i="158"/>
  <c r="H96" i="158"/>
  <c r="H94" i="158"/>
  <c r="H90" i="158"/>
  <c r="H85" i="158"/>
  <c r="H83" i="158"/>
  <c r="H79" i="158"/>
  <c r="H74" i="158"/>
  <c r="H72" i="158"/>
  <c r="H68" i="158"/>
  <c r="H63" i="158"/>
  <c r="H61" i="158"/>
  <c r="H57" i="158"/>
  <c r="H52" i="158"/>
  <c r="H50" i="158"/>
  <c r="H46" i="158"/>
  <c r="H41" i="158"/>
  <c r="H39" i="158"/>
  <c r="H35" i="158"/>
  <c r="H30" i="158"/>
  <c r="H28" i="158"/>
  <c r="H24" i="158"/>
  <c r="H19" i="158"/>
  <c r="H17" i="158"/>
  <c r="H13" i="158"/>
  <c r="H8" i="158"/>
  <c r="H6" i="158"/>
  <c r="H497" i="159"/>
  <c r="H492" i="159"/>
  <c r="H490" i="159"/>
  <c r="H486" i="159"/>
  <c r="H481" i="159"/>
  <c r="H479" i="159"/>
  <c r="H475" i="159"/>
  <c r="H470" i="159"/>
  <c r="H468" i="159"/>
  <c r="H464" i="159"/>
  <c r="H459" i="159"/>
  <c r="H457" i="159"/>
  <c r="H453" i="159"/>
  <c r="H448" i="159"/>
  <c r="H446" i="159"/>
  <c r="H442" i="159"/>
  <c r="H437" i="159"/>
  <c r="H435" i="159"/>
  <c r="H431" i="159"/>
  <c r="H426" i="159"/>
  <c r="H424" i="159"/>
  <c r="H420" i="159"/>
  <c r="H415" i="159"/>
  <c r="H413" i="159"/>
  <c r="H409" i="159"/>
  <c r="H404" i="159"/>
  <c r="H402" i="159"/>
  <c r="H398" i="159"/>
  <c r="H393" i="159"/>
  <c r="H391" i="159"/>
  <c r="H387" i="159"/>
  <c r="H382" i="159"/>
  <c r="H380" i="159"/>
  <c r="H376" i="159"/>
  <c r="H371" i="159"/>
  <c r="H369" i="159"/>
  <c r="H365" i="159"/>
  <c r="H360" i="159"/>
  <c r="H358" i="159"/>
  <c r="H354" i="159"/>
  <c r="H349" i="159"/>
  <c r="H347" i="159"/>
  <c r="H343" i="159"/>
  <c r="H338" i="159"/>
  <c r="H336" i="159"/>
  <c r="H332" i="159"/>
  <c r="H327" i="159"/>
  <c r="H325" i="159"/>
  <c r="H321" i="159"/>
  <c r="H316" i="159"/>
  <c r="H314" i="159"/>
  <c r="H310" i="159"/>
  <c r="H305" i="159"/>
  <c r="H303" i="159"/>
  <c r="H299" i="159"/>
  <c r="H294" i="159"/>
  <c r="H292" i="159"/>
  <c r="H288" i="159"/>
  <c r="H283" i="159"/>
  <c r="H281" i="159"/>
  <c r="H277" i="159"/>
  <c r="H272" i="159"/>
  <c r="H270" i="159"/>
  <c r="H266" i="159"/>
  <c r="H261" i="159"/>
  <c r="H259" i="159"/>
  <c r="H255" i="159"/>
  <c r="H250" i="159"/>
  <c r="H248" i="159"/>
  <c r="H244" i="159"/>
  <c r="H239" i="159"/>
  <c r="H237" i="159"/>
  <c r="H233" i="159"/>
  <c r="H228" i="159"/>
  <c r="H226" i="159"/>
  <c r="H222" i="159"/>
  <c r="H217" i="159"/>
  <c r="H215" i="159"/>
  <c r="H211" i="159"/>
  <c r="H206" i="159"/>
  <c r="H204" i="159"/>
  <c r="H200" i="159"/>
  <c r="H195" i="159"/>
  <c r="H193" i="159"/>
  <c r="H189" i="159"/>
  <c r="H184" i="159"/>
  <c r="H182" i="159"/>
  <c r="H178" i="159"/>
  <c r="H173" i="159"/>
  <c r="H171" i="159"/>
  <c r="H167" i="159"/>
  <c r="H162" i="159"/>
  <c r="H160" i="159"/>
  <c r="H156" i="159"/>
  <c r="H151" i="159"/>
  <c r="H149" i="159"/>
  <c r="H145" i="159"/>
  <c r="H140" i="159"/>
  <c r="H138" i="159"/>
  <c r="H134" i="159"/>
  <c r="H129" i="159"/>
  <c r="H127" i="159"/>
  <c r="H123" i="159"/>
  <c r="H118" i="159"/>
  <c r="H116" i="159"/>
  <c r="H112" i="159"/>
  <c r="H107" i="159"/>
  <c r="H105" i="159"/>
  <c r="H101" i="159"/>
  <c r="H96" i="159"/>
  <c r="H94" i="159"/>
  <c r="H90" i="159"/>
  <c r="H85" i="159"/>
  <c r="H83" i="159"/>
  <c r="H79" i="159"/>
  <c r="H74" i="159"/>
  <c r="H72" i="159"/>
  <c r="H68" i="159"/>
  <c r="H63" i="159"/>
  <c r="H61" i="159"/>
  <c r="H57" i="159"/>
  <c r="H52" i="159"/>
  <c r="H50" i="159"/>
  <c r="H46" i="159"/>
  <c r="H41" i="159"/>
  <c r="H39" i="159"/>
  <c r="H35" i="159"/>
  <c r="H30" i="159"/>
  <c r="H28" i="159"/>
  <c r="H24" i="159"/>
  <c r="H19" i="159"/>
  <c r="H17" i="159"/>
  <c r="H13" i="159"/>
  <c r="H8" i="159"/>
  <c r="H6" i="159"/>
  <c r="H497" i="149"/>
  <c r="H492" i="149"/>
  <c r="H490" i="149"/>
  <c r="H486" i="149"/>
  <c r="H481" i="149"/>
  <c r="H479" i="149"/>
  <c r="H475" i="149"/>
  <c r="H470" i="149"/>
  <c r="H468" i="149"/>
  <c r="H464" i="149"/>
  <c r="H459" i="149"/>
  <c r="H457" i="149"/>
  <c r="H453" i="149"/>
  <c r="H448" i="149"/>
  <c r="H446" i="149"/>
  <c r="H442" i="149"/>
  <c r="H437" i="149"/>
  <c r="H435" i="149"/>
  <c r="H431" i="149"/>
  <c r="H426" i="149"/>
  <c r="H424" i="149"/>
  <c r="H420" i="149"/>
  <c r="H415" i="149"/>
  <c r="H413" i="149"/>
  <c r="H409" i="149"/>
  <c r="H404" i="149"/>
  <c r="H402" i="149"/>
  <c r="H398" i="149"/>
  <c r="H393" i="149"/>
  <c r="H391" i="149"/>
  <c r="H387" i="149"/>
  <c r="H382" i="149"/>
  <c r="H380" i="149"/>
  <c r="H376" i="149"/>
  <c r="H371" i="149"/>
  <c r="H369" i="149"/>
  <c r="H365" i="149"/>
  <c r="H360" i="149"/>
  <c r="H358" i="149"/>
  <c r="H354" i="149"/>
  <c r="H349" i="149"/>
  <c r="H347" i="149"/>
  <c r="H343" i="149"/>
  <c r="H338" i="149"/>
  <c r="H336" i="149"/>
  <c r="H332" i="149"/>
  <c r="H327" i="149"/>
  <c r="H325" i="149"/>
  <c r="H321" i="149"/>
  <c r="H316" i="149"/>
  <c r="H314" i="149"/>
  <c r="H310" i="149"/>
  <c r="H305" i="149"/>
  <c r="H303" i="149"/>
  <c r="H299" i="149"/>
  <c r="H294" i="149"/>
  <c r="H292" i="149"/>
  <c r="H288" i="149"/>
  <c r="H283" i="149"/>
  <c r="H281" i="149"/>
  <c r="H277" i="149"/>
  <c r="H272" i="149"/>
  <c r="H270" i="149"/>
  <c r="H266" i="149"/>
  <c r="H261" i="149"/>
  <c r="H259" i="149"/>
  <c r="H255" i="149"/>
  <c r="H250" i="149"/>
  <c r="H248" i="149"/>
  <c r="H244" i="149"/>
  <c r="H239" i="149"/>
  <c r="H237" i="149"/>
  <c r="H233" i="149"/>
  <c r="H228" i="149"/>
  <c r="H226" i="149"/>
  <c r="H222" i="149"/>
  <c r="H217" i="149"/>
  <c r="H215" i="149"/>
  <c r="H211" i="149"/>
  <c r="H206" i="149"/>
  <c r="H204" i="149"/>
  <c r="H200" i="149"/>
  <c r="H195" i="149"/>
  <c r="H193" i="149"/>
  <c r="H189" i="149"/>
  <c r="H184" i="149"/>
  <c r="H182" i="149"/>
  <c r="H178" i="149"/>
  <c r="H173" i="149"/>
  <c r="H171" i="149"/>
  <c r="H167" i="149"/>
  <c r="H162" i="149"/>
  <c r="H160" i="149"/>
  <c r="H156" i="149"/>
  <c r="H151" i="149"/>
  <c r="H149" i="149"/>
  <c r="H145" i="149"/>
  <c r="H140" i="149"/>
  <c r="H138" i="149"/>
  <c r="H134" i="149"/>
  <c r="H129" i="149"/>
  <c r="H127" i="149"/>
  <c r="H123" i="149"/>
  <c r="H118" i="149"/>
  <c r="H116" i="149"/>
  <c r="H112" i="149"/>
  <c r="H107" i="149"/>
  <c r="H105" i="149"/>
  <c r="H101" i="149"/>
  <c r="H96" i="149"/>
  <c r="H94" i="149"/>
  <c r="H90" i="149"/>
  <c r="H85" i="149"/>
  <c r="H83" i="149"/>
  <c r="H79" i="149"/>
  <c r="H74" i="149"/>
  <c r="H72" i="149"/>
  <c r="H68" i="149"/>
  <c r="H63" i="149"/>
  <c r="H61" i="149"/>
  <c r="H57" i="149"/>
  <c r="H52" i="149"/>
  <c r="H50" i="149"/>
  <c r="H46" i="149"/>
  <c r="H41" i="149"/>
  <c r="H39" i="149"/>
  <c r="H35" i="149"/>
  <c r="H30" i="149"/>
  <c r="H28" i="149"/>
  <c r="H24" i="149"/>
  <c r="H19" i="149"/>
  <c r="H17" i="149"/>
  <c r="H13" i="149"/>
  <c r="H8" i="149"/>
  <c r="H6" i="149"/>
  <c r="H497" i="161"/>
  <c r="H492" i="161"/>
  <c r="H490" i="161"/>
  <c r="H486" i="161"/>
  <c r="H481" i="161"/>
  <c r="H479" i="161"/>
  <c r="H475" i="161"/>
  <c r="H470" i="161"/>
  <c r="H468" i="161"/>
  <c r="H464" i="161"/>
  <c r="H459" i="161"/>
  <c r="H457" i="161"/>
  <c r="H453" i="161"/>
  <c r="H448" i="161"/>
  <c r="H446" i="161"/>
  <c r="H442" i="161"/>
  <c r="H437" i="161"/>
  <c r="H435" i="161"/>
  <c r="H431" i="161"/>
  <c r="H426" i="161"/>
  <c r="H424" i="161"/>
  <c r="H420" i="161"/>
  <c r="H415" i="161"/>
  <c r="H413" i="161"/>
  <c r="H409" i="161"/>
  <c r="H404" i="161"/>
  <c r="H402" i="161"/>
  <c r="H398" i="161"/>
  <c r="H393" i="161"/>
  <c r="H391" i="161"/>
  <c r="H387" i="161"/>
  <c r="H382" i="161"/>
  <c r="H380" i="161"/>
  <c r="H376" i="161"/>
  <c r="H371" i="161"/>
  <c r="H369" i="161"/>
  <c r="H365" i="161"/>
  <c r="H360" i="161"/>
  <c r="H358" i="161"/>
  <c r="H354" i="161"/>
  <c r="H349" i="161"/>
  <c r="H347" i="161"/>
  <c r="H343" i="161"/>
  <c r="H338" i="161"/>
  <c r="H336" i="161"/>
  <c r="H332" i="161"/>
  <c r="H327" i="161"/>
  <c r="H325" i="161"/>
  <c r="H321" i="161"/>
  <c r="H316" i="161"/>
  <c r="H314" i="161"/>
  <c r="H310" i="161"/>
  <c r="H305" i="161"/>
  <c r="H303" i="161"/>
  <c r="H299" i="161"/>
  <c r="H294" i="161"/>
  <c r="H292" i="161"/>
  <c r="H288" i="161"/>
  <c r="H283" i="161"/>
  <c r="H281" i="161"/>
  <c r="H277" i="161"/>
  <c r="H272" i="161"/>
  <c r="H270" i="161"/>
  <c r="H266" i="161"/>
  <c r="H261" i="161"/>
  <c r="H259" i="161"/>
  <c r="H255" i="161"/>
  <c r="H250" i="161"/>
  <c r="H248" i="161"/>
  <c r="H244" i="161"/>
  <c r="H239" i="161"/>
  <c r="H237" i="161"/>
  <c r="H233" i="161"/>
  <c r="H228" i="161"/>
  <c r="H226" i="161"/>
  <c r="H222" i="161"/>
  <c r="H217" i="161"/>
  <c r="H215" i="161"/>
  <c r="H211" i="161"/>
  <c r="H206" i="161"/>
  <c r="H204" i="161"/>
  <c r="H200" i="161"/>
  <c r="H195" i="161"/>
  <c r="H193" i="161"/>
  <c r="H189" i="161"/>
  <c r="H184" i="161"/>
  <c r="H182" i="161"/>
  <c r="H178" i="161"/>
  <c r="H173" i="161"/>
  <c r="H171" i="161"/>
  <c r="H167" i="161"/>
  <c r="H162" i="161"/>
  <c r="H160" i="161"/>
  <c r="H156" i="161"/>
  <c r="H151" i="161"/>
  <c r="H149" i="161"/>
  <c r="H145" i="161"/>
  <c r="H140" i="161"/>
  <c r="H138" i="161"/>
  <c r="H134" i="161"/>
  <c r="H129" i="161"/>
  <c r="H127" i="161"/>
  <c r="H123" i="161"/>
  <c r="H118" i="161"/>
  <c r="H116" i="161"/>
  <c r="H112" i="161"/>
  <c r="H107" i="161"/>
  <c r="H105" i="161"/>
  <c r="H101" i="161"/>
  <c r="H96" i="161"/>
  <c r="H94" i="161"/>
  <c r="H90" i="161"/>
  <c r="H85" i="161"/>
  <c r="H83" i="161"/>
  <c r="H79" i="161"/>
  <c r="H74" i="161"/>
  <c r="H72" i="161"/>
  <c r="H68" i="161"/>
  <c r="H63" i="161"/>
  <c r="H61" i="161"/>
  <c r="H57" i="161"/>
  <c r="H52" i="161"/>
  <c r="H50" i="161"/>
  <c r="H46" i="161"/>
  <c r="H41" i="161"/>
  <c r="H39" i="161"/>
  <c r="H35" i="161"/>
  <c r="H30" i="161"/>
  <c r="H28" i="161"/>
  <c r="H24" i="161"/>
  <c r="H19" i="161"/>
  <c r="H17" i="161"/>
  <c r="H13" i="161"/>
  <c r="H8" i="161"/>
  <c r="H6" i="161"/>
  <c r="H497" i="160"/>
  <c r="H492" i="160"/>
  <c r="H490" i="160"/>
  <c r="H486" i="160"/>
  <c r="H481" i="160"/>
  <c r="H479" i="160"/>
  <c r="H475" i="160"/>
  <c r="H470" i="160"/>
  <c r="H468" i="160"/>
  <c r="H464" i="160"/>
  <c r="H459" i="160"/>
  <c r="H457" i="160"/>
  <c r="H453" i="160"/>
  <c r="H448" i="160"/>
  <c r="H446" i="160"/>
  <c r="H442" i="160"/>
  <c r="H437" i="160"/>
  <c r="H435" i="160"/>
  <c r="H431" i="160"/>
  <c r="H426" i="160"/>
  <c r="H424" i="160"/>
  <c r="H420" i="160"/>
  <c r="H415" i="160"/>
  <c r="H413" i="160"/>
  <c r="H409" i="160"/>
  <c r="H404" i="160"/>
  <c r="H402" i="160"/>
  <c r="H398" i="160"/>
  <c r="H393" i="160"/>
  <c r="H391" i="160"/>
  <c r="H387" i="160"/>
  <c r="H382" i="160"/>
  <c r="H380" i="160"/>
  <c r="H376" i="160"/>
  <c r="H371" i="160"/>
  <c r="H369" i="160"/>
  <c r="H365" i="160"/>
  <c r="H360" i="160"/>
  <c r="H358" i="160"/>
  <c r="H354" i="160"/>
  <c r="H349" i="160"/>
  <c r="H347" i="160"/>
  <c r="H343" i="160"/>
  <c r="H338" i="160"/>
  <c r="H336" i="160"/>
  <c r="H332" i="160"/>
  <c r="H327" i="160"/>
  <c r="H325" i="160"/>
  <c r="H321" i="160"/>
  <c r="H316" i="160"/>
  <c r="H314" i="160"/>
  <c r="H310" i="160"/>
  <c r="H305" i="160"/>
  <c r="H303" i="160"/>
  <c r="H299" i="160"/>
  <c r="H294" i="160"/>
  <c r="H292" i="160"/>
  <c r="H288" i="160"/>
  <c r="H283" i="160"/>
  <c r="H281" i="160"/>
  <c r="H277" i="160"/>
  <c r="H272" i="160"/>
  <c r="H270" i="160"/>
  <c r="H266" i="160"/>
  <c r="H261" i="160"/>
  <c r="H259" i="160"/>
  <c r="H255" i="160"/>
  <c r="H250" i="160"/>
  <c r="H248" i="160"/>
  <c r="H244" i="160"/>
  <c r="H239" i="160"/>
  <c r="H237" i="160"/>
  <c r="H233" i="160"/>
  <c r="H228" i="160"/>
  <c r="H226" i="160"/>
  <c r="H222" i="160"/>
  <c r="H217" i="160"/>
  <c r="H215" i="160"/>
  <c r="H211" i="160"/>
  <c r="H206" i="160"/>
  <c r="H204" i="160"/>
  <c r="H200" i="160"/>
  <c r="H195" i="160"/>
  <c r="H193" i="160"/>
  <c r="H189" i="160"/>
  <c r="H184" i="160"/>
  <c r="H182" i="160"/>
  <c r="H178" i="160"/>
  <c r="H173" i="160"/>
  <c r="H171" i="160"/>
  <c r="H167" i="160"/>
  <c r="H162" i="160"/>
  <c r="H160" i="160"/>
  <c r="H156" i="160"/>
  <c r="H151" i="160"/>
  <c r="H149" i="160"/>
  <c r="H145" i="160"/>
  <c r="H140" i="160"/>
  <c r="H138" i="160"/>
  <c r="H134" i="160"/>
  <c r="H129" i="160"/>
  <c r="H127" i="160"/>
  <c r="H123" i="160"/>
  <c r="H118" i="160"/>
  <c r="H116" i="160"/>
  <c r="H112" i="160"/>
  <c r="H107" i="160"/>
  <c r="H105" i="160"/>
  <c r="H101" i="160"/>
  <c r="H96" i="160"/>
  <c r="H94" i="160"/>
  <c r="H90" i="160"/>
  <c r="H85" i="160"/>
  <c r="H83" i="160"/>
  <c r="H79" i="160"/>
  <c r="H74" i="160"/>
  <c r="H72" i="160"/>
  <c r="H68" i="160"/>
  <c r="H63" i="160"/>
  <c r="H61" i="160"/>
  <c r="H57" i="160"/>
  <c r="H52" i="160"/>
  <c r="H50" i="160"/>
  <c r="H46" i="160"/>
  <c r="H41" i="160"/>
  <c r="H39" i="160"/>
  <c r="H35" i="160"/>
  <c r="H30" i="160"/>
  <c r="H28" i="160"/>
  <c r="H24" i="160"/>
  <c r="H19" i="160"/>
  <c r="H17" i="160"/>
  <c r="H13" i="160"/>
  <c r="H8" i="160"/>
  <c r="H6" i="160"/>
  <c r="H497" i="163"/>
  <c r="H492" i="163"/>
  <c r="H490" i="163"/>
  <c r="H486" i="163"/>
  <c r="H481" i="163"/>
  <c r="H479" i="163"/>
  <c r="H475" i="163"/>
  <c r="H470" i="163"/>
  <c r="H468" i="163"/>
  <c r="H464" i="163"/>
  <c r="H459" i="163"/>
  <c r="H457" i="163"/>
  <c r="H453" i="163"/>
  <c r="H448" i="163"/>
  <c r="H446" i="163"/>
  <c r="H442" i="163"/>
  <c r="H437" i="163"/>
  <c r="H435" i="163"/>
  <c r="H431" i="163"/>
  <c r="H426" i="163"/>
  <c r="H424" i="163"/>
  <c r="H420" i="163"/>
  <c r="H415" i="163"/>
  <c r="H413" i="163"/>
  <c r="H409" i="163"/>
  <c r="H404" i="163"/>
  <c r="H402" i="163"/>
  <c r="H398" i="163"/>
  <c r="H393" i="163"/>
  <c r="H391" i="163"/>
  <c r="H387" i="163"/>
  <c r="H382" i="163"/>
  <c r="H380" i="163"/>
  <c r="H376" i="163"/>
  <c r="H371" i="163"/>
  <c r="H369" i="163"/>
  <c r="H365" i="163"/>
  <c r="H360" i="163"/>
  <c r="H358" i="163"/>
  <c r="H354" i="163"/>
  <c r="H349" i="163"/>
  <c r="H347" i="163"/>
  <c r="H343" i="163"/>
  <c r="H338" i="163"/>
  <c r="H336" i="163"/>
  <c r="H332" i="163"/>
  <c r="H327" i="163"/>
  <c r="H325" i="163"/>
  <c r="H321" i="163"/>
  <c r="H316" i="163"/>
  <c r="H314" i="163"/>
  <c r="H310" i="163"/>
  <c r="H305" i="163"/>
  <c r="H303" i="163"/>
  <c r="H299" i="163"/>
  <c r="H294" i="163"/>
  <c r="H292" i="163"/>
  <c r="H288" i="163"/>
  <c r="H283" i="163"/>
  <c r="H281" i="163"/>
  <c r="H277" i="163"/>
  <c r="H272" i="163"/>
  <c r="H270" i="163"/>
  <c r="H266" i="163"/>
  <c r="H261" i="163"/>
  <c r="H259" i="163"/>
  <c r="H255" i="163"/>
  <c r="H250" i="163"/>
  <c r="H248" i="163"/>
  <c r="H244" i="163"/>
  <c r="H239" i="163"/>
  <c r="H237" i="163"/>
  <c r="H233" i="163"/>
  <c r="H228" i="163"/>
  <c r="H226" i="163"/>
  <c r="H222" i="163"/>
  <c r="H217" i="163"/>
  <c r="H215" i="163"/>
  <c r="H211" i="163"/>
  <c r="H206" i="163"/>
  <c r="H204" i="163"/>
  <c r="H200" i="163"/>
  <c r="H195" i="163"/>
  <c r="H193" i="163"/>
  <c r="H189" i="163"/>
  <c r="H184" i="163"/>
  <c r="H182" i="163"/>
  <c r="H178" i="163"/>
  <c r="H173" i="163"/>
  <c r="H171" i="163"/>
  <c r="H167" i="163"/>
  <c r="H162" i="163"/>
  <c r="H160" i="163"/>
  <c r="H156" i="163"/>
  <c r="H151" i="163"/>
  <c r="H149" i="163"/>
  <c r="H145" i="163"/>
  <c r="H140" i="163"/>
  <c r="H138" i="163"/>
  <c r="H134" i="163"/>
  <c r="H129" i="163"/>
  <c r="H127" i="163"/>
  <c r="H123" i="163"/>
  <c r="H118" i="163"/>
  <c r="H116" i="163"/>
  <c r="H112" i="163"/>
  <c r="H107" i="163"/>
  <c r="H105" i="163"/>
  <c r="H101" i="163"/>
  <c r="H96" i="163"/>
  <c r="H94" i="163"/>
  <c r="H90" i="163"/>
  <c r="H85" i="163"/>
  <c r="H83" i="163"/>
  <c r="H79" i="163"/>
  <c r="H74" i="163"/>
  <c r="H72" i="163"/>
  <c r="H68" i="163"/>
  <c r="H63" i="163"/>
  <c r="H61" i="163"/>
  <c r="H57" i="163"/>
  <c r="H52" i="163"/>
  <c r="H50" i="163"/>
  <c r="H46" i="163"/>
  <c r="H41" i="163"/>
  <c r="H39" i="163"/>
  <c r="H35" i="163"/>
  <c r="H30" i="163"/>
  <c r="H28" i="163"/>
  <c r="H24" i="163"/>
  <c r="H19" i="163"/>
  <c r="H17" i="163"/>
  <c r="H13" i="163"/>
  <c r="H8" i="163"/>
  <c r="H6" i="163"/>
  <c r="H497" i="162"/>
  <c r="H492" i="162"/>
  <c r="H490" i="162"/>
  <c r="H486" i="162"/>
  <c r="H481" i="162"/>
  <c r="H479" i="162"/>
  <c r="H475" i="162"/>
  <c r="H470" i="162"/>
  <c r="H468" i="162"/>
  <c r="H464" i="162"/>
  <c r="H459" i="162"/>
  <c r="H457" i="162"/>
  <c r="H453" i="162"/>
  <c r="H448" i="162"/>
  <c r="H446" i="162"/>
  <c r="H442" i="162"/>
  <c r="H437" i="162"/>
  <c r="H435" i="162"/>
  <c r="H431" i="162"/>
  <c r="H426" i="162"/>
  <c r="H424" i="162"/>
  <c r="H420" i="162"/>
  <c r="H415" i="162"/>
  <c r="H413" i="162"/>
  <c r="H409" i="162"/>
  <c r="H404" i="162"/>
  <c r="H402" i="162"/>
  <c r="H398" i="162"/>
  <c r="H393" i="162"/>
  <c r="H391" i="162"/>
  <c r="H387" i="162"/>
  <c r="H382" i="162"/>
  <c r="H380" i="162"/>
  <c r="H376" i="162"/>
  <c r="H371" i="162"/>
  <c r="H369" i="162"/>
  <c r="H365" i="162"/>
  <c r="H360" i="162"/>
  <c r="H358" i="162"/>
  <c r="H354" i="162"/>
  <c r="H349" i="162"/>
  <c r="H347" i="162"/>
  <c r="H343" i="162"/>
  <c r="H338" i="162"/>
  <c r="H336" i="162"/>
  <c r="H332" i="162"/>
  <c r="H327" i="162"/>
  <c r="H325" i="162"/>
  <c r="H321" i="162"/>
  <c r="H316" i="162"/>
  <c r="H314" i="162"/>
  <c r="H310" i="162"/>
  <c r="H305" i="162"/>
  <c r="H303" i="162"/>
  <c r="H299" i="162"/>
  <c r="H294" i="162"/>
  <c r="H292" i="162"/>
  <c r="H288" i="162"/>
  <c r="H283" i="162"/>
  <c r="H281" i="162"/>
  <c r="H277" i="162"/>
  <c r="H272" i="162"/>
  <c r="H270" i="162"/>
  <c r="H266" i="162"/>
  <c r="H261" i="162"/>
  <c r="H259" i="162"/>
  <c r="H255" i="162"/>
  <c r="H250" i="162"/>
  <c r="H248" i="162"/>
  <c r="H244" i="162"/>
  <c r="H239" i="162"/>
  <c r="H237" i="162"/>
  <c r="H233" i="162"/>
  <c r="H228" i="162"/>
  <c r="H226" i="162"/>
  <c r="H222" i="162"/>
  <c r="H217" i="162"/>
  <c r="H215" i="162"/>
  <c r="H211" i="162"/>
  <c r="H206" i="162"/>
  <c r="H204" i="162"/>
  <c r="H200" i="162"/>
  <c r="H195" i="162"/>
  <c r="H193" i="162"/>
  <c r="H189" i="162"/>
  <c r="H184" i="162"/>
  <c r="H182" i="162"/>
  <c r="H178" i="162"/>
  <c r="H173" i="162"/>
  <c r="H171" i="162"/>
  <c r="H167" i="162"/>
  <c r="H162" i="162"/>
  <c r="H160" i="162"/>
  <c r="H156" i="162"/>
  <c r="H151" i="162"/>
  <c r="H149" i="162"/>
  <c r="H145" i="162"/>
  <c r="H140" i="162"/>
  <c r="H138" i="162"/>
  <c r="H134" i="162"/>
  <c r="H129" i="162"/>
  <c r="H127" i="162"/>
  <c r="H123" i="162"/>
  <c r="H118" i="162"/>
  <c r="H116" i="162"/>
  <c r="H112" i="162"/>
  <c r="H107" i="162"/>
  <c r="H105" i="162"/>
  <c r="H101" i="162"/>
  <c r="H96" i="162"/>
  <c r="H94" i="162"/>
  <c r="H90" i="162"/>
  <c r="H85" i="162"/>
  <c r="H83" i="162"/>
  <c r="H79" i="162"/>
  <c r="H74" i="162"/>
  <c r="H72" i="162"/>
  <c r="H68" i="162"/>
  <c r="H63" i="162"/>
  <c r="H61" i="162"/>
  <c r="H57" i="162"/>
  <c r="H52" i="162"/>
  <c r="H50" i="162"/>
  <c r="H46" i="162"/>
  <c r="H41" i="162"/>
  <c r="H39" i="162"/>
  <c r="H35" i="162"/>
  <c r="H30" i="162"/>
  <c r="H28" i="162"/>
  <c r="H24" i="162"/>
  <c r="H19" i="162"/>
  <c r="H17" i="162"/>
  <c r="H13" i="162"/>
  <c r="H8" i="162"/>
  <c r="H6" i="162"/>
  <c r="H497" i="166"/>
  <c r="H492" i="166"/>
  <c r="H490" i="166"/>
  <c r="H486" i="166"/>
  <c r="H481" i="166"/>
  <c r="H479" i="166"/>
  <c r="H475" i="166"/>
  <c r="H470" i="166"/>
  <c r="H468" i="166"/>
  <c r="H464" i="166"/>
  <c r="H459" i="166"/>
  <c r="H457" i="166"/>
  <c r="H453" i="166"/>
  <c r="H448" i="166"/>
  <c r="H446" i="166"/>
  <c r="H442" i="166"/>
  <c r="H437" i="166"/>
  <c r="H435" i="166"/>
  <c r="H431" i="166"/>
  <c r="H426" i="166"/>
  <c r="H424" i="166"/>
  <c r="H420" i="166"/>
  <c r="H415" i="166"/>
  <c r="H413" i="166"/>
  <c r="H409" i="166"/>
  <c r="H404" i="166"/>
  <c r="H402" i="166"/>
  <c r="H398" i="166"/>
  <c r="H393" i="166"/>
  <c r="H391" i="166"/>
  <c r="H387" i="166"/>
  <c r="H382" i="166"/>
  <c r="H380" i="166"/>
  <c r="H376" i="166"/>
  <c r="H371" i="166"/>
  <c r="H369" i="166"/>
  <c r="H365" i="166"/>
  <c r="H360" i="166"/>
  <c r="H358" i="166"/>
  <c r="H354" i="166"/>
  <c r="H349" i="166"/>
  <c r="H347" i="166"/>
  <c r="H343" i="166"/>
  <c r="H338" i="166"/>
  <c r="H336" i="166"/>
  <c r="H332" i="166"/>
  <c r="H327" i="166"/>
  <c r="H325" i="166"/>
  <c r="H321" i="166"/>
  <c r="H316" i="166"/>
  <c r="H314" i="166"/>
  <c r="H310" i="166"/>
  <c r="H305" i="166"/>
  <c r="H303" i="166"/>
  <c r="H299" i="166"/>
  <c r="H294" i="166"/>
  <c r="H292" i="166"/>
  <c r="H288" i="166"/>
  <c r="H283" i="166"/>
  <c r="H281" i="166"/>
  <c r="H277" i="166"/>
  <c r="H272" i="166"/>
  <c r="H270" i="166"/>
  <c r="H266" i="166"/>
  <c r="H261" i="166"/>
  <c r="H259" i="166"/>
  <c r="H255" i="166"/>
  <c r="H250" i="166"/>
  <c r="H248" i="166"/>
  <c r="H244" i="166"/>
  <c r="H239" i="166"/>
  <c r="H237" i="166"/>
  <c r="H233" i="166"/>
  <c r="H228" i="166"/>
  <c r="H226" i="166"/>
  <c r="H222" i="166"/>
  <c r="H217" i="166"/>
  <c r="H215" i="166"/>
  <c r="H211" i="166"/>
  <c r="H206" i="166"/>
  <c r="H204" i="166"/>
  <c r="H200" i="166"/>
  <c r="H195" i="166"/>
  <c r="H193" i="166"/>
  <c r="H189" i="166"/>
  <c r="H184" i="166"/>
  <c r="H182" i="166"/>
  <c r="H178" i="166"/>
  <c r="H173" i="166"/>
  <c r="H171" i="166"/>
  <c r="H167" i="166"/>
  <c r="H162" i="166"/>
  <c r="H160" i="166"/>
  <c r="H156" i="166"/>
  <c r="H151" i="166"/>
  <c r="H149" i="166"/>
  <c r="H145" i="166"/>
  <c r="H140" i="166"/>
  <c r="H138" i="166"/>
  <c r="H134" i="166"/>
  <c r="H129" i="166"/>
  <c r="H127" i="166"/>
  <c r="H123" i="166"/>
  <c r="H118" i="166"/>
  <c r="H116" i="166"/>
  <c r="H112" i="166"/>
  <c r="H107" i="166"/>
  <c r="H105" i="166"/>
  <c r="H101" i="166"/>
  <c r="H96" i="166"/>
  <c r="H94" i="166"/>
  <c r="H90" i="166"/>
  <c r="H85" i="166"/>
  <c r="H83" i="166"/>
  <c r="H79" i="166"/>
  <c r="H74" i="166"/>
  <c r="H72" i="166"/>
  <c r="H68" i="166"/>
  <c r="H63" i="166"/>
  <c r="H61" i="166"/>
  <c r="H57" i="166"/>
  <c r="H52" i="166"/>
  <c r="H50" i="166"/>
  <c r="H46" i="166"/>
  <c r="H41" i="166"/>
  <c r="H39" i="166"/>
  <c r="H35" i="166"/>
  <c r="H30" i="166"/>
  <c r="H28" i="166"/>
  <c r="H24" i="166"/>
  <c r="H19" i="166"/>
  <c r="H17" i="166"/>
  <c r="H13" i="166"/>
  <c r="H8" i="166"/>
  <c r="H6" i="166"/>
  <c r="H497" i="167"/>
  <c r="H492" i="167"/>
  <c r="H490" i="167"/>
  <c r="H486" i="167"/>
  <c r="H481" i="167"/>
  <c r="H479" i="167"/>
  <c r="H475" i="167"/>
  <c r="H470" i="167"/>
  <c r="H468" i="167"/>
  <c r="H464" i="167"/>
  <c r="H459" i="167"/>
  <c r="H457" i="167"/>
  <c r="H453" i="167"/>
  <c r="H448" i="167"/>
  <c r="H446" i="167"/>
  <c r="H442" i="167"/>
  <c r="H437" i="167"/>
  <c r="H435" i="167"/>
  <c r="H431" i="167"/>
  <c r="H426" i="167"/>
  <c r="H424" i="167"/>
  <c r="H420" i="167"/>
  <c r="H415" i="167"/>
  <c r="H413" i="167"/>
  <c r="H409" i="167"/>
  <c r="H404" i="167"/>
  <c r="H402" i="167"/>
  <c r="H398" i="167"/>
  <c r="H393" i="167"/>
  <c r="H391" i="167"/>
  <c r="H387" i="167"/>
  <c r="H382" i="167"/>
  <c r="H380" i="167"/>
  <c r="H376" i="167"/>
  <c r="H371" i="167"/>
  <c r="H369" i="167"/>
  <c r="H365" i="167"/>
  <c r="H360" i="167"/>
  <c r="H358" i="167"/>
  <c r="H354" i="167"/>
  <c r="H349" i="167"/>
  <c r="H347" i="167"/>
  <c r="H343" i="167"/>
  <c r="H338" i="167"/>
  <c r="H336" i="167"/>
  <c r="H332" i="167"/>
  <c r="H327" i="167"/>
  <c r="H325" i="167"/>
  <c r="H321" i="167"/>
  <c r="H316" i="167"/>
  <c r="H314" i="167"/>
  <c r="H310" i="167"/>
  <c r="H305" i="167"/>
  <c r="H303" i="167"/>
  <c r="H299" i="167"/>
  <c r="H294" i="167"/>
  <c r="H292" i="167"/>
  <c r="H288" i="167"/>
  <c r="H283" i="167"/>
  <c r="H281" i="167"/>
  <c r="H277" i="167"/>
  <c r="H272" i="167"/>
  <c r="H270" i="167"/>
  <c r="H266" i="167"/>
  <c r="H261" i="167"/>
  <c r="H259" i="167"/>
  <c r="H255" i="167"/>
  <c r="H250" i="167"/>
  <c r="H248" i="167"/>
  <c r="H244" i="167"/>
  <c r="H239" i="167"/>
  <c r="H237" i="167"/>
  <c r="H233" i="167"/>
  <c r="H228" i="167"/>
  <c r="H226" i="167"/>
  <c r="H222" i="167"/>
  <c r="H217" i="167"/>
  <c r="H215" i="167"/>
  <c r="H211" i="167"/>
  <c r="H206" i="167"/>
  <c r="H204" i="167"/>
  <c r="H200" i="167"/>
  <c r="H195" i="167"/>
  <c r="H193" i="167"/>
  <c r="H189" i="167"/>
  <c r="H184" i="167"/>
  <c r="H182" i="167"/>
  <c r="H178" i="167"/>
  <c r="H173" i="167"/>
  <c r="H171" i="167"/>
  <c r="H167" i="167"/>
  <c r="H162" i="167"/>
  <c r="H160" i="167"/>
  <c r="H156" i="167"/>
  <c r="H151" i="167"/>
  <c r="H149" i="167"/>
  <c r="H145" i="167"/>
  <c r="H140" i="167"/>
  <c r="H138" i="167"/>
  <c r="H134" i="167"/>
  <c r="H129" i="167"/>
  <c r="H127" i="167"/>
  <c r="H123" i="167"/>
  <c r="H118" i="167"/>
  <c r="H116" i="167"/>
  <c r="H112" i="167"/>
  <c r="H107" i="167"/>
  <c r="H105" i="167"/>
  <c r="H101" i="167"/>
  <c r="H96" i="167"/>
  <c r="H94" i="167"/>
  <c r="H90" i="167"/>
  <c r="H85" i="167"/>
  <c r="H83" i="167"/>
  <c r="H79" i="167"/>
  <c r="H74" i="167"/>
  <c r="H72" i="167"/>
  <c r="H68" i="167"/>
  <c r="H63" i="167"/>
  <c r="H61" i="167"/>
  <c r="H57" i="167"/>
  <c r="H52" i="167"/>
  <c r="H50" i="167"/>
  <c r="H46" i="167"/>
  <c r="H41" i="167"/>
  <c r="H39" i="167"/>
  <c r="H35" i="167"/>
  <c r="H30" i="167"/>
  <c r="H28" i="167"/>
  <c r="H24" i="167"/>
  <c r="H19" i="167"/>
  <c r="H17" i="167"/>
  <c r="H13" i="167"/>
  <c r="H8" i="167"/>
  <c r="H6" i="167"/>
  <c r="H497" i="165"/>
  <c r="H492" i="165"/>
  <c r="H490" i="165"/>
  <c r="H486" i="165"/>
  <c r="H481" i="165"/>
  <c r="H479" i="165"/>
  <c r="H475" i="165"/>
  <c r="H470" i="165"/>
  <c r="H468" i="165"/>
  <c r="H464" i="165"/>
  <c r="H459" i="165"/>
  <c r="H457" i="165"/>
  <c r="H453" i="165"/>
  <c r="H448" i="165"/>
  <c r="H446" i="165"/>
  <c r="H442" i="165"/>
  <c r="H437" i="165"/>
  <c r="H435" i="165"/>
  <c r="H431" i="165"/>
  <c r="H426" i="165"/>
  <c r="H424" i="165"/>
  <c r="H420" i="165"/>
  <c r="H415" i="165"/>
  <c r="H413" i="165"/>
  <c r="H409" i="165"/>
  <c r="H404" i="165"/>
  <c r="H402" i="165"/>
  <c r="H398" i="165"/>
  <c r="H393" i="165"/>
  <c r="H391" i="165"/>
  <c r="H387" i="165"/>
  <c r="H382" i="165"/>
  <c r="H380" i="165"/>
  <c r="H376" i="165"/>
  <c r="H371" i="165"/>
  <c r="H369" i="165"/>
  <c r="H365" i="165"/>
  <c r="H360" i="165"/>
  <c r="H358" i="165"/>
  <c r="H354" i="165"/>
  <c r="H349" i="165"/>
  <c r="H347" i="165"/>
  <c r="H343" i="165"/>
  <c r="H338" i="165"/>
  <c r="H336" i="165"/>
  <c r="H332" i="165"/>
  <c r="H327" i="165"/>
  <c r="H325" i="165"/>
  <c r="H321" i="165"/>
  <c r="H316" i="165"/>
  <c r="H314" i="165"/>
  <c r="H310" i="165"/>
  <c r="H305" i="165"/>
  <c r="H303" i="165"/>
  <c r="H299" i="165"/>
  <c r="H294" i="165"/>
  <c r="H292" i="165"/>
  <c r="H288" i="165"/>
  <c r="H283" i="165"/>
  <c r="H281" i="165"/>
  <c r="H277" i="165"/>
  <c r="H272" i="165"/>
  <c r="H270" i="165"/>
  <c r="H266" i="165"/>
  <c r="H261" i="165"/>
  <c r="H259" i="165"/>
  <c r="H255" i="165"/>
  <c r="H250" i="165"/>
  <c r="H248" i="165"/>
  <c r="H244" i="165"/>
  <c r="H239" i="165"/>
  <c r="H237" i="165"/>
  <c r="H233" i="165"/>
  <c r="H228" i="165"/>
  <c r="H226" i="165"/>
  <c r="H222" i="165"/>
  <c r="H217" i="165"/>
  <c r="H215" i="165"/>
  <c r="H211" i="165"/>
  <c r="H206" i="165"/>
  <c r="H204" i="165"/>
  <c r="H200" i="165"/>
  <c r="H195" i="165"/>
  <c r="H193" i="165"/>
  <c r="H189" i="165"/>
  <c r="H184" i="165"/>
  <c r="H182" i="165"/>
  <c r="H178" i="165"/>
  <c r="H173" i="165"/>
  <c r="H171" i="165"/>
  <c r="H167" i="165"/>
  <c r="H162" i="165"/>
  <c r="H160" i="165"/>
  <c r="H156" i="165"/>
  <c r="H151" i="165"/>
  <c r="H149" i="165"/>
  <c r="H145" i="165"/>
  <c r="H140" i="165"/>
  <c r="H138" i="165"/>
  <c r="H134" i="165"/>
  <c r="H129" i="165"/>
  <c r="H127" i="165"/>
  <c r="H123" i="165"/>
  <c r="H118" i="165"/>
  <c r="H116" i="165"/>
  <c r="H112" i="165"/>
  <c r="H107" i="165"/>
  <c r="H105" i="165"/>
  <c r="H101" i="165"/>
  <c r="H96" i="165"/>
  <c r="H94" i="165"/>
  <c r="H90" i="165"/>
  <c r="H85" i="165"/>
  <c r="H83" i="165"/>
  <c r="H79" i="165"/>
  <c r="H74" i="165"/>
  <c r="H72" i="165"/>
  <c r="H68" i="165"/>
  <c r="H63" i="165"/>
  <c r="H61" i="165"/>
  <c r="H57" i="165"/>
  <c r="H52" i="165"/>
  <c r="H50" i="165"/>
  <c r="H46" i="165"/>
  <c r="H41" i="165"/>
  <c r="H39" i="165"/>
  <c r="H35" i="165"/>
  <c r="H30" i="165"/>
  <c r="H28" i="165"/>
  <c r="H24" i="165"/>
  <c r="H19" i="165"/>
  <c r="H17" i="165"/>
  <c r="H13" i="165"/>
  <c r="H8" i="165"/>
  <c r="H6" i="165"/>
  <c r="H497" i="164"/>
  <c r="H492" i="164"/>
  <c r="H490" i="164"/>
  <c r="H486" i="164"/>
  <c r="H481" i="164"/>
  <c r="H479" i="164"/>
  <c r="H475" i="164"/>
  <c r="H470" i="164"/>
  <c r="H468" i="164"/>
  <c r="H464" i="164"/>
  <c r="H459" i="164"/>
  <c r="H457" i="164"/>
  <c r="H453" i="164"/>
  <c r="H448" i="164"/>
  <c r="H446" i="164"/>
  <c r="H442" i="164"/>
  <c r="H437" i="164"/>
  <c r="H435" i="164"/>
  <c r="H431" i="164"/>
  <c r="H426" i="164"/>
  <c r="H424" i="164"/>
  <c r="H420" i="164"/>
  <c r="H415" i="164"/>
  <c r="H413" i="164"/>
  <c r="H409" i="164"/>
  <c r="H404" i="164"/>
  <c r="H402" i="164"/>
  <c r="H398" i="164"/>
  <c r="H393" i="164"/>
  <c r="H391" i="164"/>
  <c r="H387" i="164"/>
  <c r="H382" i="164"/>
  <c r="H380" i="164"/>
  <c r="H376" i="164"/>
  <c r="H371" i="164"/>
  <c r="H369" i="164"/>
  <c r="H365" i="164"/>
  <c r="H360" i="164"/>
  <c r="H358" i="164"/>
  <c r="H354" i="164"/>
  <c r="H349" i="164"/>
  <c r="H347" i="164"/>
  <c r="H343" i="164"/>
  <c r="H338" i="164"/>
  <c r="H336" i="164"/>
  <c r="H332" i="164"/>
  <c r="H327" i="164"/>
  <c r="H325" i="164"/>
  <c r="H321" i="164"/>
  <c r="H316" i="164"/>
  <c r="H314" i="164"/>
  <c r="H310" i="164"/>
  <c r="H305" i="164"/>
  <c r="H303" i="164"/>
  <c r="H299" i="164"/>
  <c r="H294" i="164"/>
  <c r="H292" i="164"/>
  <c r="H288" i="164"/>
  <c r="H283" i="164"/>
  <c r="H281" i="164"/>
  <c r="H277" i="164"/>
  <c r="H272" i="164"/>
  <c r="H270" i="164"/>
  <c r="H266" i="164"/>
  <c r="H261" i="164"/>
  <c r="H259" i="164"/>
  <c r="H255" i="164"/>
  <c r="H250" i="164"/>
  <c r="H248" i="164"/>
  <c r="H244" i="164"/>
  <c r="H239" i="164"/>
  <c r="H237" i="164"/>
  <c r="H233" i="164"/>
  <c r="H228" i="164"/>
  <c r="H226" i="164"/>
  <c r="H222" i="164"/>
  <c r="H217" i="164"/>
  <c r="H215" i="164"/>
  <c r="H211" i="164"/>
  <c r="H206" i="164"/>
  <c r="H204" i="164"/>
  <c r="H200" i="164"/>
  <c r="H195" i="164"/>
  <c r="H193" i="164"/>
  <c r="H189" i="164"/>
  <c r="H184" i="164"/>
  <c r="H182" i="164"/>
  <c r="H178" i="164"/>
  <c r="H173" i="164"/>
  <c r="H171" i="164"/>
  <c r="H167" i="164"/>
  <c r="H162" i="164"/>
  <c r="H160" i="164"/>
  <c r="H156" i="164"/>
  <c r="H151" i="164"/>
  <c r="H149" i="164"/>
  <c r="H145" i="164"/>
  <c r="H140" i="164"/>
  <c r="H138" i="164"/>
  <c r="H134" i="164"/>
  <c r="H129" i="164"/>
  <c r="H127" i="164"/>
  <c r="H123" i="164"/>
  <c r="H118" i="164"/>
  <c r="H116" i="164"/>
  <c r="H112" i="164"/>
  <c r="H107" i="164"/>
  <c r="H105" i="164"/>
  <c r="H101" i="164"/>
  <c r="H96" i="164"/>
  <c r="H94" i="164"/>
  <c r="H90" i="164"/>
  <c r="H85" i="164"/>
  <c r="H83" i="164"/>
  <c r="H79" i="164"/>
  <c r="H74" i="164"/>
  <c r="H72" i="164"/>
  <c r="H68" i="164"/>
  <c r="H63" i="164"/>
  <c r="H61" i="164"/>
  <c r="H57" i="164"/>
  <c r="H52" i="164"/>
  <c r="H50" i="164"/>
  <c r="H46" i="164"/>
  <c r="H41" i="164"/>
  <c r="H39" i="164"/>
  <c r="H35" i="164"/>
  <c r="H30" i="164"/>
  <c r="H28" i="164"/>
  <c r="H24" i="164"/>
  <c r="H19" i="164"/>
  <c r="H17" i="164"/>
  <c r="H13" i="164"/>
  <c r="H8" i="164"/>
  <c r="H6" i="164"/>
  <c r="H497" i="168"/>
  <c r="H492" i="168"/>
  <c r="H490" i="168"/>
  <c r="H486" i="168"/>
  <c r="H481" i="168"/>
  <c r="H479" i="168"/>
  <c r="H475" i="168"/>
  <c r="H470" i="168"/>
  <c r="H468" i="168"/>
  <c r="H464" i="168"/>
  <c r="H459" i="168"/>
  <c r="H457" i="168"/>
  <c r="H453" i="168"/>
  <c r="H448" i="168"/>
  <c r="H446" i="168"/>
  <c r="H442" i="168"/>
  <c r="H437" i="168"/>
  <c r="H435" i="168"/>
  <c r="H431" i="168"/>
  <c r="H426" i="168"/>
  <c r="H424" i="168"/>
  <c r="H420" i="168"/>
  <c r="H415" i="168"/>
  <c r="H413" i="168"/>
  <c r="H409" i="168"/>
  <c r="H404" i="168"/>
  <c r="H402" i="168"/>
  <c r="H398" i="168"/>
  <c r="H393" i="168"/>
  <c r="H391" i="168"/>
  <c r="H387" i="168"/>
  <c r="H382" i="168"/>
  <c r="H380" i="168"/>
  <c r="H376" i="168"/>
  <c r="H371" i="168"/>
  <c r="H369" i="168"/>
  <c r="H365" i="168"/>
  <c r="H360" i="168"/>
  <c r="H358" i="168"/>
  <c r="H354" i="168"/>
  <c r="H349" i="168"/>
  <c r="H347" i="168"/>
  <c r="H343" i="168"/>
  <c r="H338" i="168"/>
  <c r="H336" i="168"/>
  <c r="H332" i="168"/>
  <c r="H327" i="168"/>
  <c r="H325" i="168"/>
  <c r="H321" i="168"/>
  <c r="H316" i="168"/>
  <c r="H314" i="168"/>
  <c r="H310" i="168"/>
  <c r="H305" i="168"/>
  <c r="H303" i="168"/>
  <c r="H299" i="168"/>
  <c r="H294" i="168"/>
  <c r="H292" i="168"/>
  <c r="H288" i="168"/>
  <c r="H283" i="168"/>
  <c r="H281" i="168"/>
  <c r="H277" i="168"/>
  <c r="H272" i="168"/>
  <c r="H270" i="168"/>
  <c r="H266" i="168"/>
  <c r="H261" i="168"/>
  <c r="H259" i="168"/>
  <c r="H255" i="168"/>
  <c r="H250" i="168"/>
  <c r="H248" i="168"/>
  <c r="H244" i="168"/>
  <c r="H239" i="168"/>
  <c r="H237" i="168"/>
  <c r="H233" i="168"/>
  <c r="H228" i="168"/>
  <c r="H226" i="168"/>
  <c r="H222" i="168"/>
  <c r="H217" i="168"/>
  <c r="H215" i="168"/>
  <c r="H211" i="168"/>
  <c r="H206" i="168"/>
  <c r="H204" i="168"/>
  <c r="H200" i="168"/>
  <c r="H195" i="168"/>
  <c r="H193" i="168"/>
  <c r="H189" i="168"/>
  <c r="H184" i="168"/>
  <c r="H182" i="168"/>
  <c r="H178" i="168"/>
  <c r="H173" i="168"/>
  <c r="H171" i="168"/>
  <c r="H167" i="168"/>
  <c r="H162" i="168"/>
  <c r="H160" i="168"/>
  <c r="H156" i="168"/>
  <c r="H151" i="168"/>
  <c r="H149" i="168"/>
  <c r="H145" i="168"/>
  <c r="H140" i="168"/>
  <c r="H138" i="168"/>
  <c r="H134" i="168"/>
  <c r="H129" i="168"/>
  <c r="H127" i="168"/>
  <c r="H123" i="168"/>
  <c r="H118" i="168"/>
  <c r="H116" i="168"/>
  <c r="H112" i="168"/>
  <c r="H107" i="168"/>
  <c r="H105" i="168"/>
  <c r="H101" i="168"/>
  <c r="H96" i="168"/>
  <c r="H94" i="168"/>
  <c r="H90" i="168"/>
  <c r="H85" i="168"/>
  <c r="H83" i="168"/>
  <c r="H79" i="168"/>
  <c r="H74" i="168"/>
  <c r="H72" i="168"/>
  <c r="H68" i="168"/>
  <c r="H63" i="168"/>
  <c r="H61" i="168"/>
  <c r="H57" i="168"/>
  <c r="H52" i="168"/>
  <c r="H50" i="168"/>
  <c r="H46" i="168"/>
  <c r="H41" i="168"/>
  <c r="H39" i="168"/>
  <c r="H35" i="168"/>
  <c r="H30" i="168"/>
  <c r="H28" i="168"/>
  <c r="H24" i="168"/>
  <c r="H19" i="168"/>
  <c r="H17" i="168"/>
  <c r="H13" i="168"/>
  <c r="H8" i="168"/>
  <c r="H6" i="168"/>
  <c r="H497" i="144"/>
  <c r="H492" i="144"/>
  <c r="H490" i="144"/>
  <c r="H486" i="144"/>
  <c r="H481" i="144"/>
  <c r="H479" i="144"/>
  <c r="H475" i="144"/>
  <c r="H470" i="144"/>
  <c r="H468" i="144"/>
  <c r="H464" i="144"/>
  <c r="H459" i="144"/>
  <c r="H457" i="144"/>
  <c r="H453" i="144"/>
  <c r="H448" i="144"/>
  <c r="H446" i="144"/>
  <c r="H442" i="144"/>
  <c r="H437" i="144"/>
  <c r="H435" i="144"/>
  <c r="H431" i="144"/>
  <c r="H426" i="144"/>
  <c r="H424" i="144"/>
  <c r="H420" i="144"/>
  <c r="H415" i="144"/>
  <c r="H413" i="144"/>
  <c r="H409" i="144"/>
  <c r="H404" i="144"/>
  <c r="H402" i="144"/>
  <c r="H398" i="144"/>
  <c r="H393" i="144"/>
  <c r="H391" i="144"/>
  <c r="H387" i="144"/>
  <c r="H382" i="144"/>
  <c r="H380" i="144"/>
  <c r="H376" i="144"/>
  <c r="H371" i="144"/>
  <c r="H369" i="144"/>
  <c r="H365" i="144"/>
  <c r="H360" i="144"/>
  <c r="H358" i="144"/>
  <c r="H354" i="144"/>
  <c r="H349" i="144"/>
  <c r="H347" i="144"/>
  <c r="H343" i="144"/>
  <c r="H338" i="144"/>
  <c r="H336" i="144"/>
  <c r="H332" i="144"/>
  <c r="H327" i="144"/>
  <c r="H325" i="144"/>
  <c r="H321" i="144"/>
  <c r="H316" i="144"/>
  <c r="H314" i="144"/>
  <c r="H310" i="144"/>
  <c r="H305" i="144"/>
  <c r="H303" i="144"/>
  <c r="H299" i="144"/>
  <c r="H294" i="144"/>
  <c r="H292" i="144"/>
  <c r="H288" i="144"/>
  <c r="H283" i="144"/>
  <c r="H281" i="144"/>
  <c r="H277" i="144"/>
  <c r="H272" i="144"/>
  <c r="H270" i="144"/>
  <c r="H266" i="144"/>
  <c r="H261" i="144"/>
  <c r="H259" i="144"/>
  <c r="H255" i="144"/>
  <c r="H250" i="144"/>
  <c r="H248" i="144"/>
  <c r="H244" i="144"/>
  <c r="H239" i="144"/>
  <c r="H237" i="144"/>
  <c r="H233" i="144"/>
  <c r="H228" i="144"/>
  <c r="H226" i="144"/>
  <c r="H222" i="144"/>
  <c r="H217" i="144"/>
  <c r="H215" i="144"/>
  <c r="H211" i="144"/>
  <c r="H206" i="144"/>
  <c r="H204" i="144"/>
  <c r="H200" i="144"/>
  <c r="H195" i="144"/>
  <c r="H193" i="144"/>
  <c r="H189" i="144"/>
  <c r="H184" i="144"/>
  <c r="H182" i="144"/>
  <c r="H178" i="144"/>
  <c r="H173" i="144"/>
  <c r="H171" i="144"/>
  <c r="H167" i="144"/>
  <c r="H162" i="144"/>
  <c r="H160" i="144"/>
  <c r="H156" i="144"/>
  <c r="H151" i="144"/>
  <c r="H149" i="144"/>
  <c r="H145" i="144"/>
  <c r="H140" i="144"/>
  <c r="H138" i="144"/>
  <c r="H134" i="144"/>
  <c r="H129" i="144"/>
  <c r="H127" i="144"/>
  <c r="H123" i="144"/>
  <c r="H118" i="144"/>
  <c r="H116" i="144"/>
  <c r="H112" i="144"/>
  <c r="H107" i="144"/>
  <c r="H105" i="144"/>
  <c r="H101" i="144"/>
  <c r="H96" i="144"/>
  <c r="H94" i="144"/>
  <c r="H90" i="144"/>
  <c r="H85" i="144"/>
  <c r="H83" i="144"/>
  <c r="H79" i="144"/>
  <c r="H74" i="144"/>
  <c r="H72" i="144"/>
  <c r="H68" i="144"/>
  <c r="H63" i="144"/>
  <c r="H61" i="144"/>
  <c r="H57" i="144"/>
  <c r="H52" i="144"/>
  <c r="H50" i="144"/>
  <c r="H46" i="144"/>
  <c r="H41" i="144"/>
  <c r="H39" i="144"/>
  <c r="H35" i="144"/>
  <c r="H30" i="144"/>
  <c r="H28" i="144"/>
  <c r="H24" i="144"/>
  <c r="H19" i="144"/>
  <c r="H17" i="144"/>
  <c r="H13" i="144"/>
  <c r="H8" i="144"/>
  <c r="H6" i="144"/>
  <c r="H468" i="143"/>
  <c r="H497" i="143"/>
  <c r="H492" i="143"/>
  <c r="H490" i="143"/>
  <c r="H486" i="143"/>
  <c r="H481" i="143"/>
  <c r="H479" i="143"/>
  <c r="H475" i="143"/>
  <c r="H470" i="143"/>
  <c r="H464" i="143"/>
  <c r="H459" i="143"/>
  <c r="H457" i="143"/>
  <c r="H453" i="143"/>
  <c r="H448" i="143"/>
  <c r="H446" i="143"/>
  <c r="H442" i="143"/>
  <c r="H437" i="143"/>
  <c r="H435" i="143"/>
  <c r="H431" i="143"/>
  <c r="H426" i="143"/>
  <c r="H424" i="143"/>
  <c r="H420" i="143"/>
  <c r="H415" i="143"/>
  <c r="H413" i="143"/>
  <c r="H409" i="143"/>
  <c r="H404" i="143"/>
  <c r="H402" i="143"/>
  <c r="H398" i="143"/>
  <c r="H393" i="143"/>
  <c r="H391" i="143"/>
  <c r="H387" i="143"/>
  <c r="H382" i="143"/>
  <c r="H380" i="143"/>
  <c r="H376" i="143"/>
  <c r="H371" i="143"/>
  <c r="H369" i="143"/>
  <c r="H365" i="143"/>
  <c r="H360" i="143"/>
  <c r="H358" i="143"/>
  <c r="H354" i="143"/>
  <c r="H349" i="143"/>
  <c r="H347" i="143"/>
  <c r="H343" i="143"/>
  <c r="H338" i="143"/>
  <c r="H336" i="143"/>
  <c r="H332" i="143"/>
  <c r="H327" i="143"/>
  <c r="H325" i="143"/>
  <c r="H321" i="143"/>
  <c r="H316" i="143"/>
  <c r="H314" i="143"/>
  <c r="H310" i="143"/>
  <c r="H305" i="143"/>
  <c r="H303" i="143"/>
  <c r="H299" i="143"/>
  <c r="H294" i="143"/>
  <c r="H292" i="143"/>
  <c r="H288" i="143"/>
  <c r="H283" i="143"/>
  <c r="H281" i="143"/>
  <c r="H277" i="143"/>
  <c r="H272" i="143"/>
  <c r="H270" i="143"/>
  <c r="H266" i="143"/>
  <c r="H261" i="143"/>
  <c r="H259" i="143"/>
  <c r="H255" i="143"/>
  <c r="H250" i="143"/>
  <c r="H248" i="143"/>
  <c r="H244" i="143"/>
  <c r="H239" i="143"/>
  <c r="H237" i="143"/>
  <c r="H233" i="143"/>
  <c r="H228" i="143"/>
  <c r="H226" i="143"/>
  <c r="H222" i="143"/>
  <c r="H217" i="143"/>
  <c r="H215" i="143"/>
  <c r="H211" i="143"/>
  <c r="H206" i="143"/>
  <c r="H204" i="143"/>
  <c r="H200" i="143"/>
  <c r="H195" i="143"/>
  <c r="H193" i="143"/>
  <c r="H189" i="143"/>
  <c r="H184" i="143"/>
  <c r="H182" i="143"/>
  <c r="H178" i="143"/>
  <c r="H173" i="143"/>
  <c r="H171" i="143"/>
  <c r="H167" i="143"/>
  <c r="H162" i="143"/>
  <c r="H160" i="143"/>
  <c r="H156" i="143"/>
  <c r="H151" i="143"/>
  <c r="H149" i="143"/>
  <c r="H145" i="143"/>
  <c r="H140" i="143"/>
  <c r="H138" i="143"/>
  <c r="H134" i="143"/>
  <c r="H129" i="143"/>
  <c r="H127" i="143"/>
  <c r="H123" i="143"/>
  <c r="H118" i="143"/>
  <c r="H116" i="143"/>
  <c r="H112" i="143"/>
  <c r="H107" i="143"/>
  <c r="H105" i="143"/>
  <c r="H101" i="143"/>
  <c r="H96" i="143"/>
  <c r="H94" i="143"/>
  <c r="H90" i="143"/>
  <c r="H85" i="143"/>
  <c r="H83" i="143"/>
  <c r="H79" i="143"/>
  <c r="H74" i="143"/>
  <c r="H72" i="143"/>
  <c r="H68" i="143"/>
  <c r="H63" i="143"/>
  <c r="H61" i="143"/>
  <c r="H57" i="143"/>
  <c r="H52" i="143"/>
  <c r="H50" i="143"/>
  <c r="H46" i="143"/>
  <c r="H41" i="143"/>
  <c r="H39" i="143"/>
  <c r="H35" i="143"/>
  <c r="H30" i="143"/>
  <c r="H28" i="143"/>
  <c r="H24" i="143"/>
  <c r="H19" i="143"/>
  <c r="H17" i="143"/>
  <c r="H13" i="143"/>
  <c r="H8" i="143"/>
  <c r="H6" i="143"/>
  <c r="H490" i="53"/>
  <c r="H479" i="53"/>
  <c r="H468" i="53"/>
  <c r="H457" i="53"/>
  <c r="H446" i="53"/>
  <c r="H435" i="53"/>
  <c r="H424" i="53"/>
  <c r="H413" i="53"/>
  <c r="H402" i="53"/>
  <c r="H391" i="53"/>
  <c r="H380" i="53"/>
  <c r="H369" i="53"/>
  <c r="H358" i="53"/>
  <c r="H347" i="53"/>
  <c r="H336" i="53"/>
  <c r="H325" i="53"/>
  <c r="H314" i="53"/>
  <c r="H303" i="53"/>
  <c r="H292" i="53"/>
  <c r="H281" i="53"/>
  <c r="H270" i="53"/>
  <c r="H259" i="53"/>
  <c r="H248" i="53"/>
  <c r="H237" i="53"/>
  <c r="H226" i="53"/>
  <c r="H215" i="53"/>
  <c r="H204" i="53"/>
  <c r="H193" i="53"/>
  <c r="H182" i="53"/>
  <c r="H171" i="53"/>
  <c r="H160" i="53"/>
  <c r="H149" i="53"/>
  <c r="H138" i="53"/>
  <c r="H127" i="53"/>
  <c r="H116" i="53"/>
  <c r="H105" i="53"/>
  <c r="H94" i="53"/>
  <c r="H83" i="53"/>
  <c r="H72" i="53"/>
  <c r="H61" i="53"/>
  <c r="H50" i="53"/>
  <c r="H39" i="53"/>
  <c r="H28" i="53"/>
  <c r="H17" i="53"/>
  <c r="H6" i="53"/>
  <c r="C496" i="168"/>
  <c r="C495" i="168"/>
  <c r="C494" i="168"/>
  <c r="E490" i="168"/>
  <c r="C485" i="168"/>
  <c r="C484" i="168"/>
  <c r="C483" i="168"/>
  <c r="E479" i="168"/>
  <c r="C474" i="168"/>
  <c r="C473" i="168"/>
  <c r="C472" i="168"/>
  <c r="E468" i="168"/>
  <c r="C463" i="168"/>
  <c r="C462" i="168"/>
  <c r="C461" i="168"/>
  <c r="E459" i="168"/>
  <c r="E457" i="168"/>
  <c r="C452" i="168"/>
  <c r="C451" i="168"/>
  <c r="C450" i="168"/>
  <c r="E446" i="168"/>
  <c r="C441" i="168"/>
  <c r="C440" i="168"/>
  <c r="C439" i="168"/>
  <c r="E435" i="168"/>
  <c r="C430" i="168"/>
  <c r="C429" i="168"/>
  <c r="C428" i="168"/>
  <c r="E424" i="168"/>
  <c r="C419" i="168"/>
  <c r="C418" i="168"/>
  <c r="C417" i="168"/>
  <c r="E415" i="168"/>
  <c r="E413" i="168"/>
  <c r="C408" i="168"/>
  <c r="C407" i="168"/>
  <c r="C406" i="168"/>
  <c r="E402" i="168"/>
  <c r="C397" i="168"/>
  <c r="C396" i="168"/>
  <c r="C395" i="168"/>
  <c r="E391" i="168"/>
  <c r="C386" i="168"/>
  <c r="C385" i="168"/>
  <c r="C384" i="168"/>
  <c r="E380" i="168"/>
  <c r="C375" i="168"/>
  <c r="C374" i="168"/>
  <c r="C373" i="168"/>
  <c r="E371" i="168"/>
  <c r="E369" i="168"/>
  <c r="C364" i="168"/>
  <c r="C363" i="168"/>
  <c r="C362" i="168"/>
  <c r="E358" i="168"/>
  <c r="C353" i="168"/>
  <c r="C352" i="168"/>
  <c r="C351" i="168"/>
  <c r="E347" i="168"/>
  <c r="C342" i="168"/>
  <c r="C341" i="168"/>
  <c r="C340" i="168"/>
  <c r="E338" i="168"/>
  <c r="E336" i="168"/>
  <c r="C331" i="168"/>
  <c r="C330" i="168"/>
  <c r="C329" i="168"/>
  <c r="E327" i="168"/>
  <c r="E325" i="168"/>
  <c r="C320" i="168"/>
  <c r="C319" i="168"/>
  <c r="C318" i="168"/>
  <c r="E316" i="168"/>
  <c r="E314" i="168"/>
  <c r="C309" i="168"/>
  <c r="C308" i="168"/>
  <c r="C307" i="168"/>
  <c r="E305" i="168"/>
  <c r="E303" i="168"/>
  <c r="C298" i="168"/>
  <c r="C297" i="168"/>
  <c r="C296" i="168"/>
  <c r="E294" i="168"/>
  <c r="E292" i="168"/>
  <c r="C287" i="168"/>
  <c r="C286" i="168"/>
  <c r="C285" i="168"/>
  <c r="E283" i="168"/>
  <c r="E281" i="168"/>
  <c r="C276" i="168"/>
  <c r="C275" i="168"/>
  <c r="C274" i="168"/>
  <c r="E272" i="168"/>
  <c r="E270" i="168"/>
  <c r="C265" i="168"/>
  <c r="C264" i="168"/>
  <c r="C263" i="168"/>
  <c r="E261" i="168"/>
  <c r="E259" i="168"/>
  <c r="C254" i="168"/>
  <c r="C253" i="168"/>
  <c r="C252" i="168"/>
  <c r="E250" i="168"/>
  <c r="E248" i="168"/>
  <c r="C243" i="168"/>
  <c r="C242" i="168"/>
  <c r="C241" i="168"/>
  <c r="E239" i="168"/>
  <c r="E237" i="168"/>
  <c r="C232" i="168"/>
  <c r="C231" i="168"/>
  <c r="C230" i="168"/>
  <c r="E228" i="168"/>
  <c r="E226" i="168"/>
  <c r="C221" i="168"/>
  <c r="C220" i="168"/>
  <c r="C219" i="168"/>
  <c r="E217" i="168"/>
  <c r="E215" i="168"/>
  <c r="C210" i="168"/>
  <c r="C209" i="168"/>
  <c r="C208" i="168"/>
  <c r="E206" i="168"/>
  <c r="E204" i="168"/>
  <c r="C199" i="168"/>
  <c r="C198" i="168"/>
  <c r="C197" i="168"/>
  <c r="E195" i="168"/>
  <c r="E193" i="168"/>
  <c r="C188" i="168"/>
  <c r="C187" i="168"/>
  <c r="C186" i="168"/>
  <c r="E184" i="168"/>
  <c r="E182" i="168"/>
  <c r="C177" i="168"/>
  <c r="C176" i="168"/>
  <c r="C175" i="168"/>
  <c r="E173" i="168"/>
  <c r="E171" i="168"/>
  <c r="C166" i="168"/>
  <c r="C165" i="168"/>
  <c r="C164" i="168"/>
  <c r="E162" i="168"/>
  <c r="E160" i="168"/>
  <c r="C155" i="168"/>
  <c r="C154" i="168"/>
  <c r="C153" i="168"/>
  <c r="E151" i="168"/>
  <c r="E149" i="168"/>
  <c r="C144" i="168"/>
  <c r="C143" i="168"/>
  <c r="C142" i="168"/>
  <c r="E140" i="168"/>
  <c r="E138" i="168"/>
  <c r="C133" i="168"/>
  <c r="C132" i="168"/>
  <c r="C131" i="168"/>
  <c r="E129" i="168"/>
  <c r="E127" i="168"/>
  <c r="C122" i="168"/>
  <c r="C121" i="168"/>
  <c r="C120" i="168"/>
  <c r="E118" i="168"/>
  <c r="E116" i="168"/>
  <c r="C111" i="168"/>
  <c r="C110" i="168"/>
  <c r="C109" i="168"/>
  <c r="E107" i="168"/>
  <c r="E106" i="168"/>
  <c r="F104" i="168" s="1"/>
  <c r="E105" i="168"/>
  <c r="C100" i="168"/>
  <c r="C99" i="168"/>
  <c r="C98" i="168"/>
  <c r="E96" i="168"/>
  <c r="E94" i="168"/>
  <c r="C89" i="168"/>
  <c r="C88" i="168"/>
  <c r="C87" i="168"/>
  <c r="E85" i="168"/>
  <c r="E83" i="168"/>
  <c r="C78" i="168"/>
  <c r="C77" i="168"/>
  <c r="C76" i="168"/>
  <c r="E74" i="168"/>
  <c r="E72" i="168"/>
  <c r="C67" i="168"/>
  <c r="C66" i="168"/>
  <c r="C65" i="168"/>
  <c r="E63" i="168"/>
  <c r="E62" i="168"/>
  <c r="F60" i="168" s="1"/>
  <c r="E61" i="168"/>
  <c r="C56" i="168"/>
  <c r="C55" i="168"/>
  <c r="C54" i="168"/>
  <c r="E52" i="168"/>
  <c r="E50" i="168"/>
  <c r="C45" i="168"/>
  <c r="C44" i="168"/>
  <c r="C43" i="168"/>
  <c r="E41" i="168"/>
  <c r="E39" i="168"/>
  <c r="C34" i="168"/>
  <c r="C33" i="168"/>
  <c r="C32" i="168"/>
  <c r="E30" i="168"/>
  <c r="E28" i="168"/>
  <c r="C23" i="168"/>
  <c r="C22" i="168"/>
  <c r="C21" i="168"/>
  <c r="E19" i="168"/>
  <c r="E18" i="168"/>
  <c r="F16" i="168" s="1"/>
  <c r="E17" i="168"/>
  <c r="I15" i="168"/>
  <c r="I26" i="168" s="1"/>
  <c r="I12" i="168"/>
  <c r="C12" i="168"/>
  <c r="I11" i="168"/>
  <c r="C11" i="168"/>
  <c r="I10" i="168"/>
  <c r="C10" i="168"/>
  <c r="E7" i="168"/>
  <c r="N6" i="168"/>
  <c r="E6" i="168"/>
  <c r="A4" i="168"/>
  <c r="E2" i="168"/>
  <c r="C2" i="168"/>
  <c r="E492" i="168" s="1"/>
  <c r="C496" i="167"/>
  <c r="C495" i="167"/>
  <c r="C494" i="167"/>
  <c r="E490" i="167"/>
  <c r="C485" i="167"/>
  <c r="C484" i="167"/>
  <c r="C483" i="167"/>
  <c r="E480" i="167"/>
  <c r="E479" i="167"/>
  <c r="C474" i="167"/>
  <c r="C473" i="167"/>
  <c r="C472" i="167"/>
  <c r="E468" i="167"/>
  <c r="C463" i="167"/>
  <c r="C462" i="167"/>
  <c r="C461" i="167"/>
  <c r="E457" i="167"/>
  <c r="C452" i="167"/>
  <c r="C451" i="167"/>
  <c r="C450" i="167"/>
  <c r="E446" i="167"/>
  <c r="C441" i="167"/>
  <c r="C440" i="167"/>
  <c r="C439" i="167"/>
  <c r="E436" i="167"/>
  <c r="E435" i="167"/>
  <c r="C430" i="167"/>
  <c r="C429" i="167"/>
  <c r="C428" i="167"/>
  <c r="E424" i="167"/>
  <c r="C419" i="167"/>
  <c r="C418" i="167"/>
  <c r="C417" i="167"/>
  <c r="E413" i="167"/>
  <c r="C408" i="167"/>
  <c r="C407" i="167"/>
  <c r="C406" i="167"/>
  <c r="E402" i="167"/>
  <c r="C397" i="167"/>
  <c r="C396" i="167"/>
  <c r="C395" i="167"/>
  <c r="E392" i="167"/>
  <c r="E391" i="167"/>
  <c r="C386" i="167"/>
  <c r="C385" i="167"/>
  <c r="C384" i="167"/>
  <c r="E380" i="167"/>
  <c r="C375" i="167"/>
  <c r="C374" i="167"/>
  <c r="C373" i="167"/>
  <c r="E371" i="167"/>
  <c r="E369" i="167"/>
  <c r="C364" i="167"/>
  <c r="C363" i="167"/>
  <c r="C362" i="167"/>
  <c r="E358" i="167"/>
  <c r="C353" i="167"/>
  <c r="C352" i="167"/>
  <c r="C351" i="167"/>
  <c r="E348" i="167"/>
  <c r="E347" i="167"/>
  <c r="C342" i="167"/>
  <c r="C341" i="167"/>
  <c r="C340" i="167"/>
  <c r="E338" i="167"/>
  <c r="E336" i="167"/>
  <c r="C331" i="167"/>
  <c r="C330" i="167"/>
  <c r="C329" i="167"/>
  <c r="E327" i="167"/>
  <c r="E325" i="167"/>
  <c r="C320" i="167"/>
  <c r="C319" i="167"/>
  <c r="C318" i="167"/>
  <c r="E316" i="167"/>
  <c r="E314" i="167"/>
  <c r="C309" i="167"/>
  <c r="C308" i="167"/>
  <c r="C307" i="167"/>
  <c r="E305" i="167"/>
  <c r="E304" i="167"/>
  <c r="F302" i="167" s="1"/>
  <c r="E303" i="167"/>
  <c r="C298" i="167"/>
  <c r="C297" i="167"/>
  <c r="C296" i="167"/>
  <c r="E294" i="167"/>
  <c r="E292" i="167"/>
  <c r="C287" i="167"/>
  <c r="C286" i="167"/>
  <c r="C285" i="167"/>
  <c r="E283" i="167"/>
  <c r="E281" i="167"/>
  <c r="C276" i="167"/>
  <c r="C275" i="167"/>
  <c r="C274" i="167"/>
  <c r="E272" i="167"/>
  <c r="E270" i="167"/>
  <c r="C265" i="167"/>
  <c r="C264" i="167"/>
  <c r="C263" i="167"/>
  <c r="E261" i="167"/>
  <c r="E260" i="167"/>
  <c r="F258" i="167" s="1"/>
  <c r="E259" i="167"/>
  <c r="C254" i="167"/>
  <c r="C253" i="167"/>
  <c r="C252" i="167"/>
  <c r="E250" i="167"/>
  <c r="E248" i="167"/>
  <c r="C243" i="167"/>
  <c r="C242" i="167"/>
  <c r="C241" i="167"/>
  <c r="E239" i="167"/>
  <c r="E237" i="167"/>
  <c r="C232" i="167"/>
  <c r="C231" i="167"/>
  <c r="C230" i="167"/>
  <c r="E228" i="167"/>
  <c r="E226" i="167"/>
  <c r="C221" i="167"/>
  <c r="C220" i="167"/>
  <c r="C219" i="167"/>
  <c r="E217" i="167"/>
  <c r="E216" i="167"/>
  <c r="F214" i="167" s="1"/>
  <c r="E215" i="167"/>
  <c r="C210" i="167"/>
  <c r="C209" i="167"/>
  <c r="C208" i="167"/>
  <c r="E206" i="167"/>
  <c r="E204" i="167"/>
  <c r="C199" i="167"/>
  <c r="C198" i="167"/>
  <c r="C197" i="167"/>
  <c r="E195" i="167"/>
  <c r="E193" i="167"/>
  <c r="C188" i="167"/>
  <c r="C187" i="167"/>
  <c r="C186" i="167"/>
  <c r="E184" i="167"/>
  <c r="E182" i="167"/>
  <c r="C177" i="167"/>
  <c r="C176" i="167"/>
  <c r="C175" i="167"/>
  <c r="E173" i="167"/>
  <c r="E172" i="167"/>
  <c r="F170" i="167" s="1"/>
  <c r="E171" i="167"/>
  <c r="C166" i="167"/>
  <c r="C165" i="167"/>
  <c r="C164" i="167"/>
  <c r="E162" i="167"/>
  <c r="E160" i="167"/>
  <c r="C155" i="167"/>
  <c r="C154" i="167"/>
  <c r="C153" i="167"/>
  <c r="E151" i="167"/>
  <c r="E149" i="167"/>
  <c r="C144" i="167"/>
  <c r="C143" i="167"/>
  <c r="C142" i="167"/>
  <c r="E140" i="167"/>
  <c r="E138" i="167"/>
  <c r="C133" i="167"/>
  <c r="C132" i="167"/>
  <c r="C131" i="167"/>
  <c r="E129" i="167"/>
  <c r="E128" i="167"/>
  <c r="F126" i="167" s="1"/>
  <c r="E127" i="167"/>
  <c r="C122" i="167"/>
  <c r="C121" i="167"/>
  <c r="C120" i="167"/>
  <c r="E118" i="167"/>
  <c r="E116" i="167"/>
  <c r="C111" i="167"/>
  <c r="C110" i="167"/>
  <c r="C109" i="167"/>
  <c r="E107" i="167"/>
  <c r="E105" i="167"/>
  <c r="C100" i="167"/>
  <c r="C99" i="167"/>
  <c r="C98" i="167"/>
  <c r="E96" i="167"/>
  <c r="E94" i="167"/>
  <c r="C89" i="167"/>
  <c r="C88" i="167"/>
  <c r="C87" i="167"/>
  <c r="E85" i="167"/>
  <c r="E84" i="167"/>
  <c r="F82" i="167" s="1"/>
  <c r="E83" i="167"/>
  <c r="C78" i="167"/>
  <c r="C77" i="167"/>
  <c r="C76" i="167"/>
  <c r="E74" i="167"/>
  <c r="E72" i="167"/>
  <c r="C67" i="167"/>
  <c r="C66" i="167"/>
  <c r="C65" i="167"/>
  <c r="E63" i="167"/>
  <c r="E61" i="167"/>
  <c r="C56" i="167"/>
  <c r="C55" i="167"/>
  <c r="C54" i="167"/>
  <c r="E52" i="167"/>
  <c r="E50" i="167"/>
  <c r="C45" i="167"/>
  <c r="C44" i="167"/>
  <c r="C43" i="167"/>
  <c r="E41" i="167"/>
  <c r="E40" i="167"/>
  <c r="F38" i="167" s="1"/>
  <c r="E39" i="167"/>
  <c r="C34" i="167"/>
  <c r="C33" i="167"/>
  <c r="C32" i="167"/>
  <c r="E30" i="167"/>
  <c r="E28" i="167"/>
  <c r="C23" i="167"/>
  <c r="C22" i="167"/>
  <c r="C21" i="167"/>
  <c r="E19" i="167"/>
  <c r="E17" i="167"/>
  <c r="I15" i="167"/>
  <c r="I26" i="167" s="1"/>
  <c r="I12" i="167"/>
  <c r="C12" i="167"/>
  <c r="I11" i="167"/>
  <c r="C11" i="167"/>
  <c r="I10" i="167"/>
  <c r="C10" i="167"/>
  <c r="E7" i="167"/>
  <c r="E6" i="167"/>
  <c r="A4" i="167"/>
  <c r="E2" i="167"/>
  <c r="C2" i="167"/>
  <c r="E492" i="167" s="1"/>
  <c r="C496" i="166"/>
  <c r="C495" i="166"/>
  <c r="C494" i="166"/>
  <c r="E490" i="166"/>
  <c r="C485" i="166"/>
  <c r="C484" i="166"/>
  <c r="C483" i="166"/>
  <c r="E480" i="166"/>
  <c r="E479" i="166"/>
  <c r="C474" i="166"/>
  <c r="C473" i="166"/>
  <c r="C472" i="166"/>
  <c r="E470" i="166"/>
  <c r="E469" i="166"/>
  <c r="F467" i="166" s="1"/>
  <c r="E468" i="166"/>
  <c r="C463" i="166"/>
  <c r="C462" i="166"/>
  <c r="C461" i="166"/>
  <c r="E457" i="166"/>
  <c r="C452" i="166"/>
  <c r="C451" i="166"/>
  <c r="C450" i="166"/>
  <c r="E446" i="166"/>
  <c r="C441" i="166"/>
  <c r="C440" i="166"/>
  <c r="C439" i="166"/>
  <c r="E436" i="166"/>
  <c r="E435" i="166"/>
  <c r="C430" i="166"/>
  <c r="C429" i="166"/>
  <c r="C428" i="166"/>
  <c r="E426" i="166"/>
  <c r="E425" i="166"/>
  <c r="F423" i="166" s="1"/>
  <c r="E424" i="166"/>
  <c r="C419" i="166"/>
  <c r="C418" i="166"/>
  <c r="C417" i="166"/>
  <c r="E413" i="166"/>
  <c r="C408" i="166"/>
  <c r="C407" i="166"/>
  <c r="C406" i="166"/>
  <c r="E402" i="166"/>
  <c r="C397" i="166"/>
  <c r="C396" i="166"/>
  <c r="C395" i="166"/>
  <c r="E392" i="166"/>
  <c r="E391" i="166"/>
  <c r="C386" i="166"/>
  <c r="C385" i="166"/>
  <c r="C384" i="166"/>
  <c r="E382" i="166"/>
  <c r="E381" i="166"/>
  <c r="F379" i="166" s="1"/>
  <c r="E380" i="166"/>
  <c r="C375" i="166"/>
  <c r="C374" i="166"/>
  <c r="C373" i="166"/>
  <c r="E371" i="166"/>
  <c r="E369" i="166"/>
  <c r="C364" i="166"/>
  <c r="C363" i="166"/>
  <c r="C362" i="166"/>
  <c r="E358" i="166"/>
  <c r="C353" i="166"/>
  <c r="C352" i="166"/>
  <c r="C351" i="166"/>
  <c r="E349" i="166"/>
  <c r="E348" i="166"/>
  <c r="F346" i="166" s="1"/>
  <c r="E347" i="166"/>
  <c r="C342" i="166"/>
  <c r="C341" i="166"/>
  <c r="C340" i="166"/>
  <c r="E338" i="166"/>
  <c r="E337" i="166"/>
  <c r="F335" i="166" s="1"/>
  <c r="E336" i="166"/>
  <c r="C331" i="166"/>
  <c r="C330" i="166"/>
  <c r="C329" i="166"/>
  <c r="E327" i="166"/>
  <c r="E325" i="166"/>
  <c r="C320" i="166"/>
  <c r="C319" i="166"/>
  <c r="C318" i="166"/>
  <c r="E316" i="166"/>
  <c r="E314" i="166"/>
  <c r="C309" i="166"/>
  <c r="C308" i="166"/>
  <c r="C307" i="166"/>
  <c r="E305" i="166"/>
  <c r="E304" i="166"/>
  <c r="F302" i="166" s="1"/>
  <c r="E303" i="166"/>
  <c r="C298" i="166"/>
  <c r="C297" i="166"/>
  <c r="C296" i="166"/>
  <c r="E294" i="166"/>
  <c r="E293" i="166"/>
  <c r="F291" i="166" s="1"/>
  <c r="E292" i="166"/>
  <c r="C287" i="166"/>
  <c r="C286" i="166"/>
  <c r="C285" i="166"/>
  <c r="E283" i="166"/>
  <c r="E281" i="166"/>
  <c r="C276" i="166"/>
  <c r="C275" i="166"/>
  <c r="C274" i="166"/>
  <c r="E272" i="166"/>
  <c r="E270" i="166"/>
  <c r="C265" i="166"/>
  <c r="C264" i="166"/>
  <c r="C263" i="166"/>
  <c r="E261" i="166"/>
  <c r="E260" i="166"/>
  <c r="F258" i="166" s="1"/>
  <c r="E259" i="166"/>
  <c r="C254" i="166"/>
  <c r="C253" i="166"/>
  <c r="C252" i="166"/>
  <c r="E250" i="166"/>
  <c r="E249" i="166"/>
  <c r="F247" i="166" s="1"/>
  <c r="E248" i="166"/>
  <c r="C243" i="166"/>
  <c r="C242" i="166"/>
  <c r="C241" i="166"/>
  <c r="E239" i="166"/>
  <c r="E237" i="166"/>
  <c r="C232" i="166"/>
  <c r="C231" i="166"/>
  <c r="C230" i="166"/>
  <c r="E228" i="166"/>
  <c r="E226" i="166"/>
  <c r="C221" i="166"/>
  <c r="C220" i="166"/>
  <c r="C219" i="166"/>
  <c r="E217" i="166"/>
  <c r="E216" i="166"/>
  <c r="F214" i="166" s="1"/>
  <c r="E215" i="166"/>
  <c r="C210" i="166"/>
  <c r="C209" i="166"/>
  <c r="C208" i="166"/>
  <c r="E206" i="166"/>
  <c r="E205" i="166"/>
  <c r="F203" i="166" s="1"/>
  <c r="E204" i="166"/>
  <c r="C199" i="166"/>
  <c r="C198" i="166"/>
  <c r="C197" i="166"/>
  <c r="E195" i="166"/>
  <c r="E193" i="166"/>
  <c r="C188" i="166"/>
  <c r="C187" i="166"/>
  <c r="C186" i="166"/>
  <c r="E184" i="166"/>
  <c r="E182" i="166"/>
  <c r="C177" i="166"/>
  <c r="C176" i="166"/>
  <c r="C175" i="166"/>
  <c r="E173" i="166"/>
  <c r="E172" i="166"/>
  <c r="F170" i="166" s="1"/>
  <c r="E171" i="166"/>
  <c r="C166" i="166"/>
  <c r="C165" i="166"/>
  <c r="C164" i="166"/>
  <c r="E162" i="166"/>
  <c r="E161" i="166"/>
  <c r="F159" i="166" s="1"/>
  <c r="E160" i="166"/>
  <c r="C155" i="166"/>
  <c r="C154" i="166"/>
  <c r="C153" i="166"/>
  <c r="E151" i="166"/>
  <c r="E149" i="166"/>
  <c r="C144" i="166"/>
  <c r="C143" i="166"/>
  <c r="C142" i="166"/>
  <c r="E140" i="166"/>
  <c r="E138" i="166"/>
  <c r="C133" i="166"/>
  <c r="C132" i="166"/>
  <c r="C131" i="166"/>
  <c r="E129" i="166"/>
  <c r="E128" i="166"/>
  <c r="F126" i="166" s="1"/>
  <c r="E127" i="166"/>
  <c r="C122" i="166"/>
  <c r="C121" i="166"/>
  <c r="C120" i="166"/>
  <c r="E118" i="166"/>
  <c r="E117" i="166"/>
  <c r="F115" i="166" s="1"/>
  <c r="E116" i="166"/>
  <c r="C111" i="166"/>
  <c r="C110" i="166"/>
  <c r="C109" i="166"/>
  <c r="E107" i="166"/>
  <c r="E105" i="166"/>
  <c r="C100" i="166"/>
  <c r="C99" i="166"/>
  <c r="C98" i="166"/>
  <c r="E96" i="166"/>
  <c r="E94" i="166"/>
  <c r="C89" i="166"/>
  <c r="C88" i="166"/>
  <c r="C87" i="166"/>
  <c r="E85" i="166"/>
  <c r="E84" i="166"/>
  <c r="F82" i="166" s="1"/>
  <c r="E83" i="166"/>
  <c r="C78" i="166"/>
  <c r="C77" i="166"/>
  <c r="C76" i="166"/>
  <c r="E74" i="166"/>
  <c r="E73" i="166"/>
  <c r="F71" i="166" s="1"/>
  <c r="E72" i="166"/>
  <c r="C67" i="166"/>
  <c r="C66" i="166"/>
  <c r="C65" i="166"/>
  <c r="E63" i="166"/>
  <c r="E62" i="166"/>
  <c r="E61" i="166"/>
  <c r="F60" i="166"/>
  <c r="C56" i="166"/>
  <c r="C55" i="166"/>
  <c r="C54" i="166"/>
  <c r="E52" i="166"/>
  <c r="E50" i="166"/>
  <c r="C45" i="166"/>
  <c r="C44" i="166"/>
  <c r="C43" i="166"/>
  <c r="E41" i="166"/>
  <c r="E40" i="166"/>
  <c r="F38" i="166" s="1"/>
  <c r="E39" i="166"/>
  <c r="C34" i="166"/>
  <c r="C33" i="166"/>
  <c r="C32" i="166"/>
  <c r="E30" i="166"/>
  <c r="E29" i="166"/>
  <c r="F27" i="166" s="1"/>
  <c r="E28" i="166"/>
  <c r="C23" i="166"/>
  <c r="I22" i="166"/>
  <c r="C22" i="166"/>
  <c r="C21" i="166"/>
  <c r="E19" i="166"/>
  <c r="E18" i="166"/>
  <c r="E17" i="166"/>
  <c r="F16" i="166"/>
  <c r="I15" i="166"/>
  <c r="I26" i="166" s="1"/>
  <c r="I12" i="166"/>
  <c r="C12" i="166"/>
  <c r="I11" i="166"/>
  <c r="C11" i="166"/>
  <c r="I10" i="166"/>
  <c r="C10" i="166"/>
  <c r="E7" i="166"/>
  <c r="N6" i="166"/>
  <c r="E6" i="166"/>
  <c r="N5" i="166"/>
  <c r="N10" i="166" s="1"/>
  <c r="A4" i="166"/>
  <c r="E2" i="166"/>
  <c r="C2" i="166"/>
  <c r="E492" i="166" s="1"/>
  <c r="C496" i="165"/>
  <c r="C495" i="165"/>
  <c r="C494" i="165"/>
  <c r="E490" i="165"/>
  <c r="C485" i="165"/>
  <c r="C484" i="165"/>
  <c r="C483" i="165"/>
  <c r="E481" i="165"/>
  <c r="E480" i="165"/>
  <c r="F478" i="165" s="1"/>
  <c r="E479" i="165"/>
  <c r="C474" i="165"/>
  <c r="C473" i="165"/>
  <c r="C472" i="165"/>
  <c r="E468" i="165"/>
  <c r="C463" i="165"/>
  <c r="C462" i="165"/>
  <c r="C461" i="165"/>
  <c r="E457" i="165"/>
  <c r="C452" i="165"/>
  <c r="C451" i="165"/>
  <c r="C450" i="165"/>
  <c r="E446" i="165"/>
  <c r="C441" i="165"/>
  <c r="C440" i="165"/>
  <c r="C439" i="165"/>
  <c r="E437" i="165"/>
  <c r="E436" i="165"/>
  <c r="F434" i="165" s="1"/>
  <c r="E435" i="165"/>
  <c r="C430" i="165"/>
  <c r="C429" i="165"/>
  <c r="C428" i="165"/>
  <c r="E424" i="165"/>
  <c r="C419" i="165"/>
  <c r="C418" i="165"/>
  <c r="C417" i="165"/>
  <c r="E413" i="165"/>
  <c r="C408" i="165"/>
  <c r="C407" i="165"/>
  <c r="C406" i="165"/>
  <c r="E402" i="165"/>
  <c r="C397" i="165"/>
  <c r="C396" i="165"/>
  <c r="C395" i="165"/>
  <c r="E393" i="165"/>
  <c r="E392" i="165"/>
  <c r="F390" i="165" s="1"/>
  <c r="E391" i="165"/>
  <c r="C386" i="165"/>
  <c r="C385" i="165"/>
  <c r="C384" i="165"/>
  <c r="E380" i="165"/>
  <c r="C375" i="165"/>
  <c r="C374" i="165"/>
  <c r="C373" i="165"/>
  <c r="E369" i="165"/>
  <c r="C364" i="165"/>
  <c r="C363" i="165"/>
  <c r="C362" i="165"/>
  <c r="E358" i="165"/>
  <c r="C353" i="165"/>
  <c r="C352" i="165"/>
  <c r="C351" i="165"/>
  <c r="E349" i="165"/>
  <c r="E348" i="165"/>
  <c r="F346" i="165" s="1"/>
  <c r="E347" i="165"/>
  <c r="C342" i="165"/>
  <c r="C341" i="165"/>
  <c r="C340" i="165"/>
  <c r="E336" i="165"/>
  <c r="C331" i="165"/>
  <c r="C330" i="165"/>
  <c r="C329" i="165"/>
  <c r="E327" i="165"/>
  <c r="E325" i="165"/>
  <c r="C320" i="165"/>
  <c r="C319" i="165"/>
  <c r="C318" i="165"/>
  <c r="E316" i="165"/>
  <c r="E314" i="165"/>
  <c r="C309" i="165"/>
  <c r="C308" i="165"/>
  <c r="C307" i="165"/>
  <c r="E305" i="165"/>
  <c r="E304" i="165"/>
  <c r="F302" i="165" s="1"/>
  <c r="E303" i="165"/>
  <c r="C298" i="165"/>
  <c r="C297" i="165"/>
  <c r="C296" i="165"/>
  <c r="E294" i="165"/>
  <c r="E292" i="165"/>
  <c r="C287" i="165"/>
  <c r="C286" i="165"/>
  <c r="C285" i="165"/>
  <c r="E283" i="165"/>
  <c r="E281" i="165"/>
  <c r="C276" i="165"/>
  <c r="C275" i="165"/>
  <c r="C274" i="165"/>
  <c r="E272" i="165"/>
  <c r="E270" i="165"/>
  <c r="C265" i="165"/>
  <c r="C264" i="165"/>
  <c r="C263" i="165"/>
  <c r="E261" i="165"/>
  <c r="E260" i="165"/>
  <c r="F258" i="165" s="1"/>
  <c r="E259" i="165"/>
  <c r="C254" i="165"/>
  <c r="C253" i="165"/>
  <c r="C252" i="165"/>
  <c r="E250" i="165"/>
  <c r="E248" i="165"/>
  <c r="C243" i="165"/>
  <c r="C242" i="165"/>
  <c r="C241" i="165"/>
  <c r="E239" i="165"/>
  <c r="E237" i="165"/>
  <c r="C232" i="165"/>
  <c r="C231" i="165"/>
  <c r="C230" i="165"/>
  <c r="E228" i="165"/>
  <c r="E226" i="165"/>
  <c r="C221" i="165"/>
  <c r="C220" i="165"/>
  <c r="C219" i="165"/>
  <c r="E217" i="165"/>
  <c r="E216" i="165"/>
  <c r="F214" i="165" s="1"/>
  <c r="E215" i="165"/>
  <c r="C210" i="165"/>
  <c r="C209" i="165"/>
  <c r="C208" i="165"/>
  <c r="E206" i="165"/>
  <c r="E204" i="165"/>
  <c r="C199" i="165"/>
  <c r="C198" i="165"/>
  <c r="C197" i="165"/>
  <c r="E195" i="165"/>
  <c r="E193" i="165"/>
  <c r="C188" i="165"/>
  <c r="C187" i="165"/>
  <c r="C186" i="165"/>
  <c r="E184" i="165"/>
  <c r="E182" i="165"/>
  <c r="C177" i="165"/>
  <c r="C176" i="165"/>
  <c r="C175" i="165"/>
  <c r="E173" i="165"/>
  <c r="E172" i="165"/>
  <c r="F170" i="165" s="1"/>
  <c r="E171" i="165"/>
  <c r="C166" i="165"/>
  <c r="C165" i="165"/>
  <c r="C164" i="165"/>
  <c r="E162" i="165"/>
  <c r="E160" i="165"/>
  <c r="C155" i="165"/>
  <c r="C154" i="165"/>
  <c r="C153" i="165"/>
  <c r="E151" i="165"/>
  <c r="E149" i="165"/>
  <c r="C144" i="165"/>
  <c r="C143" i="165"/>
  <c r="C142" i="165"/>
  <c r="E140" i="165"/>
  <c r="E138" i="165"/>
  <c r="C133" i="165"/>
  <c r="C132" i="165"/>
  <c r="C131" i="165"/>
  <c r="E129" i="165"/>
  <c r="E128" i="165"/>
  <c r="F126" i="165" s="1"/>
  <c r="E127" i="165"/>
  <c r="C122" i="165"/>
  <c r="C121" i="165"/>
  <c r="C120" i="165"/>
  <c r="E118" i="165"/>
  <c r="E116" i="165"/>
  <c r="C111" i="165"/>
  <c r="C110" i="165"/>
  <c r="C109" i="165"/>
  <c r="E107" i="165"/>
  <c r="E105" i="165"/>
  <c r="C100" i="165"/>
  <c r="C99" i="165"/>
  <c r="C98" i="165"/>
  <c r="E96" i="165"/>
  <c r="E94" i="165"/>
  <c r="C89" i="165"/>
  <c r="C88" i="165"/>
  <c r="C87" i="165"/>
  <c r="E85" i="165"/>
  <c r="E84" i="165"/>
  <c r="F82" i="165" s="1"/>
  <c r="E83" i="165"/>
  <c r="C78" i="165"/>
  <c r="C77" i="165"/>
  <c r="C76" i="165"/>
  <c r="E74" i="165"/>
  <c r="E72" i="165"/>
  <c r="C67" i="165"/>
  <c r="C66" i="165"/>
  <c r="C65" i="165"/>
  <c r="E63" i="165"/>
  <c r="E61" i="165"/>
  <c r="C56" i="165"/>
  <c r="C55" i="165"/>
  <c r="C54" i="165"/>
  <c r="E52" i="165"/>
  <c r="E50" i="165"/>
  <c r="C45" i="165"/>
  <c r="C44" i="165"/>
  <c r="C43" i="165"/>
  <c r="E41" i="165"/>
  <c r="E40" i="165"/>
  <c r="F38" i="165" s="1"/>
  <c r="E39" i="165"/>
  <c r="C34" i="165"/>
  <c r="C33" i="165"/>
  <c r="C32" i="165"/>
  <c r="E30" i="165"/>
  <c r="E28" i="165"/>
  <c r="C23" i="165"/>
  <c r="C22" i="165"/>
  <c r="C21" i="165"/>
  <c r="E19" i="165"/>
  <c r="E17" i="165"/>
  <c r="I15" i="165"/>
  <c r="I26" i="165" s="1"/>
  <c r="I12" i="165"/>
  <c r="C12" i="165"/>
  <c r="I11" i="165"/>
  <c r="C11" i="165"/>
  <c r="I10" i="165"/>
  <c r="C10" i="165"/>
  <c r="E7" i="165"/>
  <c r="E6" i="165"/>
  <c r="A4" i="165"/>
  <c r="E2" i="165"/>
  <c r="C2" i="165"/>
  <c r="E492" i="165" s="1"/>
  <c r="C496" i="164"/>
  <c r="C495" i="164"/>
  <c r="C494" i="164"/>
  <c r="E490" i="164"/>
  <c r="C485" i="164"/>
  <c r="C484" i="164"/>
  <c r="C483" i="164"/>
  <c r="E480" i="164"/>
  <c r="E479" i="164"/>
  <c r="C474" i="164"/>
  <c r="C473" i="164"/>
  <c r="C472" i="164"/>
  <c r="E468" i="164"/>
  <c r="C463" i="164"/>
  <c r="C462" i="164"/>
  <c r="C461" i="164"/>
  <c r="E457" i="164"/>
  <c r="C452" i="164"/>
  <c r="C451" i="164"/>
  <c r="C450" i="164"/>
  <c r="E446" i="164"/>
  <c r="C441" i="164"/>
  <c r="C440" i="164"/>
  <c r="C439" i="164"/>
  <c r="E436" i="164"/>
  <c r="E435" i="164"/>
  <c r="C430" i="164"/>
  <c r="C429" i="164"/>
  <c r="C428" i="164"/>
  <c r="E424" i="164"/>
  <c r="C419" i="164"/>
  <c r="C418" i="164"/>
  <c r="C417" i="164"/>
  <c r="E413" i="164"/>
  <c r="C408" i="164"/>
  <c r="C407" i="164"/>
  <c r="C406" i="164"/>
  <c r="E402" i="164"/>
  <c r="C397" i="164"/>
  <c r="C396" i="164"/>
  <c r="C395" i="164"/>
  <c r="E392" i="164"/>
  <c r="E391" i="164"/>
  <c r="C386" i="164"/>
  <c r="C385" i="164"/>
  <c r="C384" i="164"/>
  <c r="E380" i="164"/>
  <c r="C375" i="164"/>
  <c r="C374" i="164"/>
  <c r="C373" i="164"/>
  <c r="E371" i="164"/>
  <c r="E369" i="164"/>
  <c r="C364" i="164"/>
  <c r="C363" i="164"/>
  <c r="C362" i="164"/>
  <c r="E358" i="164"/>
  <c r="C353" i="164"/>
  <c r="C352" i="164"/>
  <c r="C351" i="164"/>
  <c r="E349" i="164"/>
  <c r="E348" i="164"/>
  <c r="F346" i="164" s="1"/>
  <c r="E347" i="164"/>
  <c r="C342" i="164"/>
  <c r="C341" i="164"/>
  <c r="C340" i="164"/>
  <c r="E338" i="164"/>
  <c r="E336" i="164"/>
  <c r="C331" i="164"/>
  <c r="C330" i="164"/>
  <c r="C329" i="164"/>
  <c r="E327" i="164"/>
  <c r="E325" i="164"/>
  <c r="C320" i="164"/>
  <c r="C319" i="164"/>
  <c r="C318" i="164"/>
  <c r="E316" i="164"/>
  <c r="E314" i="164"/>
  <c r="C309" i="164"/>
  <c r="C308" i="164"/>
  <c r="C307" i="164"/>
  <c r="E305" i="164"/>
  <c r="E304" i="164"/>
  <c r="F302" i="164" s="1"/>
  <c r="E303" i="164"/>
  <c r="C298" i="164"/>
  <c r="C297" i="164"/>
  <c r="C296" i="164"/>
  <c r="E294" i="164"/>
  <c r="E292" i="164"/>
  <c r="C287" i="164"/>
  <c r="C286" i="164"/>
  <c r="C285" i="164"/>
  <c r="E283" i="164"/>
  <c r="E281" i="164"/>
  <c r="C276" i="164"/>
  <c r="C275" i="164"/>
  <c r="C274" i="164"/>
  <c r="E272" i="164"/>
  <c r="E270" i="164"/>
  <c r="C265" i="164"/>
  <c r="C264" i="164"/>
  <c r="C263" i="164"/>
  <c r="E261" i="164"/>
  <c r="E260" i="164"/>
  <c r="F258" i="164" s="1"/>
  <c r="E259" i="164"/>
  <c r="C254" i="164"/>
  <c r="C253" i="164"/>
  <c r="C252" i="164"/>
  <c r="E250" i="164"/>
  <c r="E248" i="164"/>
  <c r="C243" i="164"/>
  <c r="C242" i="164"/>
  <c r="C241" i="164"/>
  <c r="E239" i="164"/>
  <c r="E237" i="164"/>
  <c r="C232" i="164"/>
  <c r="C231" i="164"/>
  <c r="C230" i="164"/>
  <c r="E228" i="164"/>
  <c r="E226" i="164"/>
  <c r="C221" i="164"/>
  <c r="C220" i="164"/>
  <c r="C219" i="164"/>
  <c r="E217" i="164"/>
  <c r="E216" i="164"/>
  <c r="F214" i="164" s="1"/>
  <c r="E215" i="164"/>
  <c r="C210" i="164"/>
  <c r="C209" i="164"/>
  <c r="C208" i="164"/>
  <c r="E206" i="164"/>
  <c r="E204" i="164"/>
  <c r="C199" i="164"/>
  <c r="C198" i="164"/>
  <c r="C197" i="164"/>
  <c r="E195" i="164"/>
  <c r="E193" i="164"/>
  <c r="C188" i="164"/>
  <c r="C187" i="164"/>
  <c r="C186" i="164"/>
  <c r="E184" i="164"/>
  <c r="E182" i="164"/>
  <c r="C177" i="164"/>
  <c r="C176" i="164"/>
  <c r="C175" i="164"/>
  <c r="E173" i="164"/>
  <c r="E172" i="164"/>
  <c r="F170" i="164" s="1"/>
  <c r="E171" i="164"/>
  <c r="C166" i="164"/>
  <c r="C165" i="164"/>
  <c r="C164" i="164"/>
  <c r="E162" i="164"/>
  <c r="E160" i="164"/>
  <c r="C155" i="164"/>
  <c r="C154" i="164"/>
  <c r="C153" i="164"/>
  <c r="E151" i="164"/>
  <c r="E149" i="164"/>
  <c r="C144" i="164"/>
  <c r="C143" i="164"/>
  <c r="C142" i="164"/>
  <c r="E140" i="164"/>
  <c r="E138" i="164"/>
  <c r="C133" i="164"/>
  <c r="C132" i="164"/>
  <c r="C131" i="164"/>
  <c r="E129" i="164"/>
  <c r="E128" i="164"/>
  <c r="F126" i="164" s="1"/>
  <c r="E127" i="164"/>
  <c r="C122" i="164"/>
  <c r="C121" i="164"/>
  <c r="C120" i="164"/>
  <c r="E118" i="164"/>
  <c r="E116" i="164"/>
  <c r="C111" i="164"/>
  <c r="C110" i="164"/>
  <c r="C109" i="164"/>
  <c r="E107" i="164"/>
  <c r="E105" i="164"/>
  <c r="C100" i="164"/>
  <c r="C99" i="164"/>
  <c r="C98" i="164"/>
  <c r="E96" i="164"/>
  <c r="E94" i="164"/>
  <c r="C89" i="164"/>
  <c r="C88" i="164"/>
  <c r="C87" i="164"/>
  <c r="E85" i="164"/>
  <c r="E84" i="164"/>
  <c r="F82" i="164" s="1"/>
  <c r="E83" i="164"/>
  <c r="C78" i="164"/>
  <c r="C77" i="164"/>
  <c r="C76" i="164"/>
  <c r="E74" i="164"/>
  <c r="E72" i="164"/>
  <c r="C67" i="164"/>
  <c r="C66" i="164"/>
  <c r="C65" i="164"/>
  <c r="E63" i="164"/>
  <c r="E61" i="164"/>
  <c r="C56" i="164"/>
  <c r="C55" i="164"/>
  <c r="C54" i="164"/>
  <c r="E52" i="164"/>
  <c r="E50" i="164"/>
  <c r="C45" i="164"/>
  <c r="C44" i="164"/>
  <c r="C43" i="164"/>
  <c r="E41" i="164"/>
  <c r="E40" i="164"/>
  <c r="F38" i="164" s="1"/>
  <c r="E39" i="164"/>
  <c r="I37" i="164"/>
  <c r="I44" i="164" s="1"/>
  <c r="C34" i="164"/>
  <c r="I33" i="164"/>
  <c r="C33" i="164"/>
  <c r="C32" i="164"/>
  <c r="E30" i="164"/>
  <c r="E28" i="164"/>
  <c r="I26" i="164"/>
  <c r="I32" i="164" s="1"/>
  <c r="C23" i="164"/>
  <c r="C22" i="164"/>
  <c r="I21" i="164"/>
  <c r="C21" i="164"/>
  <c r="E19" i="164"/>
  <c r="E17" i="164"/>
  <c r="I15" i="164"/>
  <c r="I23" i="164" s="1"/>
  <c r="A15" i="164"/>
  <c r="I12" i="164"/>
  <c r="C12" i="164"/>
  <c r="I11" i="164"/>
  <c r="C11" i="164"/>
  <c r="I10" i="164"/>
  <c r="C10" i="164"/>
  <c r="E7" i="164"/>
  <c r="E6" i="164"/>
  <c r="A4" i="164"/>
  <c r="E2" i="164"/>
  <c r="C2" i="164"/>
  <c r="E492" i="164" s="1"/>
  <c r="C496" i="163"/>
  <c r="C495" i="163"/>
  <c r="C494" i="163"/>
  <c r="E490" i="163"/>
  <c r="C485" i="163"/>
  <c r="C484" i="163"/>
  <c r="C483" i="163"/>
  <c r="E480" i="163"/>
  <c r="E479" i="163"/>
  <c r="C474" i="163"/>
  <c r="C473" i="163"/>
  <c r="C472" i="163"/>
  <c r="E468" i="163"/>
  <c r="C463" i="163"/>
  <c r="C462" i="163"/>
  <c r="C461" i="163"/>
  <c r="E457" i="163"/>
  <c r="C452" i="163"/>
  <c r="C451" i="163"/>
  <c r="C450" i="163"/>
  <c r="E446" i="163"/>
  <c r="C441" i="163"/>
  <c r="C440" i="163"/>
  <c r="C439" i="163"/>
  <c r="E437" i="163"/>
  <c r="E436" i="163"/>
  <c r="F434" i="163" s="1"/>
  <c r="E435" i="163"/>
  <c r="C430" i="163"/>
  <c r="C429" i="163"/>
  <c r="C428" i="163"/>
  <c r="E424" i="163"/>
  <c r="C419" i="163"/>
  <c r="C418" i="163"/>
  <c r="C417" i="163"/>
  <c r="E413" i="163"/>
  <c r="C408" i="163"/>
  <c r="C407" i="163"/>
  <c r="C406" i="163"/>
  <c r="E402" i="163"/>
  <c r="C397" i="163"/>
  <c r="C396" i="163"/>
  <c r="C395" i="163"/>
  <c r="E393" i="163"/>
  <c r="E392" i="163"/>
  <c r="F390" i="163" s="1"/>
  <c r="E391" i="163"/>
  <c r="C386" i="163"/>
  <c r="C385" i="163"/>
  <c r="C384" i="163"/>
  <c r="E380" i="163"/>
  <c r="C375" i="163"/>
  <c r="C374" i="163"/>
  <c r="C373" i="163"/>
  <c r="E369" i="163"/>
  <c r="C364" i="163"/>
  <c r="C363" i="163"/>
  <c r="C362" i="163"/>
  <c r="E358" i="163"/>
  <c r="C353" i="163"/>
  <c r="C352" i="163"/>
  <c r="C351" i="163"/>
  <c r="E349" i="163"/>
  <c r="E348" i="163"/>
  <c r="F346" i="163" s="1"/>
  <c r="E347" i="163"/>
  <c r="C342" i="163"/>
  <c r="C341" i="163"/>
  <c r="C340" i="163"/>
  <c r="E338" i="163"/>
  <c r="E337" i="163"/>
  <c r="E336" i="163"/>
  <c r="F335" i="163"/>
  <c r="C331" i="163"/>
  <c r="C330" i="163"/>
  <c r="C329" i="163"/>
  <c r="E327" i="163"/>
  <c r="E325" i="163"/>
  <c r="C320" i="163"/>
  <c r="C319" i="163"/>
  <c r="C318" i="163"/>
  <c r="E316" i="163"/>
  <c r="E314" i="163"/>
  <c r="C309" i="163"/>
  <c r="C308" i="163"/>
  <c r="C307" i="163"/>
  <c r="E305" i="163"/>
  <c r="E304" i="163"/>
  <c r="F302" i="163" s="1"/>
  <c r="E303" i="163"/>
  <c r="C298" i="163"/>
  <c r="C297" i="163"/>
  <c r="C296" i="163"/>
  <c r="E294" i="163"/>
  <c r="F291" i="163" s="1"/>
  <c r="E293" i="163"/>
  <c r="E292" i="163"/>
  <c r="C287" i="163"/>
  <c r="C286" i="163"/>
  <c r="C285" i="163"/>
  <c r="E283" i="163"/>
  <c r="E281" i="163"/>
  <c r="C276" i="163"/>
  <c r="C275" i="163"/>
  <c r="C274" i="163"/>
  <c r="E272" i="163"/>
  <c r="E270" i="163"/>
  <c r="C265" i="163"/>
  <c r="C264" i="163"/>
  <c r="C263" i="163"/>
  <c r="E261" i="163"/>
  <c r="E260" i="163"/>
  <c r="F258" i="163" s="1"/>
  <c r="E259" i="163"/>
  <c r="C254" i="163"/>
  <c r="C253" i="163"/>
  <c r="C252" i="163"/>
  <c r="E250" i="163"/>
  <c r="F247" i="163" s="1"/>
  <c r="E249" i="163"/>
  <c r="E248" i="163"/>
  <c r="C243" i="163"/>
  <c r="C242" i="163"/>
  <c r="C241" i="163"/>
  <c r="E239" i="163"/>
  <c r="E237" i="163"/>
  <c r="C232" i="163"/>
  <c r="C231" i="163"/>
  <c r="C230" i="163"/>
  <c r="E228" i="163"/>
  <c r="E226" i="163"/>
  <c r="C221" i="163"/>
  <c r="C220" i="163"/>
  <c r="C219" i="163"/>
  <c r="E217" i="163"/>
  <c r="E216" i="163"/>
  <c r="F214" i="163" s="1"/>
  <c r="E215" i="163"/>
  <c r="C210" i="163"/>
  <c r="C209" i="163"/>
  <c r="C208" i="163"/>
  <c r="E206" i="163"/>
  <c r="F203" i="163" s="1"/>
  <c r="E205" i="163"/>
  <c r="E204" i="163"/>
  <c r="C199" i="163"/>
  <c r="C198" i="163"/>
  <c r="C197" i="163"/>
  <c r="E195" i="163"/>
  <c r="E193" i="163"/>
  <c r="C188" i="163"/>
  <c r="C187" i="163"/>
  <c r="C186" i="163"/>
  <c r="E184" i="163"/>
  <c r="E182" i="163"/>
  <c r="C177" i="163"/>
  <c r="C176" i="163"/>
  <c r="C175" i="163"/>
  <c r="E173" i="163"/>
  <c r="E172" i="163"/>
  <c r="F170" i="163" s="1"/>
  <c r="E171" i="163"/>
  <c r="C166" i="163"/>
  <c r="C165" i="163"/>
  <c r="C164" i="163"/>
  <c r="E162" i="163"/>
  <c r="F159" i="163" s="1"/>
  <c r="E161" i="163"/>
  <c r="E160" i="163"/>
  <c r="C155" i="163"/>
  <c r="C154" i="163"/>
  <c r="C153" i="163"/>
  <c r="E151" i="163"/>
  <c r="E149" i="163"/>
  <c r="C144" i="163"/>
  <c r="C143" i="163"/>
  <c r="C142" i="163"/>
  <c r="E140" i="163"/>
  <c r="E138" i="163"/>
  <c r="C133" i="163"/>
  <c r="C132" i="163"/>
  <c r="C131" i="163"/>
  <c r="E129" i="163"/>
  <c r="E128" i="163"/>
  <c r="F126" i="163" s="1"/>
  <c r="E127" i="163"/>
  <c r="C122" i="163"/>
  <c r="C121" i="163"/>
  <c r="C120" i="163"/>
  <c r="E118" i="163"/>
  <c r="F115" i="163" s="1"/>
  <c r="E117" i="163"/>
  <c r="E116" i="163"/>
  <c r="C111" i="163"/>
  <c r="C110" i="163"/>
  <c r="C109" i="163"/>
  <c r="E107" i="163"/>
  <c r="E105" i="163"/>
  <c r="C100" i="163"/>
  <c r="C99" i="163"/>
  <c r="C98" i="163"/>
  <c r="E96" i="163"/>
  <c r="E94" i="163"/>
  <c r="C89" i="163"/>
  <c r="C88" i="163"/>
  <c r="C87" i="163"/>
  <c r="E85" i="163"/>
  <c r="E84" i="163"/>
  <c r="F82" i="163" s="1"/>
  <c r="E83" i="163"/>
  <c r="C78" i="163"/>
  <c r="C77" i="163"/>
  <c r="C76" i="163"/>
  <c r="E74" i="163"/>
  <c r="F71" i="163" s="1"/>
  <c r="E73" i="163"/>
  <c r="E72" i="163"/>
  <c r="C67" i="163"/>
  <c r="C66" i="163"/>
  <c r="C65" i="163"/>
  <c r="E63" i="163"/>
  <c r="E61" i="163"/>
  <c r="C56" i="163"/>
  <c r="C55" i="163"/>
  <c r="C54" i="163"/>
  <c r="E52" i="163"/>
  <c r="E50" i="163"/>
  <c r="C45" i="163"/>
  <c r="C44" i="163"/>
  <c r="C43" i="163"/>
  <c r="E41" i="163"/>
  <c r="E40" i="163"/>
  <c r="F38" i="163" s="1"/>
  <c r="E39" i="163"/>
  <c r="C34" i="163"/>
  <c r="C33" i="163"/>
  <c r="C32" i="163"/>
  <c r="E30" i="163"/>
  <c r="F27" i="163" s="1"/>
  <c r="E29" i="163"/>
  <c r="E28" i="163"/>
  <c r="C23" i="163"/>
  <c r="C22" i="163"/>
  <c r="C21" i="163"/>
  <c r="E19" i="163"/>
  <c r="E17" i="163"/>
  <c r="I15" i="163"/>
  <c r="I26" i="163" s="1"/>
  <c r="I12" i="163"/>
  <c r="C12" i="163"/>
  <c r="I11" i="163"/>
  <c r="C11" i="163"/>
  <c r="I10" i="163"/>
  <c r="C10" i="163"/>
  <c r="E7" i="163"/>
  <c r="E6" i="163"/>
  <c r="N5" i="163"/>
  <c r="A4" i="163"/>
  <c r="E2" i="163"/>
  <c r="C2" i="163"/>
  <c r="E492" i="163" s="1"/>
  <c r="C496" i="162"/>
  <c r="C495" i="162"/>
  <c r="C494" i="162"/>
  <c r="E490" i="162"/>
  <c r="C485" i="162"/>
  <c r="C484" i="162"/>
  <c r="C483" i="162"/>
  <c r="E481" i="162"/>
  <c r="E480" i="162"/>
  <c r="F478" i="162" s="1"/>
  <c r="E479" i="162"/>
  <c r="C474" i="162"/>
  <c r="C473" i="162"/>
  <c r="C472" i="162"/>
  <c r="E468" i="162"/>
  <c r="C463" i="162"/>
  <c r="C462" i="162"/>
  <c r="C461" i="162"/>
  <c r="E457" i="162"/>
  <c r="C452" i="162"/>
  <c r="C451" i="162"/>
  <c r="C450" i="162"/>
  <c r="E446" i="162"/>
  <c r="C441" i="162"/>
  <c r="C440" i="162"/>
  <c r="C439" i="162"/>
  <c r="E437" i="162"/>
  <c r="E436" i="162"/>
  <c r="F434" i="162" s="1"/>
  <c r="E435" i="162"/>
  <c r="C430" i="162"/>
  <c r="C429" i="162"/>
  <c r="C428" i="162"/>
  <c r="E426" i="162"/>
  <c r="E424" i="162"/>
  <c r="C419" i="162"/>
  <c r="C418" i="162"/>
  <c r="C417" i="162"/>
  <c r="E413" i="162"/>
  <c r="C408" i="162"/>
  <c r="C407" i="162"/>
  <c r="C406" i="162"/>
  <c r="E402" i="162"/>
  <c r="C397" i="162"/>
  <c r="C396" i="162"/>
  <c r="C395" i="162"/>
  <c r="E393" i="162"/>
  <c r="E392" i="162"/>
  <c r="F390" i="162" s="1"/>
  <c r="E391" i="162"/>
  <c r="C386" i="162"/>
  <c r="C385" i="162"/>
  <c r="C384" i="162"/>
  <c r="E382" i="162"/>
  <c r="E380" i="162"/>
  <c r="C375" i="162"/>
  <c r="C374" i="162"/>
  <c r="C373" i="162"/>
  <c r="E369" i="162"/>
  <c r="C364" i="162"/>
  <c r="C363" i="162"/>
  <c r="C362" i="162"/>
  <c r="E358" i="162"/>
  <c r="C353" i="162"/>
  <c r="C352" i="162"/>
  <c r="C351" i="162"/>
  <c r="E349" i="162"/>
  <c r="E348" i="162"/>
  <c r="F346" i="162" s="1"/>
  <c r="E347" i="162"/>
  <c r="C342" i="162"/>
  <c r="C341" i="162"/>
  <c r="C340" i="162"/>
  <c r="E338" i="162"/>
  <c r="E336" i="162"/>
  <c r="C331" i="162"/>
  <c r="C330" i="162"/>
  <c r="C329" i="162"/>
  <c r="E327" i="162"/>
  <c r="E325" i="162"/>
  <c r="C320" i="162"/>
  <c r="C319" i="162"/>
  <c r="C318" i="162"/>
  <c r="E316" i="162"/>
  <c r="E314" i="162"/>
  <c r="C309" i="162"/>
  <c r="C308" i="162"/>
  <c r="C307" i="162"/>
  <c r="E305" i="162"/>
  <c r="E304" i="162"/>
  <c r="F302" i="162" s="1"/>
  <c r="E303" i="162"/>
  <c r="C298" i="162"/>
  <c r="C297" i="162"/>
  <c r="C296" i="162"/>
  <c r="E294" i="162"/>
  <c r="E292" i="162"/>
  <c r="C287" i="162"/>
  <c r="C286" i="162"/>
  <c r="C285" i="162"/>
  <c r="E283" i="162"/>
  <c r="E281" i="162"/>
  <c r="C276" i="162"/>
  <c r="C275" i="162"/>
  <c r="C274" i="162"/>
  <c r="E272" i="162"/>
  <c r="E270" i="162"/>
  <c r="C265" i="162"/>
  <c r="C264" i="162"/>
  <c r="C263" i="162"/>
  <c r="E261" i="162"/>
  <c r="E260" i="162"/>
  <c r="F258" i="162" s="1"/>
  <c r="E259" i="162"/>
  <c r="C254" i="162"/>
  <c r="C253" i="162"/>
  <c r="C252" i="162"/>
  <c r="E250" i="162"/>
  <c r="E248" i="162"/>
  <c r="C243" i="162"/>
  <c r="C242" i="162"/>
  <c r="C241" i="162"/>
  <c r="E239" i="162"/>
  <c r="E237" i="162"/>
  <c r="C232" i="162"/>
  <c r="C231" i="162"/>
  <c r="C230" i="162"/>
  <c r="E228" i="162"/>
  <c r="E226" i="162"/>
  <c r="C221" i="162"/>
  <c r="C220" i="162"/>
  <c r="C219" i="162"/>
  <c r="E217" i="162"/>
  <c r="E216" i="162"/>
  <c r="F214" i="162" s="1"/>
  <c r="E215" i="162"/>
  <c r="C210" i="162"/>
  <c r="C209" i="162"/>
  <c r="C208" i="162"/>
  <c r="E206" i="162"/>
  <c r="E204" i="162"/>
  <c r="C199" i="162"/>
  <c r="C198" i="162"/>
  <c r="C197" i="162"/>
  <c r="E195" i="162"/>
  <c r="E193" i="162"/>
  <c r="C188" i="162"/>
  <c r="C187" i="162"/>
  <c r="C186" i="162"/>
  <c r="E184" i="162"/>
  <c r="E182" i="162"/>
  <c r="C177" i="162"/>
  <c r="C176" i="162"/>
  <c r="C175" i="162"/>
  <c r="E173" i="162"/>
  <c r="E172" i="162"/>
  <c r="F170" i="162" s="1"/>
  <c r="E171" i="162"/>
  <c r="C166" i="162"/>
  <c r="C165" i="162"/>
  <c r="C164" i="162"/>
  <c r="E162" i="162"/>
  <c r="E160" i="162"/>
  <c r="C155" i="162"/>
  <c r="C154" i="162"/>
  <c r="C153" i="162"/>
  <c r="E151" i="162"/>
  <c r="E149" i="162"/>
  <c r="C144" i="162"/>
  <c r="C143" i="162"/>
  <c r="C142" i="162"/>
  <c r="E140" i="162"/>
  <c r="E138" i="162"/>
  <c r="C133" i="162"/>
  <c r="C132" i="162"/>
  <c r="C131" i="162"/>
  <c r="E129" i="162"/>
  <c r="E128" i="162"/>
  <c r="F126" i="162" s="1"/>
  <c r="E127" i="162"/>
  <c r="C122" i="162"/>
  <c r="C121" i="162"/>
  <c r="C120" i="162"/>
  <c r="E118" i="162"/>
  <c r="E116" i="162"/>
  <c r="C111" i="162"/>
  <c r="C110" i="162"/>
  <c r="C109" i="162"/>
  <c r="E107" i="162"/>
  <c r="E105" i="162"/>
  <c r="C100" i="162"/>
  <c r="C99" i="162"/>
  <c r="C98" i="162"/>
  <c r="E96" i="162"/>
  <c r="E94" i="162"/>
  <c r="C89" i="162"/>
  <c r="C88" i="162"/>
  <c r="C87" i="162"/>
  <c r="E85" i="162"/>
  <c r="E84" i="162"/>
  <c r="F82" i="162" s="1"/>
  <c r="E83" i="162"/>
  <c r="C78" i="162"/>
  <c r="C77" i="162"/>
  <c r="C76" i="162"/>
  <c r="E74" i="162"/>
  <c r="E72" i="162"/>
  <c r="C67" i="162"/>
  <c r="C66" i="162"/>
  <c r="C65" i="162"/>
  <c r="E63" i="162"/>
  <c r="E61" i="162"/>
  <c r="C56" i="162"/>
  <c r="C55" i="162"/>
  <c r="C54" i="162"/>
  <c r="E52" i="162"/>
  <c r="E50" i="162"/>
  <c r="C45" i="162"/>
  <c r="C44" i="162"/>
  <c r="C43" i="162"/>
  <c r="E41" i="162"/>
  <c r="E40" i="162"/>
  <c r="F38" i="162" s="1"/>
  <c r="E39" i="162"/>
  <c r="C34" i="162"/>
  <c r="C33" i="162"/>
  <c r="C32" i="162"/>
  <c r="E30" i="162"/>
  <c r="E28" i="162"/>
  <c r="C23" i="162"/>
  <c r="C22" i="162"/>
  <c r="C21" i="162"/>
  <c r="E19" i="162"/>
  <c r="E17" i="162"/>
  <c r="I15" i="162"/>
  <c r="I26" i="162" s="1"/>
  <c r="I12" i="162"/>
  <c r="C12" i="162"/>
  <c r="I11" i="162"/>
  <c r="C11" i="162"/>
  <c r="I10" i="162"/>
  <c r="C10" i="162"/>
  <c r="E7" i="162"/>
  <c r="E6" i="162"/>
  <c r="A4" i="162"/>
  <c r="E2" i="162"/>
  <c r="C2" i="162"/>
  <c r="E492" i="162" s="1"/>
  <c r="C496" i="161"/>
  <c r="C495" i="161"/>
  <c r="C494" i="161"/>
  <c r="E490" i="161"/>
  <c r="C485" i="161"/>
  <c r="C484" i="161"/>
  <c r="C483" i="161"/>
  <c r="E480" i="161"/>
  <c r="E479" i="161"/>
  <c r="C474" i="161"/>
  <c r="C473" i="161"/>
  <c r="C472" i="161"/>
  <c r="E468" i="161"/>
  <c r="C463" i="161"/>
  <c r="C462" i="161"/>
  <c r="C461" i="161"/>
  <c r="E457" i="161"/>
  <c r="C452" i="161"/>
  <c r="C451" i="161"/>
  <c r="C450" i="161"/>
  <c r="E446" i="161"/>
  <c r="C441" i="161"/>
  <c r="C440" i="161"/>
  <c r="C439" i="161"/>
  <c r="E436" i="161"/>
  <c r="E435" i="161"/>
  <c r="C430" i="161"/>
  <c r="C429" i="161"/>
  <c r="C428" i="161"/>
  <c r="E424" i="161"/>
  <c r="C419" i="161"/>
  <c r="C418" i="161"/>
  <c r="C417" i="161"/>
  <c r="E413" i="161"/>
  <c r="C408" i="161"/>
  <c r="C407" i="161"/>
  <c r="C406" i="161"/>
  <c r="E402" i="161"/>
  <c r="C397" i="161"/>
  <c r="C396" i="161"/>
  <c r="C395" i="161"/>
  <c r="E392" i="161"/>
  <c r="E391" i="161"/>
  <c r="C386" i="161"/>
  <c r="C385" i="161"/>
  <c r="C384" i="161"/>
  <c r="E380" i="161"/>
  <c r="C375" i="161"/>
  <c r="C374" i="161"/>
  <c r="C373" i="161"/>
  <c r="E371" i="161"/>
  <c r="E369" i="161"/>
  <c r="C364" i="161"/>
  <c r="C363" i="161"/>
  <c r="C362" i="161"/>
  <c r="E358" i="161"/>
  <c r="C353" i="161"/>
  <c r="C352" i="161"/>
  <c r="C351" i="161"/>
  <c r="E349" i="161"/>
  <c r="E348" i="161"/>
  <c r="F346" i="161" s="1"/>
  <c r="E347" i="161"/>
  <c r="C342" i="161"/>
  <c r="C341" i="161"/>
  <c r="C340" i="161"/>
  <c r="E338" i="161"/>
  <c r="E336" i="161"/>
  <c r="C331" i="161"/>
  <c r="C330" i="161"/>
  <c r="C329" i="161"/>
  <c r="E327" i="161"/>
  <c r="E325" i="161"/>
  <c r="C320" i="161"/>
  <c r="C319" i="161"/>
  <c r="C318" i="161"/>
  <c r="E316" i="161"/>
  <c r="E314" i="161"/>
  <c r="C309" i="161"/>
  <c r="C308" i="161"/>
  <c r="C307" i="161"/>
  <c r="E305" i="161"/>
  <c r="E304" i="161"/>
  <c r="F302" i="161" s="1"/>
  <c r="E303" i="161"/>
  <c r="C298" i="161"/>
  <c r="C297" i="161"/>
  <c r="C296" i="161"/>
  <c r="E294" i="161"/>
  <c r="E292" i="161"/>
  <c r="C287" i="161"/>
  <c r="C286" i="161"/>
  <c r="C285" i="161"/>
  <c r="E283" i="161"/>
  <c r="E281" i="161"/>
  <c r="C276" i="161"/>
  <c r="C275" i="161"/>
  <c r="C274" i="161"/>
  <c r="E272" i="161"/>
  <c r="E270" i="161"/>
  <c r="C265" i="161"/>
  <c r="C264" i="161"/>
  <c r="C263" i="161"/>
  <c r="E261" i="161"/>
  <c r="E260" i="161"/>
  <c r="F258" i="161" s="1"/>
  <c r="E259" i="161"/>
  <c r="C254" i="161"/>
  <c r="C253" i="161"/>
  <c r="C252" i="161"/>
  <c r="E250" i="161"/>
  <c r="E248" i="161"/>
  <c r="C243" i="161"/>
  <c r="C242" i="161"/>
  <c r="C241" i="161"/>
  <c r="E239" i="161"/>
  <c r="E237" i="161"/>
  <c r="C232" i="161"/>
  <c r="C231" i="161"/>
  <c r="C230" i="161"/>
  <c r="E228" i="161"/>
  <c r="E226" i="161"/>
  <c r="C221" i="161"/>
  <c r="C220" i="161"/>
  <c r="C219" i="161"/>
  <c r="E217" i="161"/>
  <c r="E216" i="161"/>
  <c r="F214" i="161" s="1"/>
  <c r="E215" i="161"/>
  <c r="C210" i="161"/>
  <c r="C209" i="161"/>
  <c r="C208" i="161"/>
  <c r="E206" i="161"/>
  <c r="E204" i="161"/>
  <c r="C199" i="161"/>
  <c r="C198" i="161"/>
  <c r="C197" i="161"/>
  <c r="E195" i="161"/>
  <c r="E193" i="161"/>
  <c r="C188" i="161"/>
  <c r="C187" i="161"/>
  <c r="C186" i="161"/>
  <c r="E184" i="161"/>
  <c r="E182" i="161"/>
  <c r="C177" i="161"/>
  <c r="C176" i="161"/>
  <c r="C175" i="161"/>
  <c r="E173" i="161"/>
  <c r="E172" i="161"/>
  <c r="F170" i="161" s="1"/>
  <c r="E171" i="161"/>
  <c r="C166" i="161"/>
  <c r="C165" i="161"/>
  <c r="C164" i="161"/>
  <c r="E162" i="161"/>
  <c r="E160" i="161"/>
  <c r="C155" i="161"/>
  <c r="C154" i="161"/>
  <c r="C153" i="161"/>
  <c r="E151" i="161"/>
  <c r="E149" i="161"/>
  <c r="C144" i="161"/>
  <c r="C143" i="161"/>
  <c r="C142" i="161"/>
  <c r="E140" i="161"/>
  <c r="E138" i="161"/>
  <c r="C133" i="161"/>
  <c r="C132" i="161"/>
  <c r="C131" i="161"/>
  <c r="E129" i="161"/>
  <c r="E128" i="161"/>
  <c r="F126" i="161" s="1"/>
  <c r="E127" i="161"/>
  <c r="C122" i="161"/>
  <c r="C121" i="161"/>
  <c r="C120" i="161"/>
  <c r="E118" i="161"/>
  <c r="E116" i="161"/>
  <c r="C111" i="161"/>
  <c r="C110" i="161"/>
  <c r="C109" i="161"/>
  <c r="E107" i="161"/>
  <c r="E105" i="161"/>
  <c r="C100" i="161"/>
  <c r="C99" i="161"/>
  <c r="C98" i="161"/>
  <c r="E96" i="161"/>
  <c r="E94" i="161"/>
  <c r="C89" i="161"/>
  <c r="C88" i="161"/>
  <c r="C87" i="161"/>
  <c r="E85" i="161"/>
  <c r="E84" i="161"/>
  <c r="F82" i="161" s="1"/>
  <c r="E83" i="161"/>
  <c r="C78" i="161"/>
  <c r="C77" i="161"/>
  <c r="C76" i="161"/>
  <c r="E74" i="161"/>
  <c r="E72" i="161"/>
  <c r="C67" i="161"/>
  <c r="C66" i="161"/>
  <c r="C65" i="161"/>
  <c r="E63" i="161"/>
  <c r="E61" i="161"/>
  <c r="C56" i="161"/>
  <c r="C55" i="161"/>
  <c r="C54" i="161"/>
  <c r="E52" i="161"/>
  <c r="E50" i="161"/>
  <c r="C45" i="161"/>
  <c r="C44" i="161"/>
  <c r="C43" i="161"/>
  <c r="E41" i="161"/>
  <c r="E40" i="161"/>
  <c r="F38" i="161" s="1"/>
  <c r="E39" i="161"/>
  <c r="C34" i="161"/>
  <c r="C33" i="161"/>
  <c r="C32" i="161"/>
  <c r="E30" i="161"/>
  <c r="E28" i="161"/>
  <c r="C23" i="161"/>
  <c r="C22" i="161"/>
  <c r="C21" i="161"/>
  <c r="E19" i="161"/>
  <c r="E17" i="161"/>
  <c r="I15" i="161"/>
  <c r="I26" i="161" s="1"/>
  <c r="I12" i="161"/>
  <c r="C12" i="161"/>
  <c r="I11" i="161"/>
  <c r="C11" i="161"/>
  <c r="I10" i="161"/>
  <c r="C10" i="161"/>
  <c r="E7" i="161"/>
  <c r="E6" i="161"/>
  <c r="A4" i="161"/>
  <c r="E2" i="161"/>
  <c r="C2" i="161"/>
  <c r="E492" i="161" s="1"/>
  <c r="C496" i="160"/>
  <c r="C495" i="160"/>
  <c r="C494" i="160"/>
  <c r="E490" i="160"/>
  <c r="C485" i="160"/>
  <c r="C484" i="160"/>
  <c r="C483" i="160"/>
  <c r="E480" i="160"/>
  <c r="E479" i="160"/>
  <c r="C474" i="160"/>
  <c r="C473" i="160"/>
  <c r="C472" i="160"/>
  <c r="E469" i="160"/>
  <c r="E468" i="160"/>
  <c r="C463" i="160"/>
  <c r="C462" i="160"/>
  <c r="C461" i="160"/>
  <c r="E457" i="160"/>
  <c r="C452" i="160"/>
  <c r="C451" i="160"/>
  <c r="C450" i="160"/>
  <c r="E446" i="160"/>
  <c r="C441" i="160"/>
  <c r="C440" i="160"/>
  <c r="C439" i="160"/>
  <c r="E436" i="160"/>
  <c r="E435" i="160"/>
  <c r="C430" i="160"/>
  <c r="C429" i="160"/>
  <c r="C428" i="160"/>
  <c r="E425" i="160"/>
  <c r="E424" i="160"/>
  <c r="C419" i="160"/>
  <c r="C418" i="160"/>
  <c r="C417" i="160"/>
  <c r="E413" i="160"/>
  <c r="C408" i="160"/>
  <c r="C407" i="160"/>
  <c r="C406" i="160"/>
  <c r="E402" i="160"/>
  <c r="C397" i="160"/>
  <c r="C396" i="160"/>
  <c r="C395" i="160"/>
  <c r="E392" i="160"/>
  <c r="E391" i="160"/>
  <c r="C386" i="160"/>
  <c r="C385" i="160"/>
  <c r="C384" i="160"/>
  <c r="E381" i="160"/>
  <c r="E380" i="160"/>
  <c r="C375" i="160"/>
  <c r="C374" i="160"/>
  <c r="C373" i="160"/>
  <c r="E369" i="160"/>
  <c r="C364" i="160"/>
  <c r="C363" i="160"/>
  <c r="C362" i="160"/>
  <c r="E358" i="160"/>
  <c r="C353" i="160"/>
  <c r="C352" i="160"/>
  <c r="C351" i="160"/>
  <c r="E348" i="160"/>
  <c r="E347" i="160"/>
  <c r="C342" i="160"/>
  <c r="C341" i="160"/>
  <c r="C340" i="160"/>
  <c r="E337" i="160"/>
  <c r="E336" i="160"/>
  <c r="C331" i="160"/>
  <c r="C330" i="160"/>
  <c r="C329" i="160"/>
  <c r="E327" i="160"/>
  <c r="E325" i="160"/>
  <c r="C320" i="160"/>
  <c r="C319" i="160"/>
  <c r="C318" i="160"/>
  <c r="E316" i="160"/>
  <c r="E314" i="160"/>
  <c r="C309" i="160"/>
  <c r="C308" i="160"/>
  <c r="C307" i="160"/>
  <c r="E305" i="160"/>
  <c r="E304" i="160"/>
  <c r="F302" i="160" s="1"/>
  <c r="E303" i="160"/>
  <c r="C298" i="160"/>
  <c r="C297" i="160"/>
  <c r="C296" i="160"/>
  <c r="E294" i="160"/>
  <c r="F291" i="160" s="1"/>
  <c r="E293" i="160"/>
  <c r="E292" i="160"/>
  <c r="C287" i="160"/>
  <c r="C286" i="160"/>
  <c r="C285" i="160"/>
  <c r="E283" i="160"/>
  <c r="E281" i="160"/>
  <c r="C276" i="160"/>
  <c r="C275" i="160"/>
  <c r="C274" i="160"/>
  <c r="E272" i="160"/>
  <c r="E270" i="160"/>
  <c r="C265" i="160"/>
  <c r="C264" i="160"/>
  <c r="C263" i="160"/>
  <c r="E261" i="160"/>
  <c r="E260" i="160"/>
  <c r="F258" i="160" s="1"/>
  <c r="E259" i="160"/>
  <c r="C254" i="160"/>
  <c r="C253" i="160"/>
  <c r="C252" i="160"/>
  <c r="E250" i="160"/>
  <c r="F247" i="160" s="1"/>
  <c r="E249" i="160"/>
  <c r="E248" i="160"/>
  <c r="C243" i="160"/>
  <c r="C242" i="160"/>
  <c r="C241" i="160"/>
  <c r="E239" i="160"/>
  <c r="E237" i="160"/>
  <c r="C232" i="160"/>
  <c r="C231" i="160"/>
  <c r="C230" i="160"/>
  <c r="E228" i="160"/>
  <c r="E226" i="160"/>
  <c r="C221" i="160"/>
  <c r="C220" i="160"/>
  <c r="C219" i="160"/>
  <c r="E217" i="160"/>
  <c r="E216" i="160"/>
  <c r="F214" i="160" s="1"/>
  <c r="E215" i="160"/>
  <c r="C210" i="160"/>
  <c r="C209" i="160"/>
  <c r="C208" i="160"/>
  <c r="E206" i="160"/>
  <c r="F203" i="160" s="1"/>
  <c r="E205" i="160"/>
  <c r="E204" i="160"/>
  <c r="C199" i="160"/>
  <c r="C198" i="160"/>
  <c r="C197" i="160"/>
  <c r="E195" i="160"/>
  <c r="E193" i="160"/>
  <c r="C188" i="160"/>
  <c r="C187" i="160"/>
  <c r="C186" i="160"/>
  <c r="E184" i="160"/>
  <c r="E182" i="160"/>
  <c r="C177" i="160"/>
  <c r="C176" i="160"/>
  <c r="C175" i="160"/>
  <c r="E173" i="160"/>
  <c r="E172" i="160"/>
  <c r="F170" i="160" s="1"/>
  <c r="E171" i="160"/>
  <c r="C166" i="160"/>
  <c r="C165" i="160"/>
  <c r="C164" i="160"/>
  <c r="E162" i="160"/>
  <c r="F159" i="160" s="1"/>
  <c r="E161" i="160"/>
  <c r="E160" i="160"/>
  <c r="C155" i="160"/>
  <c r="C154" i="160"/>
  <c r="C153" i="160"/>
  <c r="E151" i="160"/>
  <c r="E149" i="160"/>
  <c r="C144" i="160"/>
  <c r="C143" i="160"/>
  <c r="C142" i="160"/>
  <c r="E140" i="160"/>
  <c r="E138" i="160"/>
  <c r="C133" i="160"/>
  <c r="C132" i="160"/>
  <c r="C131" i="160"/>
  <c r="E129" i="160"/>
  <c r="E128" i="160"/>
  <c r="F126" i="160" s="1"/>
  <c r="E127" i="160"/>
  <c r="C122" i="160"/>
  <c r="C121" i="160"/>
  <c r="C120" i="160"/>
  <c r="E118" i="160"/>
  <c r="F115" i="160" s="1"/>
  <c r="E117" i="160"/>
  <c r="E116" i="160"/>
  <c r="C111" i="160"/>
  <c r="C110" i="160"/>
  <c r="C109" i="160"/>
  <c r="E107" i="160"/>
  <c r="E105" i="160"/>
  <c r="C100" i="160"/>
  <c r="C99" i="160"/>
  <c r="C98" i="160"/>
  <c r="E96" i="160"/>
  <c r="E94" i="160"/>
  <c r="C89" i="160"/>
  <c r="C88" i="160"/>
  <c r="C87" i="160"/>
  <c r="E85" i="160"/>
  <c r="E84" i="160"/>
  <c r="F82" i="160" s="1"/>
  <c r="E83" i="160"/>
  <c r="C78" i="160"/>
  <c r="C77" i="160"/>
  <c r="C76" i="160"/>
  <c r="E74" i="160"/>
  <c r="F71" i="160" s="1"/>
  <c r="E73" i="160"/>
  <c r="E72" i="160"/>
  <c r="C67" i="160"/>
  <c r="C66" i="160"/>
  <c r="C65" i="160"/>
  <c r="E63" i="160"/>
  <c r="E61" i="160"/>
  <c r="C56" i="160"/>
  <c r="C55" i="160"/>
  <c r="C54" i="160"/>
  <c r="E52" i="160"/>
  <c r="E50" i="160"/>
  <c r="C45" i="160"/>
  <c r="C44" i="160"/>
  <c r="C43" i="160"/>
  <c r="E41" i="160"/>
  <c r="E40" i="160"/>
  <c r="F38" i="160" s="1"/>
  <c r="E39" i="160"/>
  <c r="C34" i="160"/>
  <c r="C33" i="160"/>
  <c r="C32" i="160"/>
  <c r="E30" i="160"/>
  <c r="F27" i="160" s="1"/>
  <c r="E29" i="160"/>
  <c r="E28" i="160"/>
  <c r="C23" i="160"/>
  <c r="C22" i="160"/>
  <c r="C21" i="160"/>
  <c r="E19" i="160"/>
  <c r="E17" i="160"/>
  <c r="I15" i="160"/>
  <c r="I26" i="160" s="1"/>
  <c r="I12" i="160"/>
  <c r="C12" i="160"/>
  <c r="I11" i="160"/>
  <c r="C11" i="160"/>
  <c r="I10" i="160"/>
  <c r="C10" i="160"/>
  <c r="E7" i="160"/>
  <c r="E6" i="160"/>
  <c r="N5" i="160"/>
  <c r="A4" i="160"/>
  <c r="E2" i="160"/>
  <c r="C2" i="160"/>
  <c r="E492" i="160" s="1"/>
  <c r="C496" i="159"/>
  <c r="C495" i="159"/>
  <c r="C494" i="159"/>
  <c r="E490" i="159"/>
  <c r="C485" i="159"/>
  <c r="C484" i="159"/>
  <c r="C483" i="159"/>
  <c r="E480" i="159"/>
  <c r="E479" i="159"/>
  <c r="C474" i="159"/>
  <c r="C473" i="159"/>
  <c r="C472" i="159"/>
  <c r="E468" i="159"/>
  <c r="C463" i="159"/>
  <c r="C462" i="159"/>
  <c r="C461" i="159"/>
  <c r="E457" i="159"/>
  <c r="C452" i="159"/>
  <c r="C451" i="159"/>
  <c r="C450" i="159"/>
  <c r="E446" i="159"/>
  <c r="C441" i="159"/>
  <c r="C440" i="159"/>
  <c r="C439" i="159"/>
  <c r="E436" i="159"/>
  <c r="E435" i="159"/>
  <c r="C430" i="159"/>
  <c r="C429" i="159"/>
  <c r="C428" i="159"/>
  <c r="E424" i="159"/>
  <c r="C419" i="159"/>
  <c r="C418" i="159"/>
  <c r="C417" i="159"/>
  <c r="E415" i="159"/>
  <c r="E413" i="159"/>
  <c r="C408" i="159"/>
  <c r="C407" i="159"/>
  <c r="C406" i="159"/>
  <c r="E402" i="159"/>
  <c r="C397" i="159"/>
  <c r="C396" i="159"/>
  <c r="C395" i="159"/>
  <c r="E392" i="159"/>
  <c r="E391" i="159"/>
  <c r="C386" i="159"/>
  <c r="C385" i="159"/>
  <c r="C384" i="159"/>
  <c r="E380" i="159"/>
  <c r="C375" i="159"/>
  <c r="C374" i="159"/>
  <c r="C373" i="159"/>
  <c r="E371" i="159"/>
  <c r="E369" i="159"/>
  <c r="C364" i="159"/>
  <c r="C363" i="159"/>
  <c r="C362" i="159"/>
  <c r="E358" i="159"/>
  <c r="C353" i="159"/>
  <c r="C352" i="159"/>
  <c r="C351" i="159"/>
  <c r="E349" i="159"/>
  <c r="E348" i="159"/>
  <c r="F346" i="159" s="1"/>
  <c r="E347" i="159"/>
  <c r="C342" i="159"/>
  <c r="C341" i="159"/>
  <c r="C340" i="159"/>
  <c r="E338" i="159"/>
  <c r="E336" i="159"/>
  <c r="C331" i="159"/>
  <c r="C330" i="159"/>
  <c r="C329" i="159"/>
  <c r="E327" i="159"/>
  <c r="E325" i="159"/>
  <c r="C320" i="159"/>
  <c r="C319" i="159"/>
  <c r="C318" i="159"/>
  <c r="E316" i="159"/>
  <c r="E314" i="159"/>
  <c r="C309" i="159"/>
  <c r="C308" i="159"/>
  <c r="C307" i="159"/>
  <c r="E305" i="159"/>
  <c r="E304" i="159"/>
  <c r="F302" i="159" s="1"/>
  <c r="E303" i="159"/>
  <c r="C298" i="159"/>
  <c r="C297" i="159"/>
  <c r="C296" i="159"/>
  <c r="E294" i="159"/>
  <c r="E292" i="159"/>
  <c r="C287" i="159"/>
  <c r="C286" i="159"/>
  <c r="C285" i="159"/>
  <c r="E283" i="159"/>
  <c r="E281" i="159"/>
  <c r="C276" i="159"/>
  <c r="C275" i="159"/>
  <c r="C274" i="159"/>
  <c r="E272" i="159"/>
  <c r="E270" i="159"/>
  <c r="C265" i="159"/>
  <c r="C264" i="159"/>
  <c r="C263" i="159"/>
  <c r="E261" i="159"/>
  <c r="E260" i="159"/>
  <c r="F258" i="159" s="1"/>
  <c r="E259" i="159"/>
  <c r="C254" i="159"/>
  <c r="C253" i="159"/>
  <c r="C252" i="159"/>
  <c r="E250" i="159"/>
  <c r="E248" i="159"/>
  <c r="C243" i="159"/>
  <c r="C242" i="159"/>
  <c r="C241" i="159"/>
  <c r="E239" i="159"/>
  <c r="E237" i="159"/>
  <c r="C232" i="159"/>
  <c r="C231" i="159"/>
  <c r="C230" i="159"/>
  <c r="E228" i="159"/>
  <c r="E226" i="159"/>
  <c r="C221" i="159"/>
  <c r="C220" i="159"/>
  <c r="C219" i="159"/>
  <c r="E217" i="159"/>
  <c r="E216" i="159"/>
  <c r="F214" i="159" s="1"/>
  <c r="E215" i="159"/>
  <c r="C210" i="159"/>
  <c r="C209" i="159"/>
  <c r="C208" i="159"/>
  <c r="E206" i="159"/>
  <c r="E204" i="159"/>
  <c r="C199" i="159"/>
  <c r="C198" i="159"/>
  <c r="C197" i="159"/>
  <c r="E195" i="159"/>
  <c r="E193" i="159"/>
  <c r="C188" i="159"/>
  <c r="C187" i="159"/>
  <c r="C186" i="159"/>
  <c r="E184" i="159"/>
  <c r="E182" i="159"/>
  <c r="C177" i="159"/>
  <c r="C176" i="159"/>
  <c r="C175" i="159"/>
  <c r="E173" i="159"/>
  <c r="E172" i="159"/>
  <c r="F170" i="159" s="1"/>
  <c r="E171" i="159"/>
  <c r="C166" i="159"/>
  <c r="C165" i="159"/>
  <c r="C164" i="159"/>
  <c r="E162" i="159"/>
  <c r="E160" i="159"/>
  <c r="C155" i="159"/>
  <c r="C154" i="159"/>
  <c r="C153" i="159"/>
  <c r="E151" i="159"/>
  <c r="E149" i="159"/>
  <c r="C144" i="159"/>
  <c r="C143" i="159"/>
  <c r="C142" i="159"/>
  <c r="E140" i="159"/>
  <c r="E138" i="159"/>
  <c r="C133" i="159"/>
  <c r="C132" i="159"/>
  <c r="C131" i="159"/>
  <c r="E129" i="159"/>
  <c r="E128" i="159"/>
  <c r="F126" i="159" s="1"/>
  <c r="E127" i="159"/>
  <c r="C122" i="159"/>
  <c r="C121" i="159"/>
  <c r="C120" i="159"/>
  <c r="E118" i="159"/>
  <c r="E116" i="159"/>
  <c r="C111" i="159"/>
  <c r="C110" i="159"/>
  <c r="C109" i="159"/>
  <c r="E107" i="159"/>
  <c r="E105" i="159"/>
  <c r="C100" i="159"/>
  <c r="C99" i="159"/>
  <c r="C98" i="159"/>
  <c r="E96" i="159"/>
  <c r="E94" i="159"/>
  <c r="C89" i="159"/>
  <c r="C88" i="159"/>
  <c r="C87" i="159"/>
  <c r="E85" i="159"/>
  <c r="E84" i="159"/>
  <c r="F82" i="159" s="1"/>
  <c r="E83" i="159"/>
  <c r="C78" i="159"/>
  <c r="C77" i="159"/>
  <c r="C76" i="159"/>
  <c r="E74" i="159"/>
  <c r="E72" i="159"/>
  <c r="C67" i="159"/>
  <c r="C66" i="159"/>
  <c r="C65" i="159"/>
  <c r="E63" i="159"/>
  <c r="E61" i="159"/>
  <c r="C56" i="159"/>
  <c r="C55" i="159"/>
  <c r="C54" i="159"/>
  <c r="E52" i="159"/>
  <c r="E50" i="159"/>
  <c r="C45" i="159"/>
  <c r="C44" i="159"/>
  <c r="C43" i="159"/>
  <c r="E41" i="159"/>
  <c r="E40" i="159"/>
  <c r="F38" i="159" s="1"/>
  <c r="E39" i="159"/>
  <c r="C34" i="159"/>
  <c r="C33" i="159"/>
  <c r="C32" i="159"/>
  <c r="E30" i="159"/>
  <c r="E28" i="159"/>
  <c r="C23" i="159"/>
  <c r="C22" i="159"/>
  <c r="C21" i="159"/>
  <c r="E19" i="159"/>
  <c r="E17" i="159"/>
  <c r="I15" i="159"/>
  <c r="I26" i="159" s="1"/>
  <c r="I12" i="159"/>
  <c r="C12" i="159"/>
  <c r="I11" i="159"/>
  <c r="C11" i="159"/>
  <c r="I10" i="159"/>
  <c r="C10" i="159"/>
  <c r="E7" i="159"/>
  <c r="E6" i="159"/>
  <c r="A4" i="159"/>
  <c r="E2" i="159"/>
  <c r="C2" i="159"/>
  <c r="E492" i="159" s="1"/>
  <c r="C496" i="158"/>
  <c r="C495" i="158"/>
  <c r="C494" i="158"/>
  <c r="E490" i="158"/>
  <c r="C485" i="158"/>
  <c r="C484" i="158"/>
  <c r="C483" i="158"/>
  <c r="E479" i="158"/>
  <c r="C474" i="158"/>
  <c r="C473" i="158"/>
  <c r="C472" i="158"/>
  <c r="E468" i="158"/>
  <c r="C463" i="158"/>
  <c r="C462" i="158"/>
  <c r="C461" i="158"/>
  <c r="E457" i="158"/>
  <c r="C452" i="158"/>
  <c r="C451" i="158"/>
  <c r="C450" i="158"/>
  <c r="E446" i="158"/>
  <c r="C441" i="158"/>
  <c r="C440" i="158"/>
  <c r="C439" i="158"/>
  <c r="E435" i="158"/>
  <c r="C430" i="158"/>
  <c r="C429" i="158"/>
  <c r="C428" i="158"/>
  <c r="E424" i="158"/>
  <c r="C419" i="158"/>
  <c r="C418" i="158"/>
  <c r="C417" i="158"/>
  <c r="E413" i="158"/>
  <c r="C408" i="158"/>
  <c r="C407" i="158"/>
  <c r="C406" i="158"/>
  <c r="E402" i="158"/>
  <c r="C397" i="158"/>
  <c r="C396" i="158"/>
  <c r="C395" i="158"/>
  <c r="E391" i="158"/>
  <c r="C386" i="158"/>
  <c r="C385" i="158"/>
  <c r="C384" i="158"/>
  <c r="E380" i="158"/>
  <c r="C375" i="158"/>
  <c r="C374" i="158"/>
  <c r="C373" i="158"/>
  <c r="E371" i="158"/>
  <c r="E369" i="158"/>
  <c r="C364" i="158"/>
  <c r="C363" i="158"/>
  <c r="C362" i="158"/>
  <c r="E360" i="158"/>
  <c r="E358" i="158"/>
  <c r="C353" i="158"/>
  <c r="C352" i="158"/>
  <c r="C351" i="158"/>
  <c r="E349" i="158"/>
  <c r="E347" i="158"/>
  <c r="C342" i="158"/>
  <c r="C341" i="158"/>
  <c r="C340" i="158"/>
  <c r="E338" i="158"/>
  <c r="E336" i="158"/>
  <c r="C331" i="158"/>
  <c r="C330" i="158"/>
  <c r="C329" i="158"/>
  <c r="E327" i="158"/>
  <c r="E325" i="158"/>
  <c r="C320" i="158"/>
  <c r="C319" i="158"/>
  <c r="C318" i="158"/>
  <c r="E316" i="158"/>
  <c r="E314" i="158"/>
  <c r="C309" i="158"/>
  <c r="C308" i="158"/>
  <c r="C307" i="158"/>
  <c r="E305" i="158"/>
  <c r="E303" i="158"/>
  <c r="C298" i="158"/>
  <c r="C297" i="158"/>
  <c r="C296" i="158"/>
  <c r="E294" i="158"/>
  <c r="E292" i="158"/>
  <c r="C287" i="158"/>
  <c r="C286" i="158"/>
  <c r="C285" i="158"/>
  <c r="E283" i="158"/>
  <c r="E281" i="158"/>
  <c r="C276" i="158"/>
  <c r="C275" i="158"/>
  <c r="C274" i="158"/>
  <c r="E272" i="158"/>
  <c r="E270" i="158"/>
  <c r="C265" i="158"/>
  <c r="C264" i="158"/>
  <c r="C263" i="158"/>
  <c r="E261" i="158"/>
  <c r="E259" i="158"/>
  <c r="C254" i="158"/>
  <c r="C253" i="158"/>
  <c r="C252" i="158"/>
  <c r="E250" i="158"/>
  <c r="E248" i="158"/>
  <c r="C243" i="158"/>
  <c r="C242" i="158"/>
  <c r="C241" i="158"/>
  <c r="E239" i="158"/>
  <c r="E237" i="158"/>
  <c r="C232" i="158"/>
  <c r="C231" i="158"/>
  <c r="C230" i="158"/>
  <c r="E228" i="158"/>
  <c r="E226" i="158"/>
  <c r="C221" i="158"/>
  <c r="C220" i="158"/>
  <c r="C219" i="158"/>
  <c r="E217" i="158"/>
  <c r="E215" i="158"/>
  <c r="C210" i="158"/>
  <c r="C209" i="158"/>
  <c r="C208" i="158"/>
  <c r="E206" i="158"/>
  <c r="E204" i="158"/>
  <c r="C199" i="158"/>
  <c r="C198" i="158"/>
  <c r="C197" i="158"/>
  <c r="E195" i="158"/>
  <c r="E193" i="158"/>
  <c r="C188" i="158"/>
  <c r="C187" i="158"/>
  <c r="C186" i="158"/>
  <c r="E184" i="158"/>
  <c r="E182" i="158"/>
  <c r="C177" i="158"/>
  <c r="C176" i="158"/>
  <c r="C175" i="158"/>
  <c r="E173" i="158"/>
  <c r="E171" i="158"/>
  <c r="C166" i="158"/>
  <c r="C165" i="158"/>
  <c r="C164" i="158"/>
  <c r="E162" i="158"/>
  <c r="E160" i="158"/>
  <c r="C155" i="158"/>
  <c r="C154" i="158"/>
  <c r="C153" i="158"/>
  <c r="E151" i="158"/>
  <c r="E149" i="158"/>
  <c r="C144" i="158"/>
  <c r="C143" i="158"/>
  <c r="C142" i="158"/>
  <c r="E140" i="158"/>
  <c r="E138" i="158"/>
  <c r="C133" i="158"/>
  <c r="C132" i="158"/>
  <c r="C131" i="158"/>
  <c r="E129" i="158"/>
  <c r="E127" i="158"/>
  <c r="C122" i="158"/>
  <c r="C121" i="158"/>
  <c r="C120" i="158"/>
  <c r="E118" i="158"/>
  <c r="E116" i="158"/>
  <c r="C111" i="158"/>
  <c r="C110" i="158"/>
  <c r="C109" i="158"/>
  <c r="E107" i="158"/>
  <c r="E105" i="158"/>
  <c r="C100" i="158"/>
  <c r="C99" i="158"/>
  <c r="C98" i="158"/>
  <c r="E96" i="158"/>
  <c r="E94" i="158"/>
  <c r="C89" i="158"/>
  <c r="C88" i="158"/>
  <c r="C87" i="158"/>
  <c r="E85" i="158"/>
  <c r="E83" i="158"/>
  <c r="C78" i="158"/>
  <c r="C77" i="158"/>
  <c r="C76" i="158"/>
  <c r="E74" i="158"/>
  <c r="E72" i="158"/>
  <c r="C67" i="158"/>
  <c r="C66" i="158"/>
  <c r="C65" i="158"/>
  <c r="E63" i="158"/>
  <c r="E61" i="158"/>
  <c r="C56" i="158"/>
  <c r="C55" i="158"/>
  <c r="C54" i="158"/>
  <c r="E52" i="158"/>
  <c r="E50" i="158"/>
  <c r="C45" i="158"/>
  <c r="C44" i="158"/>
  <c r="C43" i="158"/>
  <c r="E41" i="158"/>
  <c r="E39" i="158"/>
  <c r="C34" i="158"/>
  <c r="C33" i="158"/>
  <c r="C32" i="158"/>
  <c r="E30" i="158"/>
  <c r="E28" i="158"/>
  <c r="C23" i="158"/>
  <c r="C22" i="158"/>
  <c r="C21" i="158"/>
  <c r="E19" i="158"/>
  <c r="E17" i="158"/>
  <c r="I15" i="158"/>
  <c r="I26" i="158" s="1"/>
  <c r="I12" i="158"/>
  <c r="C12" i="158"/>
  <c r="I11" i="158"/>
  <c r="C11" i="158"/>
  <c r="I10" i="158"/>
  <c r="C10" i="158"/>
  <c r="E7" i="158"/>
  <c r="E6" i="158"/>
  <c r="A4" i="158"/>
  <c r="E2" i="158"/>
  <c r="C2" i="158"/>
  <c r="E492" i="158" s="1"/>
  <c r="C496" i="157"/>
  <c r="C495" i="157"/>
  <c r="C494" i="157"/>
  <c r="E490" i="157"/>
  <c r="C485" i="157"/>
  <c r="C484" i="157"/>
  <c r="C483" i="157"/>
  <c r="E481" i="157"/>
  <c r="E480" i="157"/>
  <c r="F478" i="157" s="1"/>
  <c r="E479" i="157"/>
  <c r="C474" i="157"/>
  <c r="C473" i="157"/>
  <c r="C472" i="157"/>
  <c r="E468" i="157"/>
  <c r="C463" i="157"/>
  <c r="C462" i="157"/>
  <c r="C461" i="157"/>
  <c r="E457" i="157"/>
  <c r="C452" i="157"/>
  <c r="C451" i="157"/>
  <c r="C450" i="157"/>
  <c r="E446" i="157"/>
  <c r="C441" i="157"/>
  <c r="C440" i="157"/>
  <c r="C439" i="157"/>
  <c r="E437" i="157"/>
  <c r="E436" i="157"/>
  <c r="F434" i="157" s="1"/>
  <c r="E435" i="157"/>
  <c r="C430" i="157"/>
  <c r="C429" i="157"/>
  <c r="C428" i="157"/>
  <c r="E424" i="157"/>
  <c r="C419" i="157"/>
  <c r="C418" i="157"/>
  <c r="C417" i="157"/>
  <c r="E413" i="157"/>
  <c r="C408" i="157"/>
  <c r="C407" i="157"/>
  <c r="C406" i="157"/>
  <c r="E402" i="157"/>
  <c r="C397" i="157"/>
  <c r="C396" i="157"/>
  <c r="C395" i="157"/>
  <c r="E393" i="157"/>
  <c r="E392" i="157"/>
  <c r="F390" i="157" s="1"/>
  <c r="E391" i="157"/>
  <c r="C386" i="157"/>
  <c r="C385" i="157"/>
  <c r="C384" i="157"/>
  <c r="E380" i="157"/>
  <c r="C375" i="157"/>
  <c r="C374" i="157"/>
  <c r="C373" i="157"/>
  <c r="E371" i="157"/>
  <c r="E369" i="157"/>
  <c r="C364" i="157"/>
  <c r="C363" i="157"/>
  <c r="C362" i="157"/>
  <c r="E358" i="157"/>
  <c r="C353" i="157"/>
  <c r="C352" i="157"/>
  <c r="C351" i="157"/>
  <c r="E349" i="157"/>
  <c r="E348" i="157"/>
  <c r="F346" i="157" s="1"/>
  <c r="E347" i="157"/>
  <c r="C342" i="157"/>
  <c r="C341" i="157"/>
  <c r="C340" i="157"/>
  <c r="E338" i="157"/>
  <c r="E336" i="157"/>
  <c r="C331" i="157"/>
  <c r="C330" i="157"/>
  <c r="C329" i="157"/>
  <c r="E327" i="157"/>
  <c r="E325" i="157"/>
  <c r="C320" i="157"/>
  <c r="C319" i="157"/>
  <c r="C318" i="157"/>
  <c r="E316" i="157"/>
  <c r="E314" i="157"/>
  <c r="C309" i="157"/>
  <c r="C308" i="157"/>
  <c r="C307" i="157"/>
  <c r="E305" i="157"/>
  <c r="E304" i="157"/>
  <c r="F302" i="157" s="1"/>
  <c r="E303" i="157"/>
  <c r="C298" i="157"/>
  <c r="C297" i="157"/>
  <c r="C296" i="157"/>
  <c r="E294" i="157"/>
  <c r="E292" i="157"/>
  <c r="C287" i="157"/>
  <c r="C286" i="157"/>
  <c r="C285" i="157"/>
  <c r="E283" i="157"/>
  <c r="E281" i="157"/>
  <c r="C276" i="157"/>
  <c r="C275" i="157"/>
  <c r="C274" i="157"/>
  <c r="E272" i="157"/>
  <c r="E270" i="157"/>
  <c r="C265" i="157"/>
  <c r="C264" i="157"/>
  <c r="C263" i="157"/>
  <c r="E261" i="157"/>
  <c r="E260" i="157"/>
  <c r="F258" i="157" s="1"/>
  <c r="E259" i="157"/>
  <c r="C254" i="157"/>
  <c r="C253" i="157"/>
  <c r="C252" i="157"/>
  <c r="E250" i="157"/>
  <c r="E248" i="157"/>
  <c r="C243" i="157"/>
  <c r="C242" i="157"/>
  <c r="C241" i="157"/>
  <c r="E239" i="157"/>
  <c r="E237" i="157"/>
  <c r="C232" i="157"/>
  <c r="C231" i="157"/>
  <c r="C230" i="157"/>
  <c r="E228" i="157"/>
  <c r="E226" i="157"/>
  <c r="C221" i="157"/>
  <c r="C220" i="157"/>
  <c r="C219" i="157"/>
  <c r="E217" i="157"/>
  <c r="E216" i="157"/>
  <c r="F214" i="157" s="1"/>
  <c r="E215" i="157"/>
  <c r="C210" i="157"/>
  <c r="C209" i="157"/>
  <c r="C208" i="157"/>
  <c r="E206" i="157"/>
  <c r="E204" i="157"/>
  <c r="C199" i="157"/>
  <c r="C198" i="157"/>
  <c r="C197" i="157"/>
  <c r="E195" i="157"/>
  <c r="E193" i="157"/>
  <c r="C188" i="157"/>
  <c r="C187" i="157"/>
  <c r="C186" i="157"/>
  <c r="E184" i="157"/>
  <c r="E182" i="157"/>
  <c r="C177" i="157"/>
  <c r="C176" i="157"/>
  <c r="C175" i="157"/>
  <c r="E173" i="157"/>
  <c r="E172" i="157"/>
  <c r="F170" i="157" s="1"/>
  <c r="E171" i="157"/>
  <c r="C166" i="157"/>
  <c r="C165" i="157"/>
  <c r="C164" i="157"/>
  <c r="E162" i="157"/>
  <c r="E160" i="157"/>
  <c r="C155" i="157"/>
  <c r="C154" i="157"/>
  <c r="C153" i="157"/>
  <c r="E151" i="157"/>
  <c r="E149" i="157"/>
  <c r="C144" i="157"/>
  <c r="C143" i="157"/>
  <c r="C142" i="157"/>
  <c r="E140" i="157"/>
  <c r="E138" i="157"/>
  <c r="C133" i="157"/>
  <c r="C132" i="157"/>
  <c r="C131" i="157"/>
  <c r="E129" i="157"/>
  <c r="E128" i="157"/>
  <c r="F126" i="157" s="1"/>
  <c r="E127" i="157"/>
  <c r="C122" i="157"/>
  <c r="C121" i="157"/>
  <c r="C120" i="157"/>
  <c r="E118" i="157"/>
  <c r="E116" i="157"/>
  <c r="C111" i="157"/>
  <c r="C110" i="157"/>
  <c r="C109" i="157"/>
  <c r="E107" i="157"/>
  <c r="E105" i="157"/>
  <c r="C100" i="157"/>
  <c r="C99" i="157"/>
  <c r="C98" i="157"/>
  <c r="E96" i="157"/>
  <c r="E94" i="157"/>
  <c r="C89" i="157"/>
  <c r="C88" i="157"/>
  <c r="C87" i="157"/>
  <c r="E85" i="157"/>
  <c r="E84" i="157"/>
  <c r="F82" i="157" s="1"/>
  <c r="E83" i="157"/>
  <c r="C78" i="157"/>
  <c r="C77" i="157"/>
  <c r="C76" i="157"/>
  <c r="E74" i="157"/>
  <c r="E72" i="157"/>
  <c r="C67" i="157"/>
  <c r="C66" i="157"/>
  <c r="C65" i="157"/>
  <c r="E63" i="157"/>
  <c r="E61" i="157"/>
  <c r="C56" i="157"/>
  <c r="C55" i="157"/>
  <c r="C54" i="157"/>
  <c r="E52" i="157"/>
  <c r="E50" i="157"/>
  <c r="C45" i="157"/>
  <c r="C44" i="157"/>
  <c r="C43" i="157"/>
  <c r="E41" i="157"/>
  <c r="E40" i="157"/>
  <c r="F38" i="157" s="1"/>
  <c r="E39" i="157"/>
  <c r="C34" i="157"/>
  <c r="C33" i="157"/>
  <c r="C32" i="157"/>
  <c r="E30" i="157"/>
  <c r="E28" i="157"/>
  <c r="C23" i="157"/>
  <c r="C22" i="157"/>
  <c r="I21" i="157"/>
  <c r="C21" i="157"/>
  <c r="E19" i="157"/>
  <c r="E17" i="157"/>
  <c r="I15" i="157"/>
  <c r="I26" i="157" s="1"/>
  <c r="A15" i="157"/>
  <c r="I12" i="157"/>
  <c r="C12" i="157"/>
  <c r="I11" i="157"/>
  <c r="C11" i="157"/>
  <c r="I10" i="157"/>
  <c r="C10" i="157"/>
  <c r="E7" i="157"/>
  <c r="E6" i="157"/>
  <c r="A4" i="157"/>
  <c r="E2" i="157"/>
  <c r="C2" i="157"/>
  <c r="E492" i="157" s="1"/>
  <c r="C496" i="156"/>
  <c r="C495" i="156"/>
  <c r="C494" i="156"/>
  <c r="E490" i="156"/>
  <c r="C485" i="156"/>
  <c r="C484" i="156"/>
  <c r="C483" i="156"/>
  <c r="E480" i="156"/>
  <c r="E479" i="156"/>
  <c r="C474" i="156"/>
  <c r="C473" i="156"/>
  <c r="C472" i="156"/>
  <c r="E468" i="156"/>
  <c r="C463" i="156"/>
  <c r="C462" i="156"/>
  <c r="C461" i="156"/>
  <c r="E459" i="156"/>
  <c r="E457" i="156"/>
  <c r="C452" i="156"/>
  <c r="C451" i="156"/>
  <c r="C450" i="156"/>
  <c r="E446" i="156"/>
  <c r="C441" i="156"/>
  <c r="C440" i="156"/>
  <c r="C439" i="156"/>
  <c r="E437" i="156"/>
  <c r="E436" i="156"/>
  <c r="F434" i="156" s="1"/>
  <c r="E435" i="156"/>
  <c r="C430" i="156"/>
  <c r="C429" i="156"/>
  <c r="C428" i="156"/>
  <c r="E424" i="156"/>
  <c r="C419" i="156"/>
  <c r="C418" i="156"/>
  <c r="C417" i="156"/>
  <c r="E415" i="156"/>
  <c r="E413" i="156"/>
  <c r="C408" i="156"/>
  <c r="C407" i="156"/>
  <c r="C406" i="156"/>
  <c r="E402" i="156"/>
  <c r="C397" i="156"/>
  <c r="C396" i="156"/>
  <c r="C395" i="156"/>
  <c r="E393" i="156"/>
  <c r="E392" i="156"/>
  <c r="F390" i="156" s="1"/>
  <c r="E391" i="156"/>
  <c r="C386" i="156"/>
  <c r="C385" i="156"/>
  <c r="C384" i="156"/>
  <c r="E380" i="156"/>
  <c r="C375" i="156"/>
  <c r="C374" i="156"/>
  <c r="C373" i="156"/>
  <c r="E371" i="156"/>
  <c r="E369" i="156"/>
  <c r="C364" i="156"/>
  <c r="C363" i="156"/>
  <c r="C362" i="156"/>
  <c r="E358" i="156"/>
  <c r="C353" i="156"/>
  <c r="C352" i="156"/>
  <c r="C351" i="156"/>
  <c r="E349" i="156"/>
  <c r="E348" i="156"/>
  <c r="F346" i="156" s="1"/>
  <c r="E347" i="156"/>
  <c r="C342" i="156"/>
  <c r="C341" i="156"/>
  <c r="C340" i="156"/>
  <c r="E338" i="156"/>
  <c r="E336" i="156"/>
  <c r="C331" i="156"/>
  <c r="C330" i="156"/>
  <c r="C329" i="156"/>
  <c r="E327" i="156"/>
  <c r="E325" i="156"/>
  <c r="C320" i="156"/>
  <c r="C319" i="156"/>
  <c r="C318" i="156"/>
  <c r="E316" i="156"/>
  <c r="E314" i="156"/>
  <c r="C309" i="156"/>
  <c r="C308" i="156"/>
  <c r="C307" i="156"/>
  <c r="E305" i="156"/>
  <c r="E304" i="156"/>
  <c r="F302" i="156" s="1"/>
  <c r="E303" i="156"/>
  <c r="C298" i="156"/>
  <c r="C297" i="156"/>
  <c r="C296" i="156"/>
  <c r="E294" i="156"/>
  <c r="E292" i="156"/>
  <c r="C287" i="156"/>
  <c r="C286" i="156"/>
  <c r="C285" i="156"/>
  <c r="E283" i="156"/>
  <c r="E281" i="156"/>
  <c r="C276" i="156"/>
  <c r="C275" i="156"/>
  <c r="C274" i="156"/>
  <c r="E272" i="156"/>
  <c r="E270" i="156"/>
  <c r="C265" i="156"/>
  <c r="C264" i="156"/>
  <c r="C263" i="156"/>
  <c r="E261" i="156"/>
  <c r="E260" i="156"/>
  <c r="F258" i="156" s="1"/>
  <c r="E259" i="156"/>
  <c r="C254" i="156"/>
  <c r="C253" i="156"/>
  <c r="C252" i="156"/>
  <c r="E250" i="156"/>
  <c r="E248" i="156"/>
  <c r="C243" i="156"/>
  <c r="C242" i="156"/>
  <c r="C241" i="156"/>
  <c r="E239" i="156"/>
  <c r="E237" i="156"/>
  <c r="C232" i="156"/>
  <c r="C231" i="156"/>
  <c r="C230" i="156"/>
  <c r="E228" i="156"/>
  <c r="E226" i="156"/>
  <c r="C221" i="156"/>
  <c r="C220" i="156"/>
  <c r="C219" i="156"/>
  <c r="E217" i="156"/>
  <c r="E216" i="156"/>
  <c r="F214" i="156" s="1"/>
  <c r="E215" i="156"/>
  <c r="C210" i="156"/>
  <c r="C209" i="156"/>
  <c r="C208" i="156"/>
  <c r="E206" i="156"/>
  <c r="E204" i="156"/>
  <c r="C199" i="156"/>
  <c r="C198" i="156"/>
  <c r="C197" i="156"/>
  <c r="E195" i="156"/>
  <c r="E193" i="156"/>
  <c r="C188" i="156"/>
  <c r="C187" i="156"/>
  <c r="C186" i="156"/>
  <c r="E184" i="156"/>
  <c r="E182" i="156"/>
  <c r="C177" i="156"/>
  <c r="C176" i="156"/>
  <c r="C175" i="156"/>
  <c r="E173" i="156"/>
  <c r="E172" i="156"/>
  <c r="F170" i="156" s="1"/>
  <c r="E171" i="156"/>
  <c r="C166" i="156"/>
  <c r="C165" i="156"/>
  <c r="C164" i="156"/>
  <c r="E162" i="156"/>
  <c r="E160" i="156"/>
  <c r="C155" i="156"/>
  <c r="C154" i="156"/>
  <c r="C153" i="156"/>
  <c r="E151" i="156"/>
  <c r="E149" i="156"/>
  <c r="C144" i="156"/>
  <c r="C143" i="156"/>
  <c r="C142" i="156"/>
  <c r="E140" i="156"/>
  <c r="E138" i="156"/>
  <c r="C133" i="156"/>
  <c r="C132" i="156"/>
  <c r="C131" i="156"/>
  <c r="E129" i="156"/>
  <c r="E128" i="156"/>
  <c r="F126" i="156" s="1"/>
  <c r="E127" i="156"/>
  <c r="C122" i="156"/>
  <c r="C121" i="156"/>
  <c r="C120" i="156"/>
  <c r="E118" i="156"/>
  <c r="E116" i="156"/>
  <c r="C111" i="156"/>
  <c r="C110" i="156"/>
  <c r="C109" i="156"/>
  <c r="E107" i="156"/>
  <c r="E105" i="156"/>
  <c r="C100" i="156"/>
  <c r="C99" i="156"/>
  <c r="C98" i="156"/>
  <c r="E96" i="156"/>
  <c r="E94" i="156"/>
  <c r="C89" i="156"/>
  <c r="C88" i="156"/>
  <c r="C87" i="156"/>
  <c r="E85" i="156"/>
  <c r="E84" i="156"/>
  <c r="F82" i="156" s="1"/>
  <c r="E83" i="156"/>
  <c r="C78" i="156"/>
  <c r="C77" i="156"/>
  <c r="C76" i="156"/>
  <c r="E74" i="156"/>
  <c r="E72" i="156"/>
  <c r="C67" i="156"/>
  <c r="C66" i="156"/>
  <c r="C65" i="156"/>
  <c r="E63" i="156"/>
  <c r="E61" i="156"/>
  <c r="C56" i="156"/>
  <c r="C55" i="156"/>
  <c r="C54" i="156"/>
  <c r="E52" i="156"/>
  <c r="E50" i="156"/>
  <c r="C45" i="156"/>
  <c r="C44" i="156"/>
  <c r="C43" i="156"/>
  <c r="E41" i="156"/>
  <c r="E40" i="156"/>
  <c r="F38" i="156" s="1"/>
  <c r="E39" i="156"/>
  <c r="C34" i="156"/>
  <c r="C33" i="156"/>
  <c r="C32" i="156"/>
  <c r="E30" i="156"/>
  <c r="E28" i="156"/>
  <c r="C23" i="156"/>
  <c r="C22" i="156"/>
  <c r="C21" i="156"/>
  <c r="E19" i="156"/>
  <c r="E17" i="156"/>
  <c r="I15" i="156"/>
  <c r="I26" i="156" s="1"/>
  <c r="I12" i="156"/>
  <c r="C12" i="156"/>
  <c r="I11" i="156"/>
  <c r="C11" i="156"/>
  <c r="I10" i="156"/>
  <c r="C10" i="156"/>
  <c r="E7" i="156"/>
  <c r="E6" i="156"/>
  <c r="A4" i="156"/>
  <c r="E2" i="156"/>
  <c r="C2" i="156"/>
  <c r="E492" i="156" s="1"/>
  <c r="C496" i="155"/>
  <c r="C495" i="155"/>
  <c r="C494" i="155"/>
  <c r="E490" i="155"/>
  <c r="C485" i="155"/>
  <c r="C484" i="155"/>
  <c r="C483" i="155"/>
  <c r="E479" i="155"/>
  <c r="C474" i="155"/>
  <c r="C473" i="155"/>
  <c r="C472" i="155"/>
  <c r="E469" i="155"/>
  <c r="E468" i="155"/>
  <c r="C463" i="155"/>
  <c r="C462" i="155"/>
  <c r="C461" i="155"/>
  <c r="E457" i="155"/>
  <c r="C452" i="155"/>
  <c r="C451" i="155"/>
  <c r="C450" i="155"/>
  <c r="E446" i="155"/>
  <c r="C441" i="155"/>
  <c r="C440" i="155"/>
  <c r="C439" i="155"/>
  <c r="E435" i="155"/>
  <c r="C430" i="155"/>
  <c r="C429" i="155"/>
  <c r="C428" i="155"/>
  <c r="E425" i="155"/>
  <c r="E424" i="155"/>
  <c r="C419" i="155"/>
  <c r="C418" i="155"/>
  <c r="C417" i="155"/>
  <c r="E413" i="155"/>
  <c r="C408" i="155"/>
  <c r="C407" i="155"/>
  <c r="C406" i="155"/>
  <c r="E402" i="155"/>
  <c r="C397" i="155"/>
  <c r="C396" i="155"/>
  <c r="C395" i="155"/>
  <c r="E391" i="155"/>
  <c r="C386" i="155"/>
  <c r="C385" i="155"/>
  <c r="C384" i="155"/>
  <c r="E381" i="155"/>
  <c r="E380" i="155"/>
  <c r="C375" i="155"/>
  <c r="C374" i="155"/>
  <c r="C373" i="155"/>
  <c r="E371" i="155"/>
  <c r="E369" i="155"/>
  <c r="C364" i="155"/>
  <c r="C363" i="155"/>
  <c r="C362" i="155"/>
  <c r="E358" i="155"/>
  <c r="C353" i="155"/>
  <c r="C352" i="155"/>
  <c r="C351" i="155"/>
  <c r="E349" i="155"/>
  <c r="E347" i="155"/>
  <c r="C342" i="155"/>
  <c r="C341" i="155"/>
  <c r="C340" i="155"/>
  <c r="E338" i="155"/>
  <c r="E337" i="155"/>
  <c r="F335" i="155" s="1"/>
  <c r="E336" i="155"/>
  <c r="C331" i="155"/>
  <c r="C330" i="155"/>
  <c r="C329" i="155"/>
  <c r="E327" i="155"/>
  <c r="E325" i="155"/>
  <c r="C320" i="155"/>
  <c r="C319" i="155"/>
  <c r="C318" i="155"/>
  <c r="E316" i="155"/>
  <c r="E314" i="155"/>
  <c r="C309" i="155"/>
  <c r="C308" i="155"/>
  <c r="C307" i="155"/>
  <c r="E305" i="155"/>
  <c r="E303" i="155"/>
  <c r="C298" i="155"/>
  <c r="C297" i="155"/>
  <c r="C296" i="155"/>
  <c r="E294" i="155"/>
  <c r="E293" i="155"/>
  <c r="F291" i="155" s="1"/>
  <c r="E292" i="155"/>
  <c r="C287" i="155"/>
  <c r="C286" i="155"/>
  <c r="C285" i="155"/>
  <c r="E283" i="155"/>
  <c r="E281" i="155"/>
  <c r="C276" i="155"/>
  <c r="C275" i="155"/>
  <c r="C274" i="155"/>
  <c r="E272" i="155"/>
  <c r="E270" i="155"/>
  <c r="C265" i="155"/>
  <c r="C264" i="155"/>
  <c r="C263" i="155"/>
  <c r="E261" i="155"/>
  <c r="E259" i="155"/>
  <c r="C254" i="155"/>
  <c r="C253" i="155"/>
  <c r="C252" i="155"/>
  <c r="E250" i="155"/>
  <c r="E249" i="155"/>
  <c r="F247" i="155" s="1"/>
  <c r="E248" i="155"/>
  <c r="C243" i="155"/>
  <c r="C242" i="155"/>
  <c r="C241" i="155"/>
  <c r="E239" i="155"/>
  <c r="E237" i="155"/>
  <c r="C232" i="155"/>
  <c r="C231" i="155"/>
  <c r="C230" i="155"/>
  <c r="E228" i="155"/>
  <c r="E226" i="155"/>
  <c r="C221" i="155"/>
  <c r="C220" i="155"/>
  <c r="C219" i="155"/>
  <c r="E217" i="155"/>
  <c r="E215" i="155"/>
  <c r="C210" i="155"/>
  <c r="C209" i="155"/>
  <c r="C208" i="155"/>
  <c r="E206" i="155"/>
  <c r="E205" i="155"/>
  <c r="F203" i="155" s="1"/>
  <c r="E204" i="155"/>
  <c r="C199" i="155"/>
  <c r="C198" i="155"/>
  <c r="C197" i="155"/>
  <c r="E195" i="155"/>
  <c r="E193" i="155"/>
  <c r="C188" i="155"/>
  <c r="C187" i="155"/>
  <c r="C186" i="155"/>
  <c r="E184" i="155"/>
  <c r="E182" i="155"/>
  <c r="C177" i="155"/>
  <c r="C176" i="155"/>
  <c r="C175" i="155"/>
  <c r="E173" i="155"/>
  <c r="E171" i="155"/>
  <c r="C166" i="155"/>
  <c r="C165" i="155"/>
  <c r="C164" i="155"/>
  <c r="E162" i="155"/>
  <c r="E161" i="155"/>
  <c r="F159" i="155" s="1"/>
  <c r="E160" i="155"/>
  <c r="C155" i="155"/>
  <c r="C154" i="155"/>
  <c r="C153" i="155"/>
  <c r="E151" i="155"/>
  <c r="E149" i="155"/>
  <c r="C144" i="155"/>
  <c r="C143" i="155"/>
  <c r="C142" i="155"/>
  <c r="E140" i="155"/>
  <c r="E138" i="155"/>
  <c r="C133" i="155"/>
  <c r="C132" i="155"/>
  <c r="C131" i="155"/>
  <c r="E129" i="155"/>
  <c r="E127" i="155"/>
  <c r="C122" i="155"/>
  <c r="C121" i="155"/>
  <c r="C120" i="155"/>
  <c r="E118" i="155"/>
  <c r="E117" i="155"/>
  <c r="F115" i="155" s="1"/>
  <c r="E116" i="155"/>
  <c r="C111" i="155"/>
  <c r="C110" i="155"/>
  <c r="C109" i="155"/>
  <c r="E107" i="155"/>
  <c r="E105" i="155"/>
  <c r="C100" i="155"/>
  <c r="C99" i="155"/>
  <c r="C98" i="155"/>
  <c r="E96" i="155"/>
  <c r="E94" i="155"/>
  <c r="C89" i="155"/>
  <c r="C88" i="155"/>
  <c r="C87" i="155"/>
  <c r="E85" i="155"/>
  <c r="E83" i="155"/>
  <c r="C78" i="155"/>
  <c r="C77" i="155"/>
  <c r="C76" i="155"/>
  <c r="E74" i="155"/>
  <c r="E73" i="155"/>
  <c r="F71" i="155" s="1"/>
  <c r="E72" i="155"/>
  <c r="C67" i="155"/>
  <c r="C66" i="155"/>
  <c r="C65" i="155"/>
  <c r="E63" i="155"/>
  <c r="E61" i="155"/>
  <c r="C56" i="155"/>
  <c r="C55" i="155"/>
  <c r="C54" i="155"/>
  <c r="E52" i="155"/>
  <c r="E50" i="155"/>
  <c r="C45" i="155"/>
  <c r="C44" i="155"/>
  <c r="C43" i="155"/>
  <c r="E41" i="155"/>
  <c r="E39" i="155"/>
  <c r="C34" i="155"/>
  <c r="C33" i="155"/>
  <c r="C32" i="155"/>
  <c r="E30" i="155"/>
  <c r="E29" i="155"/>
  <c r="F27" i="155" s="1"/>
  <c r="E28" i="155"/>
  <c r="C23" i="155"/>
  <c r="C22" i="155"/>
  <c r="C21" i="155"/>
  <c r="E19" i="155"/>
  <c r="E17" i="155"/>
  <c r="I15" i="155"/>
  <c r="I26" i="155" s="1"/>
  <c r="I12" i="155"/>
  <c r="C12" i="155"/>
  <c r="I11" i="155"/>
  <c r="C11" i="155"/>
  <c r="I10" i="155"/>
  <c r="C10" i="155"/>
  <c r="E7" i="155"/>
  <c r="E6" i="155"/>
  <c r="N5" i="155"/>
  <c r="A4" i="155"/>
  <c r="E2" i="155"/>
  <c r="C2" i="155"/>
  <c r="E492" i="155" s="1"/>
  <c r="C496" i="154"/>
  <c r="C495" i="154"/>
  <c r="C494" i="154"/>
  <c r="E490" i="154"/>
  <c r="C485" i="154"/>
  <c r="C484" i="154"/>
  <c r="C483" i="154"/>
  <c r="E479" i="154"/>
  <c r="C474" i="154"/>
  <c r="C473" i="154"/>
  <c r="C472" i="154"/>
  <c r="E468" i="154"/>
  <c r="C463" i="154"/>
  <c r="C462" i="154"/>
  <c r="C461" i="154"/>
  <c r="E457" i="154"/>
  <c r="C452" i="154"/>
  <c r="C451" i="154"/>
  <c r="C450" i="154"/>
  <c r="E446" i="154"/>
  <c r="C441" i="154"/>
  <c r="C440" i="154"/>
  <c r="C439" i="154"/>
  <c r="E435" i="154"/>
  <c r="C430" i="154"/>
  <c r="C429" i="154"/>
  <c r="C428" i="154"/>
  <c r="E424" i="154"/>
  <c r="C419" i="154"/>
  <c r="C418" i="154"/>
  <c r="C417" i="154"/>
  <c r="E413" i="154"/>
  <c r="C408" i="154"/>
  <c r="C407" i="154"/>
  <c r="C406" i="154"/>
  <c r="E402" i="154"/>
  <c r="C397" i="154"/>
  <c r="C396" i="154"/>
  <c r="C395" i="154"/>
  <c r="E391" i="154"/>
  <c r="C386" i="154"/>
  <c r="C385" i="154"/>
  <c r="C384" i="154"/>
  <c r="E380" i="154"/>
  <c r="C375" i="154"/>
  <c r="C374" i="154"/>
  <c r="C373" i="154"/>
  <c r="E371" i="154"/>
  <c r="E369" i="154"/>
  <c r="C364" i="154"/>
  <c r="C363" i="154"/>
  <c r="C362" i="154"/>
  <c r="E358" i="154"/>
  <c r="C353" i="154"/>
  <c r="C352" i="154"/>
  <c r="C351" i="154"/>
  <c r="E349" i="154"/>
  <c r="E347" i="154"/>
  <c r="C342" i="154"/>
  <c r="C341" i="154"/>
  <c r="C340" i="154"/>
  <c r="E338" i="154"/>
  <c r="E336" i="154"/>
  <c r="C331" i="154"/>
  <c r="C330" i="154"/>
  <c r="C329" i="154"/>
  <c r="E327" i="154"/>
  <c r="E325" i="154"/>
  <c r="C320" i="154"/>
  <c r="C319" i="154"/>
  <c r="C318" i="154"/>
  <c r="E316" i="154"/>
  <c r="E314" i="154"/>
  <c r="C309" i="154"/>
  <c r="C308" i="154"/>
  <c r="C307" i="154"/>
  <c r="E305" i="154"/>
  <c r="E303" i="154"/>
  <c r="C298" i="154"/>
  <c r="C297" i="154"/>
  <c r="C296" i="154"/>
  <c r="E294" i="154"/>
  <c r="E292" i="154"/>
  <c r="C287" i="154"/>
  <c r="C286" i="154"/>
  <c r="C285" i="154"/>
  <c r="E283" i="154"/>
  <c r="E281" i="154"/>
  <c r="C276" i="154"/>
  <c r="C275" i="154"/>
  <c r="C274" i="154"/>
  <c r="E272" i="154"/>
  <c r="E270" i="154"/>
  <c r="C265" i="154"/>
  <c r="C264" i="154"/>
  <c r="C263" i="154"/>
  <c r="E261" i="154"/>
  <c r="E259" i="154"/>
  <c r="C254" i="154"/>
  <c r="C253" i="154"/>
  <c r="C252" i="154"/>
  <c r="E250" i="154"/>
  <c r="E248" i="154"/>
  <c r="C243" i="154"/>
  <c r="C242" i="154"/>
  <c r="C241" i="154"/>
  <c r="E239" i="154"/>
  <c r="E237" i="154"/>
  <c r="C232" i="154"/>
  <c r="C231" i="154"/>
  <c r="C230" i="154"/>
  <c r="E228" i="154"/>
  <c r="E226" i="154"/>
  <c r="C221" i="154"/>
  <c r="C220" i="154"/>
  <c r="C219" i="154"/>
  <c r="E217" i="154"/>
  <c r="E215" i="154"/>
  <c r="C210" i="154"/>
  <c r="C209" i="154"/>
  <c r="C208" i="154"/>
  <c r="E206" i="154"/>
  <c r="E204" i="154"/>
  <c r="C199" i="154"/>
  <c r="C198" i="154"/>
  <c r="C197" i="154"/>
  <c r="E195" i="154"/>
  <c r="E193" i="154"/>
  <c r="C188" i="154"/>
  <c r="C187" i="154"/>
  <c r="C186" i="154"/>
  <c r="E184" i="154"/>
  <c r="E182" i="154"/>
  <c r="C177" i="154"/>
  <c r="C176" i="154"/>
  <c r="C175" i="154"/>
  <c r="E173" i="154"/>
  <c r="E171" i="154"/>
  <c r="C166" i="154"/>
  <c r="C165" i="154"/>
  <c r="C164" i="154"/>
  <c r="E162" i="154"/>
  <c r="E160" i="154"/>
  <c r="C155" i="154"/>
  <c r="C154" i="154"/>
  <c r="C153" i="154"/>
  <c r="E151" i="154"/>
  <c r="E149" i="154"/>
  <c r="C144" i="154"/>
  <c r="C143" i="154"/>
  <c r="C142" i="154"/>
  <c r="E140" i="154"/>
  <c r="E138" i="154"/>
  <c r="C133" i="154"/>
  <c r="C132" i="154"/>
  <c r="C131" i="154"/>
  <c r="E129" i="154"/>
  <c r="E127" i="154"/>
  <c r="C122" i="154"/>
  <c r="C121" i="154"/>
  <c r="C120" i="154"/>
  <c r="E118" i="154"/>
  <c r="E116" i="154"/>
  <c r="C111" i="154"/>
  <c r="C110" i="154"/>
  <c r="C109" i="154"/>
  <c r="E107" i="154"/>
  <c r="E105" i="154"/>
  <c r="C100" i="154"/>
  <c r="C99" i="154"/>
  <c r="C98" i="154"/>
  <c r="E96" i="154"/>
  <c r="E94" i="154"/>
  <c r="C89" i="154"/>
  <c r="C88" i="154"/>
  <c r="C87" i="154"/>
  <c r="E85" i="154"/>
  <c r="E83" i="154"/>
  <c r="C78" i="154"/>
  <c r="C77" i="154"/>
  <c r="C76" i="154"/>
  <c r="E74" i="154"/>
  <c r="E72" i="154"/>
  <c r="C67" i="154"/>
  <c r="C66" i="154"/>
  <c r="C65" i="154"/>
  <c r="E63" i="154"/>
  <c r="E61" i="154"/>
  <c r="C56" i="154"/>
  <c r="C55" i="154"/>
  <c r="C54" i="154"/>
  <c r="E52" i="154"/>
  <c r="E50" i="154"/>
  <c r="C45" i="154"/>
  <c r="C44" i="154"/>
  <c r="C43" i="154"/>
  <c r="E41" i="154"/>
  <c r="E39" i="154"/>
  <c r="C34" i="154"/>
  <c r="C33" i="154"/>
  <c r="C32" i="154"/>
  <c r="E30" i="154"/>
  <c r="E28" i="154"/>
  <c r="C23" i="154"/>
  <c r="C22" i="154"/>
  <c r="C21" i="154"/>
  <c r="E19" i="154"/>
  <c r="E17" i="154"/>
  <c r="I15" i="154"/>
  <c r="I26" i="154" s="1"/>
  <c r="I12" i="154"/>
  <c r="C12" i="154"/>
  <c r="I11" i="154"/>
  <c r="C11" i="154"/>
  <c r="I10" i="154"/>
  <c r="C10" i="154"/>
  <c r="E7" i="154"/>
  <c r="E6" i="154"/>
  <c r="A4" i="154"/>
  <c r="E2" i="154"/>
  <c r="C2" i="154"/>
  <c r="E492" i="154" s="1"/>
  <c r="C496" i="153"/>
  <c r="C495" i="153"/>
  <c r="C494" i="153"/>
  <c r="E490" i="153"/>
  <c r="C485" i="153"/>
  <c r="C484" i="153"/>
  <c r="C483" i="153"/>
  <c r="E481" i="153"/>
  <c r="E480" i="153"/>
  <c r="F478" i="153" s="1"/>
  <c r="E479" i="153"/>
  <c r="C474" i="153"/>
  <c r="C473" i="153"/>
  <c r="C472" i="153"/>
  <c r="E468" i="153"/>
  <c r="C463" i="153"/>
  <c r="C462" i="153"/>
  <c r="C461" i="153"/>
  <c r="E457" i="153"/>
  <c r="C452" i="153"/>
  <c r="C451" i="153"/>
  <c r="C450" i="153"/>
  <c r="E446" i="153"/>
  <c r="C441" i="153"/>
  <c r="C440" i="153"/>
  <c r="C439" i="153"/>
  <c r="E437" i="153"/>
  <c r="E436" i="153"/>
  <c r="F434" i="153" s="1"/>
  <c r="E435" i="153"/>
  <c r="C430" i="153"/>
  <c r="C429" i="153"/>
  <c r="C428" i="153"/>
  <c r="E424" i="153"/>
  <c r="C419" i="153"/>
  <c r="C418" i="153"/>
  <c r="C417" i="153"/>
  <c r="E415" i="153"/>
  <c r="E413" i="153"/>
  <c r="C408" i="153"/>
  <c r="C407" i="153"/>
  <c r="C406" i="153"/>
  <c r="E402" i="153"/>
  <c r="C397" i="153"/>
  <c r="C396" i="153"/>
  <c r="C395" i="153"/>
  <c r="E393" i="153"/>
  <c r="E392" i="153"/>
  <c r="F390" i="153" s="1"/>
  <c r="E391" i="153"/>
  <c r="C386" i="153"/>
  <c r="C385" i="153"/>
  <c r="C384" i="153"/>
  <c r="E380" i="153"/>
  <c r="C375" i="153"/>
  <c r="C374" i="153"/>
  <c r="C373" i="153"/>
  <c r="E371" i="153"/>
  <c r="E369" i="153"/>
  <c r="C364" i="153"/>
  <c r="C363" i="153"/>
  <c r="C362" i="153"/>
  <c r="E358" i="153"/>
  <c r="C353" i="153"/>
  <c r="C352" i="153"/>
  <c r="C351" i="153"/>
  <c r="E349" i="153"/>
  <c r="E348" i="153"/>
  <c r="F346" i="153" s="1"/>
  <c r="E347" i="153"/>
  <c r="C342" i="153"/>
  <c r="C341" i="153"/>
  <c r="C340" i="153"/>
  <c r="E338" i="153"/>
  <c r="E336" i="153"/>
  <c r="C331" i="153"/>
  <c r="C330" i="153"/>
  <c r="C329" i="153"/>
  <c r="E327" i="153"/>
  <c r="E325" i="153"/>
  <c r="C320" i="153"/>
  <c r="C319" i="153"/>
  <c r="C318" i="153"/>
  <c r="E316" i="153"/>
  <c r="E314" i="153"/>
  <c r="C309" i="153"/>
  <c r="C308" i="153"/>
  <c r="C307" i="153"/>
  <c r="E305" i="153"/>
  <c r="E304" i="153"/>
  <c r="F302" i="153" s="1"/>
  <c r="E303" i="153"/>
  <c r="C298" i="153"/>
  <c r="C297" i="153"/>
  <c r="C296" i="153"/>
  <c r="E294" i="153"/>
  <c r="E292" i="153"/>
  <c r="C287" i="153"/>
  <c r="C286" i="153"/>
  <c r="C285" i="153"/>
  <c r="E283" i="153"/>
  <c r="E281" i="153"/>
  <c r="C276" i="153"/>
  <c r="C275" i="153"/>
  <c r="C274" i="153"/>
  <c r="E272" i="153"/>
  <c r="E270" i="153"/>
  <c r="C265" i="153"/>
  <c r="C264" i="153"/>
  <c r="C263" i="153"/>
  <c r="E261" i="153"/>
  <c r="E260" i="153"/>
  <c r="F258" i="153" s="1"/>
  <c r="E259" i="153"/>
  <c r="C254" i="153"/>
  <c r="C253" i="153"/>
  <c r="C252" i="153"/>
  <c r="E250" i="153"/>
  <c r="E248" i="153"/>
  <c r="C243" i="153"/>
  <c r="C242" i="153"/>
  <c r="C241" i="153"/>
  <c r="E239" i="153"/>
  <c r="E237" i="153"/>
  <c r="C232" i="153"/>
  <c r="C231" i="153"/>
  <c r="C230" i="153"/>
  <c r="E228" i="153"/>
  <c r="E226" i="153"/>
  <c r="C221" i="153"/>
  <c r="C220" i="153"/>
  <c r="C219" i="153"/>
  <c r="E217" i="153"/>
  <c r="E216" i="153"/>
  <c r="F214" i="153" s="1"/>
  <c r="E215" i="153"/>
  <c r="C210" i="153"/>
  <c r="C209" i="153"/>
  <c r="C208" i="153"/>
  <c r="E206" i="153"/>
  <c r="E204" i="153"/>
  <c r="C199" i="153"/>
  <c r="C198" i="153"/>
  <c r="C197" i="153"/>
  <c r="E195" i="153"/>
  <c r="E193" i="153"/>
  <c r="C188" i="153"/>
  <c r="C187" i="153"/>
  <c r="C186" i="153"/>
  <c r="E184" i="153"/>
  <c r="E182" i="153"/>
  <c r="C177" i="153"/>
  <c r="C176" i="153"/>
  <c r="C175" i="153"/>
  <c r="E173" i="153"/>
  <c r="E172" i="153"/>
  <c r="F170" i="153" s="1"/>
  <c r="E171" i="153"/>
  <c r="C166" i="153"/>
  <c r="C165" i="153"/>
  <c r="C164" i="153"/>
  <c r="E162" i="153"/>
  <c r="E160" i="153"/>
  <c r="C155" i="153"/>
  <c r="C154" i="153"/>
  <c r="C153" i="153"/>
  <c r="E151" i="153"/>
  <c r="E149" i="153"/>
  <c r="C144" i="153"/>
  <c r="C143" i="153"/>
  <c r="C142" i="153"/>
  <c r="E140" i="153"/>
  <c r="E138" i="153"/>
  <c r="C133" i="153"/>
  <c r="C132" i="153"/>
  <c r="C131" i="153"/>
  <c r="E129" i="153"/>
  <c r="E128" i="153"/>
  <c r="F126" i="153" s="1"/>
  <c r="E127" i="153"/>
  <c r="C122" i="153"/>
  <c r="C121" i="153"/>
  <c r="C120" i="153"/>
  <c r="E118" i="153"/>
  <c r="E116" i="153"/>
  <c r="C111" i="153"/>
  <c r="C110" i="153"/>
  <c r="C109" i="153"/>
  <c r="E107" i="153"/>
  <c r="E105" i="153"/>
  <c r="C100" i="153"/>
  <c r="C99" i="153"/>
  <c r="C98" i="153"/>
  <c r="E96" i="153"/>
  <c r="E94" i="153"/>
  <c r="C89" i="153"/>
  <c r="C88" i="153"/>
  <c r="C87" i="153"/>
  <c r="E85" i="153"/>
  <c r="E84" i="153"/>
  <c r="F82" i="153" s="1"/>
  <c r="E83" i="153"/>
  <c r="C78" i="153"/>
  <c r="C77" i="153"/>
  <c r="C76" i="153"/>
  <c r="E74" i="153"/>
  <c r="E72" i="153"/>
  <c r="C67" i="153"/>
  <c r="C66" i="153"/>
  <c r="C65" i="153"/>
  <c r="E63" i="153"/>
  <c r="E61" i="153"/>
  <c r="C56" i="153"/>
  <c r="C55" i="153"/>
  <c r="C54" i="153"/>
  <c r="E52" i="153"/>
  <c r="E50" i="153"/>
  <c r="C45" i="153"/>
  <c r="C44" i="153"/>
  <c r="C43" i="153"/>
  <c r="E41" i="153"/>
  <c r="E40" i="153"/>
  <c r="F38" i="153" s="1"/>
  <c r="E39" i="153"/>
  <c r="C34" i="153"/>
  <c r="C33" i="153"/>
  <c r="C32" i="153"/>
  <c r="E30" i="153"/>
  <c r="E29" i="153"/>
  <c r="E28" i="153"/>
  <c r="F27" i="153"/>
  <c r="C23" i="153"/>
  <c r="C22" i="153"/>
  <c r="C21" i="153"/>
  <c r="E19" i="153"/>
  <c r="F16" i="153" s="1"/>
  <c r="E18" i="153"/>
  <c r="E17" i="153"/>
  <c r="I15" i="153"/>
  <c r="I26" i="153" s="1"/>
  <c r="I12" i="153"/>
  <c r="C12" i="153"/>
  <c r="I11" i="153"/>
  <c r="C11" i="153"/>
  <c r="I10" i="153"/>
  <c r="C10" i="153"/>
  <c r="E7" i="153"/>
  <c r="N6" i="153"/>
  <c r="E6" i="153"/>
  <c r="N5" i="153"/>
  <c r="N10" i="153" s="1"/>
  <c r="A4" i="153"/>
  <c r="E2" i="153"/>
  <c r="C2" i="153"/>
  <c r="E492" i="153" s="1"/>
  <c r="C496" i="152"/>
  <c r="C495" i="152"/>
  <c r="C494" i="152"/>
  <c r="E490" i="152"/>
  <c r="C485" i="152"/>
  <c r="C484" i="152"/>
  <c r="C483" i="152"/>
  <c r="E481" i="152"/>
  <c r="E480" i="152"/>
  <c r="F478" i="152" s="1"/>
  <c r="E479" i="152"/>
  <c r="C474" i="152"/>
  <c r="C473" i="152"/>
  <c r="C472" i="152"/>
  <c r="E468" i="152"/>
  <c r="C463" i="152"/>
  <c r="C462" i="152"/>
  <c r="C461" i="152"/>
  <c r="E457" i="152"/>
  <c r="C452" i="152"/>
  <c r="C451" i="152"/>
  <c r="C450" i="152"/>
  <c r="E446" i="152"/>
  <c r="C441" i="152"/>
  <c r="C440" i="152"/>
  <c r="C439" i="152"/>
  <c r="E437" i="152"/>
  <c r="E436" i="152"/>
  <c r="F434" i="152" s="1"/>
  <c r="E435" i="152"/>
  <c r="C430" i="152"/>
  <c r="C429" i="152"/>
  <c r="C428" i="152"/>
  <c r="E424" i="152"/>
  <c r="C419" i="152"/>
  <c r="C418" i="152"/>
  <c r="C417" i="152"/>
  <c r="E413" i="152"/>
  <c r="C408" i="152"/>
  <c r="C407" i="152"/>
  <c r="C406" i="152"/>
  <c r="E402" i="152"/>
  <c r="C397" i="152"/>
  <c r="C396" i="152"/>
  <c r="C395" i="152"/>
  <c r="E393" i="152"/>
  <c r="E392" i="152"/>
  <c r="F390" i="152" s="1"/>
  <c r="E391" i="152"/>
  <c r="C386" i="152"/>
  <c r="C385" i="152"/>
  <c r="C384" i="152"/>
  <c r="E380" i="152"/>
  <c r="C375" i="152"/>
  <c r="C374" i="152"/>
  <c r="C373" i="152"/>
  <c r="E371" i="152"/>
  <c r="E369" i="152"/>
  <c r="C364" i="152"/>
  <c r="C363" i="152"/>
  <c r="C362" i="152"/>
  <c r="E360" i="152"/>
  <c r="E358" i="152"/>
  <c r="C353" i="152"/>
  <c r="C352" i="152"/>
  <c r="C351" i="152"/>
  <c r="E349" i="152"/>
  <c r="E348" i="152"/>
  <c r="F346" i="152" s="1"/>
  <c r="E347" i="152"/>
  <c r="C342" i="152"/>
  <c r="C341" i="152"/>
  <c r="C340" i="152"/>
  <c r="E338" i="152"/>
  <c r="E336" i="152"/>
  <c r="C331" i="152"/>
  <c r="C330" i="152"/>
  <c r="C329" i="152"/>
  <c r="E327" i="152"/>
  <c r="E325" i="152"/>
  <c r="C320" i="152"/>
  <c r="C319" i="152"/>
  <c r="C318" i="152"/>
  <c r="E316" i="152"/>
  <c r="E314" i="152"/>
  <c r="C309" i="152"/>
  <c r="C308" i="152"/>
  <c r="C307" i="152"/>
  <c r="E305" i="152"/>
  <c r="E304" i="152"/>
  <c r="F302" i="152" s="1"/>
  <c r="E303" i="152"/>
  <c r="C298" i="152"/>
  <c r="C297" i="152"/>
  <c r="C296" i="152"/>
  <c r="E294" i="152"/>
  <c r="E292" i="152"/>
  <c r="C287" i="152"/>
  <c r="C286" i="152"/>
  <c r="C285" i="152"/>
  <c r="E283" i="152"/>
  <c r="E281" i="152"/>
  <c r="C276" i="152"/>
  <c r="C275" i="152"/>
  <c r="C274" i="152"/>
  <c r="E272" i="152"/>
  <c r="E270" i="152"/>
  <c r="C265" i="152"/>
  <c r="C264" i="152"/>
  <c r="C263" i="152"/>
  <c r="E261" i="152"/>
  <c r="E260" i="152"/>
  <c r="F258" i="152" s="1"/>
  <c r="E259" i="152"/>
  <c r="C254" i="152"/>
  <c r="C253" i="152"/>
  <c r="C252" i="152"/>
  <c r="E250" i="152"/>
  <c r="E248" i="152"/>
  <c r="C243" i="152"/>
  <c r="C242" i="152"/>
  <c r="C241" i="152"/>
  <c r="E239" i="152"/>
  <c r="E237" i="152"/>
  <c r="C232" i="152"/>
  <c r="C231" i="152"/>
  <c r="C230" i="152"/>
  <c r="E228" i="152"/>
  <c r="E226" i="152"/>
  <c r="C221" i="152"/>
  <c r="C220" i="152"/>
  <c r="C219" i="152"/>
  <c r="E217" i="152"/>
  <c r="E216" i="152"/>
  <c r="F214" i="152" s="1"/>
  <c r="E215" i="152"/>
  <c r="C210" i="152"/>
  <c r="C209" i="152"/>
  <c r="C208" i="152"/>
  <c r="E206" i="152"/>
  <c r="E204" i="152"/>
  <c r="C199" i="152"/>
  <c r="C198" i="152"/>
  <c r="C197" i="152"/>
  <c r="E195" i="152"/>
  <c r="E193" i="152"/>
  <c r="C188" i="152"/>
  <c r="C187" i="152"/>
  <c r="C186" i="152"/>
  <c r="E184" i="152"/>
  <c r="E182" i="152"/>
  <c r="C177" i="152"/>
  <c r="C176" i="152"/>
  <c r="C175" i="152"/>
  <c r="E173" i="152"/>
  <c r="E172" i="152"/>
  <c r="F170" i="152" s="1"/>
  <c r="E171" i="152"/>
  <c r="C166" i="152"/>
  <c r="C165" i="152"/>
  <c r="C164" i="152"/>
  <c r="E162" i="152"/>
  <c r="E161" i="152"/>
  <c r="E160" i="152"/>
  <c r="F159" i="152"/>
  <c r="C155" i="152"/>
  <c r="C154" i="152"/>
  <c r="C153" i="152"/>
  <c r="E151" i="152"/>
  <c r="E149" i="152"/>
  <c r="C144" i="152"/>
  <c r="C143" i="152"/>
  <c r="C142" i="152"/>
  <c r="E140" i="152"/>
  <c r="E138" i="152"/>
  <c r="C133" i="152"/>
  <c r="C132" i="152"/>
  <c r="C131" i="152"/>
  <c r="E129" i="152"/>
  <c r="E128" i="152"/>
  <c r="F126" i="152" s="1"/>
  <c r="E127" i="152"/>
  <c r="C122" i="152"/>
  <c r="C121" i="152"/>
  <c r="C120" i="152"/>
  <c r="E118" i="152"/>
  <c r="E117" i="152"/>
  <c r="E116" i="152"/>
  <c r="F115" i="152"/>
  <c r="C111" i="152"/>
  <c r="C110" i="152"/>
  <c r="C109" i="152"/>
  <c r="E107" i="152"/>
  <c r="E105" i="152"/>
  <c r="C100" i="152"/>
  <c r="C99" i="152"/>
  <c r="C98" i="152"/>
  <c r="E96" i="152"/>
  <c r="E94" i="152"/>
  <c r="C89" i="152"/>
  <c r="C88" i="152"/>
  <c r="C87" i="152"/>
  <c r="E85" i="152"/>
  <c r="E84" i="152"/>
  <c r="F82" i="152" s="1"/>
  <c r="E83" i="152"/>
  <c r="C78" i="152"/>
  <c r="C77" i="152"/>
  <c r="C76" i="152"/>
  <c r="E74" i="152"/>
  <c r="E73" i="152"/>
  <c r="E72" i="152"/>
  <c r="F71" i="152"/>
  <c r="C67" i="152"/>
  <c r="C66" i="152"/>
  <c r="C65" i="152"/>
  <c r="E63" i="152"/>
  <c r="E61" i="152"/>
  <c r="C56" i="152"/>
  <c r="C55" i="152"/>
  <c r="C54" i="152"/>
  <c r="E52" i="152"/>
  <c r="E50" i="152"/>
  <c r="C45" i="152"/>
  <c r="C44" i="152"/>
  <c r="C43" i="152"/>
  <c r="E41" i="152"/>
  <c r="E40" i="152"/>
  <c r="F38" i="152" s="1"/>
  <c r="E39" i="152"/>
  <c r="C34" i="152"/>
  <c r="C33" i="152"/>
  <c r="C32" i="152"/>
  <c r="E30" i="152"/>
  <c r="E29" i="152"/>
  <c r="E28" i="152"/>
  <c r="F27" i="152"/>
  <c r="C23" i="152"/>
  <c r="C22" i="152"/>
  <c r="I21" i="152"/>
  <c r="C21" i="152"/>
  <c r="E19" i="152"/>
  <c r="E17" i="152"/>
  <c r="I15" i="152"/>
  <c r="I26" i="152" s="1"/>
  <c r="A15" i="152"/>
  <c r="I12" i="152"/>
  <c r="C12" i="152"/>
  <c r="I11" i="152"/>
  <c r="C11" i="152"/>
  <c r="I10" i="152"/>
  <c r="C10" i="152"/>
  <c r="E7" i="152"/>
  <c r="E6" i="152"/>
  <c r="N5" i="152"/>
  <c r="A4" i="152"/>
  <c r="E2" i="152"/>
  <c r="C2" i="152"/>
  <c r="E492" i="152" s="1"/>
  <c r="C496" i="151"/>
  <c r="C495" i="151"/>
  <c r="C494" i="151"/>
  <c r="E490" i="151"/>
  <c r="C485" i="151"/>
  <c r="C484" i="151"/>
  <c r="C483" i="151"/>
  <c r="E480" i="151"/>
  <c r="E479" i="151"/>
  <c r="C474" i="151"/>
  <c r="C473" i="151"/>
  <c r="C472" i="151"/>
  <c r="E468" i="151"/>
  <c r="C463" i="151"/>
  <c r="C462" i="151"/>
  <c r="C461" i="151"/>
  <c r="E457" i="151"/>
  <c r="C452" i="151"/>
  <c r="C451" i="151"/>
  <c r="C450" i="151"/>
  <c r="E446" i="151"/>
  <c r="C441" i="151"/>
  <c r="C440" i="151"/>
  <c r="C439" i="151"/>
  <c r="E436" i="151"/>
  <c r="E435" i="151"/>
  <c r="C430" i="151"/>
  <c r="C429" i="151"/>
  <c r="C428" i="151"/>
  <c r="E424" i="151"/>
  <c r="C419" i="151"/>
  <c r="C418" i="151"/>
  <c r="C417" i="151"/>
  <c r="E413" i="151"/>
  <c r="C408" i="151"/>
  <c r="C407" i="151"/>
  <c r="C406" i="151"/>
  <c r="E402" i="151"/>
  <c r="C397" i="151"/>
  <c r="C396" i="151"/>
  <c r="C395" i="151"/>
  <c r="E392" i="151"/>
  <c r="E391" i="151"/>
  <c r="C386" i="151"/>
  <c r="C385" i="151"/>
  <c r="C384" i="151"/>
  <c r="E380" i="151"/>
  <c r="C375" i="151"/>
  <c r="C374" i="151"/>
  <c r="C373" i="151"/>
  <c r="E369" i="151"/>
  <c r="C364" i="151"/>
  <c r="C363" i="151"/>
  <c r="C362" i="151"/>
  <c r="E358" i="151"/>
  <c r="C353" i="151"/>
  <c r="C352" i="151"/>
  <c r="C351" i="151"/>
  <c r="E348" i="151"/>
  <c r="E347" i="151"/>
  <c r="C342" i="151"/>
  <c r="C341" i="151"/>
  <c r="C340" i="151"/>
  <c r="E336" i="151"/>
  <c r="C331" i="151"/>
  <c r="C330" i="151"/>
  <c r="C329" i="151"/>
  <c r="E327" i="151"/>
  <c r="E325" i="151"/>
  <c r="C320" i="151"/>
  <c r="C319" i="151"/>
  <c r="C318" i="151"/>
  <c r="E316" i="151"/>
  <c r="E314" i="151"/>
  <c r="C309" i="151"/>
  <c r="C308" i="151"/>
  <c r="C307" i="151"/>
  <c r="E305" i="151"/>
  <c r="E304" i="151"/>
  <c r="F302" i="151" s="1"/>
  <c r="E303" i="151"/>
  <c r="C298" i="151"/>
  <c r="C297" i="151"/>
  <c r="C296" i="151"/>
  <c r="E294" i="151"/>
  <c r="E292" i="151"/>
  <c r="C287" i="151"/>
  <c r="C286" i="151"/>
  <c r="C285" i="151"/>
  <c r="E283" i="151"/>
  <c r="E281" i="151"/>
  <c r="C276" i="151"/>
  <c r="C275" i="151"/>
  <c r="C274" i="151"/>
  <c r="E272" i="151"/>
  <c r="E270" i="151"/>
  <c r="C265" i="151"/>
  <c r="C264" i="151"/>
  <c r="C263" i="151"/>
  <c r="E261" i="151"/>
  <c r="E260" i="151"/>
  <c r="F258" i="151" s="1"/>
  <c r="E259" i="151"/>
  <c r="C254" i="151"/>
  <c r="C253" i="151"/>
  <c r="C252" i="151"/>
  <c r="E250" i="151"/>
  <c r="E248" i="151"/>
  <c r="C243" i="151"/>
  <c r="C242" i="151"/>
  <c r="C241" i="151"/>
  <c r="E239" i="151"/>
  <c r="E237" i="151"/>
  <c r="C232" i="151"/>
  <c r="C231" i="151"/>
  <c r="C230" i="151"/>
  <c r="E228" i="151"/>
  <c r="E226" i="151"/>
  <c r="C221" i="151"/>
  <c r="C220" i="151"/>
  <c r="C219" i="151"/>
  <c r="E217" i="151"/>
  <c r="E216" i="151"/>
  <c r="F214" i="151" s="1"/>
  <c r="E215" i="151"/>
  <c r="C210" i="151"/>
  <c r="C209" i="151"/>
  <c r="C208" i="151"/>
  <c r="E206" i="151"/>
  <c r="E204" i="151"/>
  <c r="C199" i="151"/>
  <c r="C198" i="151"/>
  <c r="C197" i="151"/>
  <c r="E195" i="151"/>
  <c r="E193" i="151"/>
  <c r="C188" i="151"/>
  <c r="C187" i="151"/>
  <c r="C186" i="151"/>
  <c r="E184" i="151"/>
  <c r="E182" i="151"/>
  <c r="C177" i="151"/>
  <c r="C176" i="151"/>
  <c r="C175" i="151"/>
  <c r="E173" i="151"/>
  <c r="E172" i="151"/>
  <c r="F170" i="151" s="1"/>
  <c r="E171" i="151"/>
  <c r="C166" i="151"/>
  <c r="C165" i="151"/>
  <c r="C164" i="151"/>
  <c r="E162" i="151"/>
  <c r="E160" i="151"/>
  <c r="C155" i="151"/>
  <c r="C154" i="151"/>
  <c r="C153" i="151"/>
  <c r="E151" i="151"/>
  <c r="E149" i="151"/>
  <c r="C144" i="151"/>
  <c r="C143" i="151"/>
  <c r="C142" i="151"/>
  <c r="E140" i="151"/>
  <c r="E138" i="151"/>
  <c r="C133" i="151"/>
  <c r="C132" i="151"/>
  <c r="C131" i="151"/>
  <c r="E129" i="151"/>
  <c r="E128" i="151"/>
  <c r="F126" i="151" s="1"/>
  <c r="E127" i="151"/>
  <c r="C122" i="151"/>
  <c r="C121" i="151"/>
  <c r="C120" i="151"/>
  <c r="E118" i="151"/>
  <c r="E116" i="151"/>
  <c r="C111" i="151"/>
  <c r="C110" i="151"/>
  <c r="C109" i="151"/>
  <c r="E107" i="151"/>
  <c r="E105" i="151"/>
  <c r="C100" i="151"/>
  <c r="C99" i="151"/>
  <c r="C98" i="151"/>
  <c r="E96" i="151"/>
  <c r="E94" i="151"/>
  <c r="C89" i="151"/>
  <c r="C88" i="151"/>
  <c r="C87" i="151"/>
  <c r="E85" i="151"/>
  <c r="E84" i="151"/>
  <c r="F82" i="151" s="1"/>
  <c r="E83" i="151"/>
  <c r="C78" i="151"/>
  <c r="C77" i="151"/>
  <c r="C76" i="151"/>
  <c r="E74" i="151"/>
  <c r="E72" i="151"/>
  <c r="C67" i="151"/>
  <c r="C66" i="151"/>
  <c r="C65" i="151"/>
  <c r="E63" i="151"/>
  <c r="E61" i="151"/>
  <c r="C56" i="151"/>
  <c r="C55" i="151"/>
  <c r="C54" i="151"/>
  <c r="E52" i="151"/>
  <c r="E50" i="151"/>
  <c r="C45" i="151"/>
  <c r="C44" i="151"/>
  <c r="C43" i="151"/>
  <c r="E41" i="151"/>
  <c r="E40" i="151"/>
  <c r="F38" i="151" s="1"/>
  <c r="E39" i="151"/>
  <c r="I37" i="151"/>
  <c r="I44" i="151" s="1"/>
  <c r="C34" i="151"/>
  <c r="C33" i="151"/>
  <c r="C32" i="151"/>
  <c r="E30" i="151"/>
  <c r="E28" i="151"/>
  <c r="I26" i="151"/>
  <c r="I32" i="151" s="1"/>
  <c r="C23" i="151"/>
  <c r="C22" i="151"/>
  <c r="C21" i="151"/>
  <c r="E19" i="151"/>
  <c r="E17" i="151"/>
  <c r="I15" i="151"/>
  <c r="I23" i="151" s="1"/>
  <c r="I12" i="151"/>
  <c r="C12" i="151"/>
  <c r="I11" i="151"/>
  <c r="C11" i="151"/>
  <c r="I10" i="151"/>
  <c r="C10" i="151"/>
  <c r="E7" i="151"/>
  <c r="E6" i="151"/>
  <c r="A4" i="151"/>
  <c r="E2" i="151"/>
  <c r="C2" i="151"/>
  <c r="E492" i="151" s="1"/>
  <c r="C496" i="150"/>
  <c r="C495" i="150"/>
  <c r="C494" i="150"/>
  <c r="E490" i="150"/>
  <c r="C485" i="150"/>
  <c r="C484" i="150"/>
  <c r="C483" i="150"/>
  <c r="E480" i="150"/>
  <c r="E479" i="150"/>
  <c r="C474" i="150"/>
  <c r="C473" i="150"/>
  <c r="C472" i="150"/>
  <c r="E468" i="150"/>
  <c r="C463" i="150"/>
  <c r="C462" i="150"/>
  <c r="C461" i="150"/>
  <c r="E457" i="150"/>
  <c r="C452" i="150"/>
  <c r="C451" i="150"/>
  <c r="C450" i="150"/>
  <c r="E446" i="150"/>
  <c r="C441" i="150"/>
  <c r="C440" i="150"/>
  <c r="C439" i="150"/>
  <c r="E436" i="150"/>
  <c r="E435" i="150"/>
  <c r="C430" i="150"/>
  <c r="C429" i="150"/>
  <c r="C428" i="150"/>
  <c r="E424" i="150"/>
  <c r="C419" i="150"/>
  <c r="C418" i="150"/>
  <c r="C417" i="150"/>
  <c r="E415" i="150"/>
  <c r="E413" i="150"/>
  <c r="C408" i="150"/>
  <c r="C407" i="150"/>
  <c r="C406" i="150"/>
  <c r="E402" i="150"/>
  <c r="C397" i="150"/>
  <c r="C396" i="150"/>
  <c r="C395" i="150"/>
  <c r="E393" i="150"/>
  <c r="E392" i="150"/>
  <c r="F390" i="150" s="1"/>
  <c r="E391" i="150"/>
  <c r="C386" i="150"/>
  <c r="C385" i="150"/>
  <c r="C384" i="150"/>
  <c r="E380" i="150"/>
  <c r="C375" i="150"/>
  <c r="C374" i="150"/>
  <c r="C373" i="150"/>
  <c r="E371" i="150"/>
  <c r="E369" i="150"/>
  <c r="C364" i="150"/>
  <c r="C363" i="150"/>
  <c r="C362" i="150"/>
  <c r="E358" i="150"/>
  <c r="C353" i="150"/>
  <c r="C352" i="150"/>
  <c r="C351" i="150"/>
  <c r="E349" i="150"/>
  <c r="E348" i="150"/>
  <c r="F346" i="150" s="1"/>
  <c r="E347" i="150"/>
  <c r="C342" i="150"/>
  <c r="C341" i="150"/>
  <c r="C340" i="150"/>
  <c r="E338" i="150"/>
  <c r="E336" i="150"/>
  <c r="C331" i="150"/>
  <c r="C330" i="150"/>
  <c r="C329" i="150"/>
  <c r="E327" i="150"/>
  <c r="E325" i="150"/>
  <c r="C320" i="150"/>
  <c r="C319" i="150"/>
  <c r="C318" i="150"/>
  <c r="E316" i="150"/>
  <c r="E314" i="150"/>
  <c r="C309" i="150"/>
  <c r="C308" i="150"/>
  <c r="C307" i="150"/>
  <c r="E305" i="150"/>
  <c r="E304" i="150"/>
  <c r="F302" i="150" s="1"/>
  <c r="E303" i="150"/>
  <c r="C298" i="150"/>
  <c r="C297" i="150"/>
  <c r="C296" i="150"/>
  <c r="E294" i="150"/>
  <c r="E292" i="150"/>
  <c r="C287" i="150"/>
  <c r="C286" i="150"/>
  <c r="C285" i="150"/>
  <c r="E283" i="150"/>
  <c r="E281" i="150"/>
  <c r="C276" i="150"/>
  <c r="C275" i="150"/>
  <c r="C274" i="150"/>
  <c r="E272" i="150"/>
  <c r="E270" i="150"/>
  <c r="C265" i="150"/>
  <c r="C264" i="150"/>
  <c r="C263" i="150"/>
  <c r="E261" i="150"/>
  <c r="E260" i="150"/>
  <c r="F258" i="150" s="1"/>
  <c r="E259" i="150"/>
  <c r="C254" i="150"/>
  <c r="C253" i="150"/>
  <c r="C252" i="150"/>
  <c r="E250" i="150"/>
  <c r="E248" i="150"/>
  <c r="C243" i="150"/>
  <c r="C242" i="150"/>
  <c r="C241" i="150"/>
  <c r="E239" i="150"/>
  <c r="E237" i="150"/>
  <c r="C232" i="150"/>
  <c r="C231" i="150"/>
  <c r="C230" i="150"/>
  <c r="E228" i="150"/>
  <c r="E226" i="150"/>
  <c r="C221" i="150"/>
  <c r="C220" i="150"/>
  <c r="C219" i="150"/>
  <c r="E217" i="150"/>
  <c r="E216" i="150"/>
  <c r="F214" i="150" s="1"/>
  <c r="E215" i="150"/>
  <c r="C210" i="150"/>
  <c r="C209" i="150"/>
  <c r="C208" i="150"/>
  <c r="E206" i="150"/>
  <c r="E204" i="150"/>
  <c r="C199" i="150"/>
  <c r="C198" i="150"/>
  <c r="C197" i="150"/>
  <c r="E195" i="150"/>
  <c r="E193" i="150"/>
  <c r="C188" i="150"/>
  <c r="C187" i="150"/>
  <c r="C186" i="150"/>
  <c r="E184" i="150"/>
  <c r="E182" i="150"/>
  <c r="C177" i="150"/>
  <c r="C176" i="150"/>
  <c r="C175" i="150"/>
  <c r="E173" i="150"/>
  <c r="E172" i="150"/>
  <c r="F170" i="150" s="1"/>
  <c r="E171" i="150"/>
  <c r="C166" i="150"/>
  <c r="C165" i="150"/>
  <c r="C164" i="150"/>
  <c r="E162" i="150"/>
  <c r="E160" i="150"/>
  <c r="C155" i="150"/>
  <c r="C154" i="150"/>
  <c r="C153" i="150"/>
  <c r="E151" i="150"/>
  <c r="E149" i="150"/>
  <c r="C144" i="150"/>
  <c r="C143" i="150"/>
  <c r="C142" i="150"/>
  <c r="E140" i="150"/>
  <c r="E138" i="150"/>
  <c r="C133" i="150"/>
  <c r="C132" i="150"/>
  <c r="C131" i="150"/>
  <c r="E129" i="150"/>
  <c r="E128" i="150"/>
  <c r="F126" i="150" s="1"/>
  <c r="E127" i="150"/>
  <c r="C122" i="150"/>
  <c r="C121" i="150"/>
  <c r="C120" i="150"/>
  <c r="E118" i="150"/>
  <c r="E116" i="150"/>
  <c r="C111" i="150"/>
  <c r="C110" i="150"/>
  <c r="C109" i="150"/>
  <c r="E107" i="150"/>
  <c r="E105" i="150"/>
  <c r="C100" i="150"/>
  <c r="C99" i="150"/>
  <c r="C98" i="150"/>
  <c r="E96" i="150"/>
  <c r="E94" i="150"/>
  <c r="C89" i="150"/>
  <c r="C88" i="150"/>
  <c r="C87" i="150"/>
  <c r="E85" i="150"/>
  <c r="E84" i="150"/>
  <c r="F82" i="150" s="1"/>
  <c r="E83" i="150"/>
  <c r="C78" i="150"/>
  <c r="C77" i="150"/>
  <c r="C76" i="150"/>
  <c r="E74" i="150"/>
  <c r="E72" i="150"/>
  <c r="C67" i="150"/>
  <c r="C66" i="150"/>
  <c r="C65" i="150"/>
  <c r="E63" i="150"/>
  <c r="E61" i="150"/>
  <c r="C56" i="150"/>
  <c r="C55" i="150"/>
  <c r="C54" i="150"/>
  <c r="E52" i="150"/>
  <c r="E50" i="150"/>
  <c r="C45" i="150"/>
  <c r="C44" i="150"/>
  <c r="C43" i="150"/>
  <c r="E41" i="150"/>
  <c r="E40" i="150"/>
  <c r="F38" i="150" s="1"/>
  <c r="E39" i="150"/>
  <c r="C34" i="150"/>
  <c r="C33" i="150"/>
  <c r="C32" i="150"/>
  <c r="E30" i="150"/>
  <c r="E28" i="150"/>
  <c r="C23" i="150"/>
  <c r="C22" i="150"/>
  <c r="C21" i="150"/>
  <c r="E19" i="150"/>
  <c r="E17" i="150"/>
  <c r="I15" i="150"/>
  <c r="I26" i="150" s="1"/>
  <c r="I12" i="150"/>
  <c r="C12" i="150"/>
  <c r="I11" i="150"/>
  <c r="C11" i="150"/>
  <c r="I10" i="150"/>
  <c r="C10" i="150"/>
  <c r="E7" i="150"/>
  <c r="E6" i="150"/>
  <c r="A4" i="150"/>
  <c r="E2" i="150"/>
  <c r="C2" i="150"/>
  <c r="E492" i="150" s="1"/>
  <c r="C496" i="149"/>
  <c r="C495" i="149"/>
  <c r="C494" i="149"/>
  <c r="E490" i="149"/>
  <c r="C485" i="149"/>
  <c r="C484" i="149"/>
  <c r="C483" i="149"/>
  <c r="E480" i="149"/>
  <c r="E479" i="149"/>
  <c r="C474" i="149"/>
  <c r="C473" i="149"/>
  <c r="C472" i="149"/>
  <c r="E468" i="149"/>
  <c r="C463" i="149"/>
  <c r="C462" i="149"/>
  <c r="C461" i="149"/>
  <c r="E457" i="149"/>
  <c r="C452" i="149"/>
  <c r="C451" i="149"/>
  <c r="C450" i="149"/>
  <c r="E446" i="149"/>
  <c r="C441" i="149"/>
  <c r="C440" i="149"/>
  <c r="C439" i="149"/>
  <c r="E436" i="149"/>
  <c r="E435" i="149"/>
  <c r="C430" i="149"/>
  <c r="C429" i="149"/>
  <c r="C428" i="149"/>
  <c r="E424" i="149"/>
  <c r="C419" i="149"/>
  <c r="C418" i="149"/>
  <c r="C417" i="149"/>
  <c r="E413" i="149"/>
  <c r="C408" i="149"/>
  <c r="C407" i="149"/>
  <c r="C406" i="149"/>
  <c r="E402" i="149"/>
  <c r="C397" i="149"/>
  <c r="C396" i="149"/>
  <c r="C395" i="149"/>
  <c r="E393" i="149"/>
  <c r="E392" i="149"/>
  <c r="F390" i="149" s="1"/>
  <c r="E391" i="149"/>
  <c r="C386" i="149"/>
  <c r="C385" i="149"/>
  <c r="C384" i="149"/>
  <c r="E380" i="149"/>
  <c r="C375" i="149"/>
  <c r="C374" i="149"/>
  <c r="C373" i="149"/>
  <c r="E371" i="149"/>
  <c r="E369" i="149"/>
  <c r="C364" i="149"/>
  <c r="C363" i="149"/>
  <c r="C362" i="149"/>
  <c r="E358" i="149"/>
  <c r="C353" i="149"/>
  <c r="C352" i="149"/>
  <c r="C351" i="149"/>
  <c r="E349" i="149"/>
  <c r="E348" i="149"/>
  <c r="F346" i="149" s="1"/>
  <c r="E347" i="149"/>
  <c r="C342" i="149"/>
  <c r="C341" i="149"/>
  <c r="C340" i="149"/>
  <c r="E338" i="149"/>
  <c r="E336" i="149"/>
  <c r="C331" i="149"/>
  <c r="C330" i="149"/>
  <c r="C329" i="149"/>
  <c r="E327" i="149"/>
  <c r="E325" i="149"/>
  <c r="C320" i="149"/>
  <c r="C319" i="149"/>
  <c r="C318" i="149"/>
  <c r="E316" i="149"/>
  <c r="E314" i="149"/>
  <c r="C309" i="149"/>
  <c r="C308" i="149"/>
  <c r="C307" i="149"/>
  <c r="E305" i="149"/>
  <c r="E304" i="149"/>
  <c r="F302" i="149" s="1"/>
  <c r="E303" i="149"/>
  <c r="C298" i="149"/>
  <c r="C297" i="149"/>
  <c r="C296" i="149"/>
  <c r="E294" i="149"/>
  <c r="E292" i="149"/>
  <c r="C287" i="149"/>
  <c r="C286" i="149"/>
  <c r="C285" i="149"/>
  <c r="E283" i="149"/>
  <c r="E281" i="149"/>
  <c r="C276" i="149"/>
  <c r="C275" i="149"/>
  <c r="C274" i="149"/>
  <c r="E272" i="149"/>
  <c r="E270" i="149"/>
  <c r="C265" i="149"/>
  <c r="C264" i="149"/>
  <c r="C263" i="149"/>
  <c r="E261" i="149"/>
  <c r="E260" i="149"/>
  <c r="F258" i="149" s="1"/>
  <c r="E259" i="149"/>
  <c r="C254" i="149"/>
  <c r="C253" i="149"/>
  <c r="C252" i="149"/>
  <c r="E250" i="149"/>
  <c r="E248" i="149"/>
  <c r="C243" i="149"/>
  <c r="C242" i="149"/>
  <c r="C241" i="149"/>
  <c r="E239" i="149"/>
  <c r="E237" i="149"/>
  <c r="C232" i="149"/>
  <c r="C231" i="149"/>
  <c r="C230" i="149"/>
  <c r="E228" i="149"/>
  <c r="E226" i="149"/>
  <c r="C221" i="149"/>
  <c r="C220" i="149"/>
  <c r="C219" i="149"/>
  <c r="E217" i="149"/>
  <c r="E216" i="149"/>
  <c r="F214" i="149" s="1"/>
  <c r="E215" i="149"/>
  <c r="C210" i="149"/>
  <c r="C209" i="149"/>
  <c r="C208" i="149"/>
  <c r="E206" i="149"/>
  <c r="E204" i="149"/>
  <c r="C199" i="149"/>
  <c r="C198" i="149"/>
  <c r="C197" i="149"/>
  <c r="E195" i="149"/>
  <c r="E193" i="149"/>
  <c r="C188" i="149"/>
  <c r="C187" i="149"/>
  <c r="C186" i="149"/>
  <c r="E184" i="149"/>
  <c r="E182" i="149"/>
  <c r="C177" i="149"/>
  <c r="C176" i="149"/>
  <c r="C175" i="149"/>
  <c r="E173" i="149"/>
  <c r="E172" i="149"/>
  <c r="F170" i="149" s="1"/>
  <c r="E171" i="149"/>
  <c r="C166" i="149"/>
  <c r="C165" i="149"/>
  <c r="C164" i="149"/>
  <c r="E162" i="149"/>
  <c r="E160" i="149"/>
  <c r="C155" i="149"/>
  <c r="C154" i="149"/>
  <c r="C153" i="149"/>
  <c r="E151" i="149"/>
  <c r="E149" i="149"/>
  <c r="C144" i="149"/>
  <c r="C143" i="149"/>
  <c r="C142" i="149"/>
  <c r="E140" i="149"/>
  <c r="E138" i="149"/>
  <c r="C133" i="149"/>
  <c r="C132" i="149"/>
  <c r="C131" i="149"/>
  <c r="E129" i="149"/>
  <c r="E128" i="149"/>
  <c r="F126" i="149" s="1"/>
  <c r="E127" i="149"/>
  <c r="C122" i="149"/>
  <c r="C121" i="149"/>
  <c r="C120" i="149"/>
  <c r="E118" i="149"/>
  <c r="E116" i="149"/>
  <c r="C111" i="149"/>
  <c r="C110" i="149"/>
  <c r="C109" i="149"/>
  <c r="E107" i="149"/>
  <c r="E105" i="149"/>
  <c r="C100" i="149"/>
  <c r="C99" i="149"/>
  <c r="C98" i="149"/>
  <c r="E96" i="149"/>
  <c r="E94" i="149"/>
  <c r="C89" i="149"/>
  <c r="C88" i="149"/>
  <c r="C87" i="149"/>
  <c r="E85" i="149"/>
  <c r="E84" i="149"/>
  <c r="F82" i="149" s="1"/>
  <c r="E83" i="149"/>
  <c r="C78" i="149"/>
  <c r="C77" i="149"/>
  <c r="C76" i="149"/>
  <c r="E74" i="149"/>
  <c r="E72" i="149"/>
  <c r="C67" i="149"/>
  <c r="C66" i="149"/>
  <c r="C65" i="149"/>
  <c r="E63" i="149"/>
  <c r="E61" i="149"/>
  <c r="C56" i="149"/>
  <c r="C55" i="149"/>
  <c r="C54" i="149"/>
  <c r="E52" i="149"/>
  <c r="E50" i="149"/>
  <c r="C45" i="149"/>
  <c r="C44" i="149"/>
  <c r="C43" i="149"/>
  <c r="E41" i="149"/>
  <c r="E40" i="149"/>
  <c r="F38" i="149" s="1"/>
  <c r="E39" i="149"/>
  <c r="C34" i="149"/>
  <c r="C33" i="149"/>
  <c r="C32" i="149"/>
  <c r="E30" i="149"/>
  <c r="E28" i="149"/>
  <c r="C23" i="149"/>
  <c r="C22" i="149"/>
  <c r="C21" i="149"/>
  <c r="E19" i="149"/>
  <c r="E17" i="149"/>
  <c r="I15" i="149"/>
  <c r="I26" i="149" s="1"/>
  <c r="I12" i="149"/>
  <c r="C12" i="149"/>
  <c r="I11" i="149"/>
  <c r="C11" i="149"/>
  <c r="I10" i="149"/>
  <c r="C10" i="149"/>
  <c r="E7" i="149"/>
  <c r="E6" i="149"/>
  <c r="A4" i="149"/>
  <c r="E2" i="149"/>
  <c r="C2" i="149"/>
  <c r="E492" i="149" s="1"/>
  <c r="C496" i="148"/>
  <c r="C495" i="148"/>
  <c r="C494" i="148"/>
  <c r="E490" i="148"/>
  <c r="C485" i="148"/>
  <c r="C484" i="148"/>
  <c r="C483" i="148"/>
  <c r="E480" i="148"/>
  <c r="E479" i="148"/>
  <c r="C474" i="148"/>
  <c r="C473" i="148"/>
  <c r="C472" i="148"/>
  <c r="E468" i="148"/>
  <c r="C463" i="148"/>
  <c r="C462" i="148"/>
  <c r="C461" i="148"/>
  <c r="E459" i="148"/>
  <c r="E457" i="148"/>
  <c r="C452" i="148"/>
  <c r="C451" i="148"/>
  <c r="C450" i="148"/>
  <c r="E446" i="148"/>
  <c r="C441" i="148"/>
  <c r="C440" i="148"/>
  <c r="C439" i="148"/>
  <c r="E436" i="148"/>
  <c r="E435" i="148"/>
  <c r="C430" i="148"/>
  <c r="C429" i="148"/>
  <c r="C428" i="148"/>
  <c r="E424" i="148"/>
  <c r="C419" i="148"/>
  <c r="C418" i="148"/>
  <c r="C417" i="148"/>
  <c r="E415" i="148"/>
  <c r="E413" i="148"/>
  <c r="C408" i="148"/>
  <c r="C407" i="148"/>
  <c r="C406" i="148"/>
  <c r="E402" i="148"/>
  <c r="C397" i="148"/>
  <c r="C396" i="148"/>
  <c r="C395" i="148"/>
  <c r="E392" i="148"/>
  <c r="E391" i="148"/>
  <c r="C386" i="148"/>
  <c r="C385" i="148"/>
  <c r="C384" i="148"/>
  <c r="E380" i="148"/>
  <c r="C375" i="148"/>
  <c r="C374" i="148"/>
  <c r="C373" i="148"/>
  <c r="E371" i="148"/>
  <c r="E369" i="148"/>
  <c r="C364" i="148"/>
  <c r="C363" i="148"/>
  <c r="C362" i="148"/>
  <c r="E358" i="148"/>
  <c r="C353" i="148"/>
  <c r="C352" i="148"/>
  <c r="C351" i="148"/>
  <c r="E349" i="148"/>
  <c r="E348" i="148"/>
  <c r="F346" i="148" s="1"/>
  <c r="E347" i="148"/>
  <c r="C342" i="148"/>
  <c r="C341" i="148"/>
  <c r="C340" i="148"/>
  <c r="E338" i="148"/>
  <c r="E336" i="148"/>
  <c r="C331" i="148"/>
  <c r="C330" i="148"/>
  <c r="C329" i="148"/>
  <c r="E327" i="148"/>
  <c r="E325" i="148"/>
  <c r="C320" i="148"/>
  <c r="C319" i="148"/>
  <c r="C318" i="148"/>
  <c r="E316" i="148"/>
  <c r="E314" i="148"/>
  <c r="C309" i="148"/>
  <c r="C308" i="148"/>
  <c r="C307" i="148"/>
  <c r="E305" i="148"/>
  <c r="E304" i="148"/>
  <c r="F302" i="148" s="1"/>
  <c r="E303" i="148"/>
  <c r="C298" i="148"/>
  <c r="C297" i="148"/>
  <c r="C296" i="148"/>
  <c r="E294" i="148"/>
  <c r="E292" i="148"/>
  <c r="C287" i="148"/>
  <c r="C286" i="148"/>
  <c r="C285" i="148"/>
  <c r="E283" i="148"/>
  <c r="E281" i="148"/>
  <c r="C276" i="148"/>
  <c r="C275" i="148"/>
  <c r="C274" i="148"/>
  <c r="E272" i="148"/>
  <c r="E270" i="148"/>
  <c r="C265" i="148"/>
  <c r="C264" i="148"/>
  <c r="C263" i="148"/>
  <c r="E261" i="148"/>
  <c r="E260" i="148"/>
  <c r="F258" i="148" s="1"/>
  <c r="E259" i="148"/>
  <c r="C254" i="148"/>
  <c r="C253" i="148"/>
  <c r="C252" i="148"/>
  <c r="E250" i="148"/>
  <c r="E248" i="148"/>
  <c r="C243" i="148"/>
  <c r="C242" i="148"/>
  <c r="C241" i="148"/>
  <c r="E239" i="148"/>
  <c r="E237" i="148"/>
  <c r="C232" i="148"/>
  <c r="C231" i="148"/>
  <c r="C230" i="148"/>
  <c r="E228" i="148"/>
  <c r="E226" i="148"/>
  <c r="C221" i="148"/>
  <c r="C220" i="148"/>
  <c r="C219" i="148"/>
  <c r="E217" i="148"/>
  <c r="E216" i="148"/>
  <c r="F214" i="148" s="1"/>
  <c r="E215" i="148"/>
  <c r="C210" i="148"/>
  <c r="C209" i="148"/>
  <c r="C208" i="148"/>
  <c r="E206" i="148"/>
  <c r="E204" i="148"/>
  <c r="C199" i="148"/>
  <c r="C198" i="148"/>
  <c r="C197" i="148"/>
  <c r="E195" i="148"/>
  <c r="E193" i="148"/>
  <c r="C188" i="148"/>
  <c r="C187" i="148"/>
  <c r="C186" i="148"/>
  <c r="E184" i="148"/>
  <c r="E182" i="148"/>
  <c r="C177" i="148"/>
  <c r="C176" i="148"/>
  <c r="C175" i="148"/>
  <c r="E173" i="148"/>
  <c r="E172" i="148"/>
  <c r="F170" i="148" s="1"/>
  <c r="E171" i="148"/>
  <c r="C166" i="148"/>
  <c r="C165" i="148"/>
  <c r="C164" i="148"/>
  <c r="E162" i="148"/>
  <c r="E160" i="148"/>
  <c r="C155" i="148"/>
  <c r="C154" i="148"/>
  <c r="C153" i="148"/>
  <c r="E151" i="148"/>
  <c r="E149" i="148"/>
  <c r="C144" i="148"/>
  <c r="C143" i="148"/>
  <c r="C142" i="148"/>
  <c r="E140" i="148"/>
  <c r="E138" i="148"/>
  <c r="C133" i="148"/>
  <c r="C132" i="148"/>
  <c r="C131" i="148"/>
  <c r="E129" i="148"/>
  <c r="E128" i="148"/>
  <c r="F126" i="148" s="1"/>
  <c r="E127" i="148"/>
  <c r="C122" i="148"/>
  <c r="C121" i="148"/>
  <c r="C120" i="148"/>
  <c r="E118" i="148"/>
  <c r="E116" i="148"/>
  <c r="C111" i="148"/>
  <c r="C110" i="148"/>
  <c r="C109" i="148"/>
  <c r="E107" i="148"/>
  <c r="E105" i="148"/>
  <c r="C100" i="148"/>
  <c r="C99" i="148"/>
  <c r="C98" i="148"/>
  <c r="E96" i="148"/>
  <c r="E94" i="148"/>
  <c r="C89" i="148"/>
  <c r="C88" i="148"/>
  <c r="C87" i="148"/>
  <c r="E85" i="148"/>
  <c r="E84" i="148"/>
  <c r="F82" i="148" s="1"/>
  <c r="E83" i="148"/>
  <c r="C78" i="148"/>
  <c r="C77" i="148"/>
  <c r="C76" i="148"/>
  <c r="E74" i="148"/>
  <c r="E72" i="148"/>
  <c r="C67" i="148"/>
  <c r="C66" i="148"/>
  <c r="C65" i="148"/>
  <c r="E63" i="148"/>
  <c r="E61" i="148"/>
  <c r="C56" i="148"/>
  <c r="C55" i="148"/>
  <c r="C54" i="148"/>
  <c r="E52" i="148"/>
  <c r="E50" i="148"/>
  <c r="C45" i="148"/>
  <c r="C44" i="148"/>
  <c r="C43" i="148"/>
  <c r="E41" i="148"/>
  <c r="E40" i="148"/>
  <c r="F38" i="148" s="1"/>
  <c r="E39" i="148"/>
  <c r="C34" i="148"/>
  <c r="C33" i="148"/>
  <c r="C32" i="148"/>
  <c r="E30" i="148"/>
  <c r="E28" i="148"/>
  <c r="C23" i="148"/>
  <c r="C22" i="148"/>
  <c r="I21" i="148"/>
  <c r="C21" i="148"/>
  <c r="E19" i="148"/>
  <c r="E17" i="148"/>
  <c r="I15" i="148"/>
  <c r="I26" i="148" s="1"/>
  <c r="I33" i="148" s="1"/>
  <c r="A15" i="148"/>
  <c r="I12" i="148"/>
  <c r="C12" i="148"/>
  <c r="I11" i="148"/>
  <c r="C11" i="148"/>
  <c r="I10" i="148"/>
  <c r="C10" i="148"/>
  <c r="E7" i="148"/>
  <c r="E6" i="148"/>
  <c r="A4" i="148"/>
  <c r="E2" i="148"/>
  <c r="C2" i="148"/>
  <c r="E492" i="148" s="1"/>
  <c r="C496" i="147"/>
  <c r="C495" i="147"/>
  <c r="C494" i="147"/>
  <c r="E490" i="147"/>
  <c r="C485" i="147"/>
  <c r="C484" i="147"/>
  <c r="C483" i="147"/>
  <c r="E479" i="147"/>
  <c r="C474" i="147"/>
  <c r="C473" i="147"/>
  <c r="C472" i="147"/>
  <c r="E468" i="147"/>
  <c r="C463" i="147"/>
  <c r="C462" i="147"/>
  <c r="C461" i="147"/>
  <c r="E457" i="147"/>
  <c r="C452" i="147"/>
  <c r="C451" i="147"/>
  <c r="C450" i="147"/>
  <c r="E446" i="147"/>
  <c r="C441" i="147"/>
  <c r="C440" i="147"/>
  <c r="C439" i="147"/>
  <c r="E435" i="147"/>
  <c r="C430" i="147"/>
  <c r="C429" i="147"/>
  <c r="C428" i="147"/>
  <c r="E424" i="147"/>
  <c r="C419" i="147"/>
  <c r="C418" i="147"/>
  <c r="C417" i="147"/>
  <c r="E413" i="147"/>
  <c r="C408" i="147"/>
  <c r="C407" i="147"/>
  <c r="C406" i="147"/>
  <c r="E402" i="147"/>
  <c r="C397" i="147"/>
  <c r="C396" i="147"/>
  <c r="C395" i="147"/>
  <c r="E391" i="147"/>
  <c r="C386" i="147"/>
  <c r="C385" i="147"/>
  <c r="C384" i="147"/>
  <c r="E380" i="147"/>
  <c r="C375" i="147"/>
  <c r="C374" i="147"/>
  <c r="C373" i="147"/>
  <c r="E371" i="147"/>
  <c r="E369" i="147"/>
  <c r="C364" i="147"/>
  <c r="C363" i="147"/>
  <c r="C362" i="147"/>
  <c r="E358" i="147"/>
  <c r="C353" i="147"/>
  <c r="C352" i="147"/>
  <c r="C351" i="147"/>
  <c r="E349" i="147"/>
  <c r="E347" i="147"/>
  <c r="C342" i="147"/>
  <c r="C341" i="147"/>
  <c r="C340" i="147"/>
  <c r="E338" i="147"/>
  <c r="E336" i="147"/>
  <c r="C331" i="147"/>
  <c r="C330" i="147"/>
  <c r="C329" i="147"/>
  <c r="E327" i="147"/>
  <c r="E325" i="147"/>
  <c r="C320" i="147"/>
  <c r="C319" i="147"/>
  <c r="C318" i="147"/>
  <c r="E316" i="147"/>
  <c r="E314" i="147"/>
  <c r="C309" i="147"/>
  <c r="C308" i="147"/>
  <c r="C307" i="147"/>
  <c r="E305" i="147"/>
  <c r="E303" i="147"/>
  <c r="C298" i="147"/>
  <c r="C297" i="147"/>
  <c r="C296" i="147"/>
  <c r="E294" i="147"/>
  <c r="E292" i="147"/>
  <c r="C287" i="147"/>
  <c r="C286" i="147"/>
  <c r="C285" i="147"/>
  <c r="E283" i="147"/>
  <c r="E281" i="147"/>
  <c r="C276" i="147"/>
  <c r="C275" i="147"/>
  <c r="C274" i="147"/>
  <c r="E272" i="147"/>
  <c r="E270" i="147"/>
  <c r="C265" i="147"/>
  <c r="C264" i="147"/>
  <c r="C263" i="147"/>
  <c r="E261" i="147"/>
  <c r="E259" i="147"/>
  <c r="C254" i="147"/>
  <c r="C253" i="147"/>
  <c r="C252" i="147"/>
  <c r="E250" i="147"/>
  <c r="E248" i="147"/>
  <c r="C243" i="147"/>
  <c r="C242" i="147"/>
  <c r="C241" i="147"/>
  <c r="E239" i="147"/>
  <c r="E237" i="147"/>
  <c r="C232" i="147"/>
  <c r="C231" i="147"/>
  <c r="C230" i="147"/>
  <c r="E228" i="147"/>
  <c r="E226" i="147"/>
  <c r="C221" i="147"/>
  <c r="C220" i="147"/>
  <c r="C219" i="147"/>
  <c r="E217" i="147"/>
  <c r="E215" i="147"/>
  <c r="C210" i="147"/>
  <c r="C209" i="147"/>
  <c r="C208" i="147"/>
  <c r="E206" i="147"/>
  <c r="E204" i="147"/>
  <c r="C199" i="147"/>
  <c r="C198" i="147"/>
  <c r="C197" i="147"/>
  <c r="E195" i="147"/>
  <c r="E193" i="147"/>
  <c r="C188" i="147"/>
  <c r="C187" i="147"/>
  <c r="C186" i="147"/>
  <c r="E184" i="147"/>
  <c r="E182" i="147"/>
  <c r="C177" i="147"/>
  <c r="C176" i="147"/>
  <c r="C175" i="147"/>
  <c r="E173" i="147"/>
  <c r="E171" i="147"/>
  <c r="C166" i="147"/>
  <c r="C165" i="147"/>
  <c r="C164" i="147"/>
  <c r="E162" i="147"/>
  <c r="E160" i="147"/>
  <c r="C155" i="147"/>
  <c r="C154" i="147"/>
  <c r="C153" i="147"/>
  <c r="E151" i="147"/>
  <c r="E149" i="147"/>
  <c r="C144" i="147"/>
  <c r="C143" i="147"/>
  <c r="C142" i="147"/>
  <c r="E140" i="147"/>
  <c r="E138" i="147"/>
  <c r="C133" i="147"/>
  <c r="C132" i="147"/>
  <c r="C131" i="147"/>
  <c r="E129" i="147"/>
  <c r="E127" i="147"/>
  <c r="C122" i="147"/>
  <c r="C121" i="147"/>
  <c r="C120" i="147"/>
  <c r="E118" i="147"/>
  <c r="E116" i="147"/>
  <c r="C111" i="147"/>
  <c r="C110" i="147"/>
  <c r="C109" i="147"/>
  <c r="E107" i="147"/>
  <c r="E105" i="147"/>
  <c r="C100" i="147"/>
  <c r="C99" i="147"/>
  <c r="C98" i="147"/>
  <c r="E96" i="147"/>
  <c r="E94" i="147"/>
  <c r="C89" i="147"/>
  <c r="C88" i="147"/>
  <c r="C87" i="147"/>
  <c r="E85" i="147"/>
  <c r="E83" i="147"/>
  <c r="C78" i="147"/>
  <c r="C77" i="147"/>
  <c r="C76" i="147"/>
  <c r="E74" i="147"/>
  <c r="E72" i="147"/>
  <c r="C67" i="147"/>
  <c r="C66" i="147"/>
  <c r="C65" i="147"/>
  <c r="E63" i="147"/>
  <c r="E61" i="147"/>
  <c r="C56" i="147"/>
  <c r="C55" i="147"/>
  <c r="C54" i="147"/>
  <c r="E52" i="147"/>
  <c r="E50" i="147"/>
  <c r="C45" i="147"/>
  <c r="C44" i="147"/>
  <c r="C43" i="147"/>
  <c r="E41" i="147"/>
  <c r="E39" i="147"/>
  <c r="I37" i="147"/>
  <c r="I44" i="147" s="1"/>
  <c r="C34" i="147"/>
  <c r="C33" i="147"/>
  <c r="C32" i="147"/>
  <c r="E30" i="147"/>
  <c r="E28" i="147"/>
  <c r="I26" i="147"/>
  <c r="I32" i="147" s="1"/>
  <c r="C23" i="147"/>
  <c r="C22" i="147"/>
  <c r="C21" i="147"/>
  <c r="E19" i="147"/>
  <c r="E17" i="147"/>
  <c r="I15" i="147"/>
  <c r="I23" i="147" s="1"/>
  <c r="I12" i="147"/>
  <c r="C12" i="147"/>
  <c r="I11" i="147"/>
  <c r="C11" i="147"/>
  <c r="I10" i="147"/>
  <c r="C10" i="147"/>
  <c r="E7" i="147"/>
  <c r="E6" i="147"/>
  <c r="A4" i="147"/>
  <c r="E2" i="147"/>
  <c r="C2" i="147"/>
  <c r="E492" i="147" s="1"/>
  <c r="C496" i="146"/>
  <c r="C495" i="146"/>
  <c r="C494" i="146"/>
  <c r="E490" i="146"/>
  <c r="C485" i="146"/>
  <c r="C484" i="146"/>
  <c r="C483" i="146"/>
  <c r="E481" i="146"/>
  <c r="E480" i="146"/>
  <c r="F478" i="146" s="1"/>
  <c r="E479" i="146"/>
  <c r="C474" i="146"/>
  <c r="C473" i="146"/>
  <c r="C472" i="146"/>
  <c r="E469" i="146"/>
  <c r="E468" i="146"/>
  <c r="C463" i="146"/>
  <c r="C462" i="146"/>
  <c r="C461" i="146"/>
  <c r="E457" i="146"/>
  <c r="C452" i="146"/>
  <c r="C451" i="146"/>
  <c r="C450" i="146"/>
  <c r="E446" i="146"/>
  <c r="C441" i="146"/>
  <c r="C440" i="146"/>
  <c r="C439" i="146"/>
  <c r="E437" i="146"/>
  <c r="E436" i="146"/>
  <c r="F434" i="146" s="1"/>
  <c r="E435" i="146"/>
  <c r="C430" i="146"/>
  <c r="C429" i="146"/>
  <c r="C428" i="146"/>
  <c r="E425" i="146"/>
  <c r="E424" i="146"/>
  <c r="C419" i="146"/>
  <c r="C418" i="146"/>
  <c r="C417" i="146"/>
  <c r="E413" i="146"/>
  <c r="C408" i="146"/>
  <c r="C407" i="146"/>
  <c r="C406" i="146"/>
  <c r="E402" i="146"/>
  <c r="C397" i="146"/>
  <c r="C396" i="146"/>
  <c r="C395" i="146"/>
  <c r="E393" i="146"/>
  <c r="E392" i="146"/>
  <c r="F390" i="146" s="1"/>
  <c r="E391" i="146"/>
  <c r="C386" i="146"/>
  <c r="C385" i="146"/>
  <c r="C384" i="146"/>
  <c r="E381" i="146"/>
  <c r="E380" i="146"/>
  <c r="C375" i="146"/>
  <c r="C374" i="146"/>
  <c r="C373" i="146"/>
  <c r="E369" i="146"/>
  <c r="C364" i="146"/>
  <c r="C363" i="146"/>
  <c r="C362" i="146"/>
  <c r="E358" i="146"/>
  <c r="C353" i="146"/>
  <c r="C352" i="146"/>
  <c r="C351" i="146"/>
  <c r="E349" i="146"/>
  <c r="E348" i="146"/>
  <c r="F346" i="146" s="1"/>
  <c r="E347" i="146"/>
  <c r="C342" i="146"/>
  <c r="C341" i="146"/>
  <c r="C340" i="146"/>
  <c r="E338" i="146"/>
  <c r="E337" i="146"/>
  <c r="E336" i="146"/>
  <c r="F335" i="146"/>
  <c r="C331" i="146"/>
  <c r="C330" i="146"/>
  <c r="C329" i="146"/>
  <c r="E327" i="146"/>
  <c r="E325" i="146"/>
  <c r="C320" i="146"/>
  <c r="C319" i="146"/>
  <c r="C318" i="146"/>
  <c r="E316" i="146"/>
  <c r="E314" i="146"/>
  <c r="C309" i="146"/>
  <c r="C308" i="146"/>
  <c r="C307" i="146"/>
  <c r="E305" i="146"/>
  <c r="E304" i="146"/>
  <c r="F302" i="146" s="1"/>
  <c r="E303" i="146"/>
  <c r="C298" i="146"/>
  <c r="C297" i="146"/>
  <c r="C296" i="146"/>
  <c r="E294" i="146"/>
  <c r="E293" i="146"/>
  <c r="E292" i="146"/>
  <c r="F291" i="146"/>
  <c r="C287" i="146"/>
  <c r="C286" i="146"/>
  <c r="C285" i="146"/>
  <c r="E283" i="146"/>
  <c r="E281" i="146"/>
  <c r="C276" i="146"/>
  <c r="C275" i="146"/>
  <c r="C274" i="146"/>
  <c r="E272" i="146"/>
  <c r="E270" i="146"/>
  <c r="C265" i="146"/>
  <c r="C264" i="146"/>
  <c r="C263" i="146"/>
  <c r="E261" i="146"/>
  <c r="E260" i="146"/>
  <c r="F258" i="146" s="1"/>
  <c r="E259" i="146"/>
  <c r="C254" i="146"/>
  <c r="C253" i="146"/>
  <c r="C252" i="146"/>
  <c r="E250" i="146"/>
  <c r="E249" i="146"/>
  <c r="E248" i="146"/>
  <c r="F247" i="146"/>
  <c r="C243" i="146"/>
  <c r="C242" i="146"/>
  <c r="C241" i="146"/>
  <c r="E239" i="146"/>
  <c r="E237" i="146"/>
  <c r="C232" i="146"/>
  <c r="C231" i="146"/>
  <c r="C230" i="146"/>
  <c r="E228" i="146"/>
  <c r="E226" i="146"/>
  <c r="C221" i="146"/>
  <c r="C220" i="146"/>
  <c r="C219" i="146"/>
  <c r="E217" i="146"/>
  <c r="E216" i="146"/>
  <c r="F214" i="146" s="1"/>
  <c r="E215" i="146"/>
  <c r="C210" i="146"/>
  <c r="C209" i="146"/>
  <c r="C208" i="146"/>
  <c r="E206" i="146"/>
  <c r="E205" i="146"/>
  <c r="E204" i="146"/>
  <c r="F203" i="146"/>
  <c r="C199" i="146"/>
  <c r="C198" i="146"/>
  <c r="C197" i="146"/>
  <c r="E195" i="146"/>
  <c r="F192" i="146" s="1"/>
  <c r="E194" i="146"/>
  <c r="E193" i="146"/>
  <c r="C188" i="146"/>
  <c r="C187" i="146"/>
  <c r="C186" i="146"/>
  <c r="E184" i="146"/>
  <c r="E182" i="146"/>
  <c r="C177" i="146"/>
  <c r="C176" i="146"/>
  <c r="C175" i="146"/>
  <c r="E173" i="146"/>
  <c r="E172" i="146"/>
  <c r="F170" i="146" s="1"/>
  <c r="E171" i="146"/>
  <c r="C166" i="146"/>
  <c r="C165" i="146"/>
  <c r="C164" i="146"/>
  <c r="E162" i="146"/>
  <c r="E161" i="146"/>
  <c r="E160" i="146"/>
  <c r="F159" i="146"/>
  <c r="C155" i="146"/>
  <c r="C154" i="146"/>
  <c r="C153" i="146"/>
  <c r="E151" i="146"/>
  <c r="F148" i="146" s="1"/>
  <c r="E150" i="146"/>
  <c r="E149" i="146"/>
  <c r="C144" i="146"/>
  <c r="C143" i="146"/>
  <c r="C142" i="146"/>
  <c r="E140" i="146"/>
  <c r="E138" i="146"/>
  <c r="C133" i="146"/>
  <c r="C132" i="146"/>
  <c r="C131" i="146"/>
  <c r="E129" i="146"/>
  <c r="E128" i="146"/>
  <c r="F126" i="146" s="1"/>
  <c r="E127" i="146"/>
  <c r="C122" i="146"/>
  <c r="C121" i="146"/>
  <c r="C120" i="146"/>
  <c r="E118" i="146"/>
  <c r="E117" i="146"/>
  <c r="E116" i="146"/>
  <c r="F115" i="146"/>
  <c r="C111" i="146"/>
  <c r="C110" i="146"/>
  <c r="C109" i="146"/>
  <c r="E107" i="146"/>
  <c r="F104" i="146" s="1"/>
  <c r="E106" i="146"/>
  <c r="E105" i="146"/>
  <c r="C100" i="146"/>
  <c r="C99" i="146"/>
  <c r="C98" i="146"/>
  <c r="E96" i="146"/>
  <c r="E94" i="146"/>
  <c r="C89" i="146"/>
  <c r="C88" i="146"/>
  <c r="C87" i="146"/>
  <c r="E85" i="146"/>
  <c r="E84" i="146"/>
  <c r="F82" i="146" s="1"/>
  <c r="E83" i="146"/>
  <c r="C78" i="146"/>
  <c r="C77" i="146"/>
  <c r="C76" i="146"/>
  <c r="E74" i="146"/>
  <c r="E73" i="146"/>
  <c r="E72" i="146"/>
  <c r="F71" i="146"/>
  <c r="C67" i="146"/>
  <c r="C66" i="146"/>
  <c r="C65" i="146"/>
  <c r="E63" i="146"/>
  <c r="F60" i="146" s="1"/>
  <c r="E62" i="146"/>
  <c r="E61" i="146"/>
  <c r="C56" i="146"/>
  <c r="C55" i="146"/>
  <c r="C54" i="146"/>
  <c r="E52" i="146"/>
  <c r="E50" i="146"/>
  <c r="C45" i="146"/>
  <c r="C44" i="146"/>
  <c r="C43" i="146"/>
  <c r="E41" i="146"/>
  <c r="E40" i="146"/>
  <c r="F38" i="146" s="1"/>
  <c r="E39" i="146"/>
  <c r="C34" i="146"/>
  <c r="C33" i="146"/>
  <c r="C32" i="146"/>
  <c r="E30" i="146"/>
  <c r="E29" i="146"/>
  <c r="E28" i="146"/>
  <c r="F27" i="146"/>
  <c r="C23" i="146"/>
  <c r="C22" i="146"/>
  <c r="C21" i="146"/>
  <c r="E19" i="146"/>
  <c r="F16" i="146" s="1"/>
  <c r="E18" i="146"/>
  <c r="E17" i="146"/>
  <c r="I15" i="146"/>
  <c r="I26" i="146" s="1"/>
  <c r="I12" i="146"/>
  <c r="C12" i="146"/>
  <c r="I11" i="146"/>
  <c r="C11" i="146"/>
  <c r="I10" i="146"/>
  <c r="C10" i="146"/>
  <c r="E7" i="146"/>
  <c r="N6" i="146"/>
  <c r="E6" i="146"/>
  <c r="N5" i="146"/>
  <c r="N10" i="146" s="1"/>
  <c r="A4" i="146"/>
  <c r="E2" i="146"/>
  <c r="C2" i="146"/>
  <c r="E492" i="146" s="1"/>
  <c r="C496" i="145"/>
  <c r="C495" i="145"/>
  <c r="C494" i="145"/>
  <c r="E490" i="145"/>
  <c r="C485" i="145"/>
  <c r="C484" i="145"/>
  <c r="C483" i="145"/>
  <c r="E479" i="145"/>
  <c r="C474" i="145"/>
  <c r="C473" i="145"/>
  <c r="C472" i="145"/>
  <c r="E468" i="145"/>
  <c r="C463" i="145"/>
  <c r="C462" i="145"/>
  <c r="C461" i="145"/>
  <c r="E457" i="145"/>
  <c r="C452" i="145"/>
  <c r="C451" i="145"/>
  <c r="C450" i="145"/>
  <c r="E446" i="145"/>
  <c r="C441" i="145"/>
  <c r="C440" i="145"/>
  <c r="C439" i="145"/>
  <c r="E435" i="145"/>
  <c r="C430" i="145"/>
  <c r="C429" i="145"/>
  <c r="C428" i="145"/>
  <c r="E424" i="145"/>
  <c r="C419" i="145"/>
  <c r="C418" i="145"/>
  <c r="C417" i="145"/>
  <c r="E413" i="145"/>
  <c r="C408" i="145"/>
  <c r="C407" i="145"/>
  <c r="C406" i="145"/>
  <c r="E402" i="145"/>
  <c r="C397" i="145"/>
  <c r="C396" i="145"/>
  <c r="C395" i="145"/>
  <c r="E391" i="145"/>
  <c r="C386" i="145"/>
  <c r="C385" i="145"/>
  <c r="C384" i="145"/>
  <c r="E380" i="145"/>
  <c r="C375" i="145"/>
  <c r="C374" i="145"/>
  <c r="C373" i="145"/>
  <c r="E371" i="145"/>
  <c r="E369" i="145"/>
  <c r="C364" i="145"/>
  <c r="C363" i="145"/>
  <c r="C362" i="145"/>
  <c r="E358" i="145"/>
  <c r="C353" i="145"/>
  <c r="C352" i="145"/>
  <c r="C351" i="145"/>
  <c r="E349" i="145"/>
  <c r="E347" i="145"/>
  <c r="C342" i="145"/>
  <c r="C341" i="145"/>
  <c r="C340" i="145"/>
  <c r="E338" i="145"/>
  <c r="E336" i="145"/>
  <c r="C331" i="145"/>
  <c r="C330" i="145"/>
  <c r="C329" i="145"/>
  <c r="E327" i="145"/>
  <c r="E325" i="145"/>
  <c r="C320" i="145"/>
  <c r="C319" i="145"/>
  <c r="C318" i="145"/>
  <c r="E316" i="145"/>
  <c r="E314" i="145"/>
  <c r="C309" i="145"/>
  <c r="C308" i="145"/>
  <c r="C307" i="145"/>
  <c r="E305" i="145"/>
  <c r="E303" i="145"/>
  <c r="C298" i="145"/>
  <c r="C297" i="145"/>
  <c r="C296" i="145"/>
  <c r="E294" i="145"/>
  <c r="E292" i="145"/>
  <c r="C287" i="145"/>
  <c r="C286" i="145"/>
  <c r="C285" i="145"/>
  <c r="E283" i="145"/>
  <c r="E281" i="145"/>
  <c r="C276" i="145"/>
  <c r="C275" i="145"/>
  <c r="C274" i="145"/>
  <c r="E272" i="145"/>
  <c r="E270" i="145"/>
  <c r="C265" i="145"/>
  <c r="C264" i="145"/>
  <c r="C263" i="145"/>
  <c r="E261" i="145"/>
  <c r="E259" i="145"/>
  <c r="C254" i="145"/>
  <c r="C253" i="145"/>
  <c r="C252" i="145"/>
  <c r="E250" i="145"/>
  <c r="E248" i="145"/>
  <c r="C243" i="145"/>
  <c r="C242" i="145"/>
  <c r="C241" i="145"/>
  <c r="E239" i="145"/>
  <c r="E237" i="145"/>
  <c r="C232" i="145"/>
  <c r="C231" i="145"/>
  <c r="C230" i="145"/>
  <c r="E228" i="145"/>
  <c r="E226" i="145"/>
  <c r="C221" i="145"/>
  <c r="C220" i="145"/>
  <c r="C219" i="145"/>
  <c r="E217" i="145"/>
  <c r="E215" i="145"/>
  <c r="C210" i="145"/>
  <c r="C209" i="145"/>
  <c r="C208" i="145"/>
  <c r="E206" i="145"/>
  <c r="E204" i="145"/>
  <c r="C199" i="145"/>
  <c r="C198" i="145"/>
  <c r="C197" i="145"/>
  <c r="E195" i="145"/>
  <c r="E193" i="145"/>
  <c r="C188" i="145"/>
  <c r="C187" i="145"/>
  <c r="C186" i="145"/>
  <c r="E184" i="145"/>
  <c r="E182" i="145"/>
  <c r="C177" i="145"/>
  <c r="C176" i="145"/>
  <c r="C175" i="145"/>
  <c r="E173" i="145"/>
  <c r="E171" i="145"/>
  <c r="C166" i="145"/>
  <c r="C165" i="145"/>
  <c r="C164" i="145"/>
  <c r="E162" i="145"/>
  <c r="E160" i="145"/>
  <c r="C155" i="145"/>
  <c r="C154" i="145"/>
  <c r="C153" i="145"/>
  <c r="E151" i="145"/>
  <c r="E149" i="145"/>
  <c r="C144" i="145"/>
  <c r="C143" i="145"/>
  <c r="C142" i="145"/>
  <c r="E140" i="145"/>
  <c r="E138" i="145"/>
  <c r="C133" i="145"/>
  <c r="C132" i="145"/>
  <c r="C131" i="145"/>
  <c r="E129" i="145"/>
  <c r="E127" i="145"/>
  <c r="C122" i="145"/>
  <c r="C121" i="145"/>
  <c r="C120" i="145"/>
  <c r="E118" i="145"/>
  <c r="E116" i="145"/>
  <c r="C111" i="145"/>
  <c r="C110" i="145"/>
  <c r="C109" i="145"/>
  <c r="E107" i="145"/>
  <c r="E105" i="145"/>
  <c r="C100" i="145"/>
  <c r="C99" i="145"/>
  <c r="C98" i="145"/>
  <c r="E96" i="145"/>
  <c r="E94" i="145"/>
  <c r="C89" i="145"/>
  <c r="C88" i="145"/>
  <c r="C87" i="145"/>
  <c r="E85" i="145"/>
  <c r="E83" i="145"/>
  <c r="C78" i="145"/>
  <c r="C77" i="145"/>
  <c r="C76" i="145"/>
  <c r="E74" i="145"/>
  <c r="E72" i="145"/>
  <c r="C67" i="145"/>
  <c r="C66" i="145"/>
  <c r="C65" i="145"/>
  <c r="E63" i="145"/>
  <c r="E61" i="145"/>
  <c r="C56" i="145"/>
  <c r="C55" i="145"/>
  <c r="C54" i="145"/>
  <c r="E52" i="145"/>
  <c r="E50" i="145"/>
  <c r="C45" i="145"/>
  <c r="C44" i="145"/>
  <c r="C43" i="145"/>
  <c r="E41" i="145"/>
  <c r="E39" i="145"/>
  <c r="C34" i="145"/>
  <c r="C33" i="145"/>
  <c r="C32" i="145"/>
  <c r="E30" i="145"/>
  <c r="E28" i="145"/>
  <c r="C23" i="145"/>
  <c r="C22" i="145"/>
  <c r="C21" i="145"/>
  <c r="E19" i="145"/>
  <c r="E17" i="145"/>
  <c r="I15" i="145"/>
  <c r="I26" i="145" s="1"/>
  <c r="I12" i="145"/>
  <c r="C12" i="145"/>
  <c r="I11" i="145"/>
  <c r="C11" i="145"/>
  <c r="I10" i="145"/>
  <c r="C10" i="145"/>
  <c r="E7" i="145"/>
  <c r="E6" i="145"/>
  <c r="A4" i="145"/>
  <c r="E2" i="145"/>
  <c r="C2" i="145"/>
  <c r="E492" i="145" s="1"/>
  <c r="C496" i="144"/>
  <c r="C495" i="144"/>
  <c r="C494" i="144"/>
  <c r="E490" i="144"/>
  <c r="C485" i="144"/>
  <c r="C484" i="144"/>
  <c r="C483" i="144"/>
  <c r="E480" i="144"/>
  <c r="E479" i="144"/>
  <c r="C474" i="144"/>
  <c r="C473" i="144"/>
  <c r="C472" i="144"/>
  <c r="E468" i="144"/>
  <c r="C463" i="144"/>
  <c r="C462" i="144"/>
  <c r="C461" i="144"/>
  <c r="E459" i="144"/>
  <c r="E457" i="144"/>
  <c r="C452" i="144"/>
  <c r="C451" i="144"/>
  <c r="C450" i="144"/>
  <c r="E446" i="144"/>
  <c r="C441" i="144"/>
  <c r="C440" i="144"/>
  <c r="C439" i="144"/>
  <c r="E436" i="144"/>
  <c r="E435" i="144"/>
  <c r="C430" i="144"/>
  <c r="C429" i="144"/>
  <c r="C428" i="144"/>
  <c r="E424" i="144"/>
  <c r="C419" i="144"/>
  <c r="C418" i="144"/>
  <c r="C417" i="144"/>
  <c r="E415" i="144"/>
  <c r="E413" i="144"/>
  <c r="C408" i="144"/>
  <c r="C407" i="144"/>
  <c r="C406" i="144"/>
  <c r="E402" i="144"/>
  <c r="C397" i="144"/>
  <c r="C396" i="144"/>
  <c r="C395" i="144"/>
  <c r="E392" i="144"/>
  <c r="E391" i="144"/>
  <c r="C386" i="144"/>
  <c r="C385" i="144"/>
  <c r="C384" i="144"/>
  <c r="E380" i="144"/>
  <c r="C375" i="144"/>
  <c r="C374" i="144"/>
  <c r="C373" i="144"/>
  <c r="E371" i="144"/>
  <c r="E369" i="144"/>
  <c r="C364" i="144"/>
  <c r="C363" i="144"/>
  <c r="C362" i="144"/>
  <c r="E358" i="144"/>
  <c r="C353" i="144"/>
  <c r="C352" i="144"/>
  <c r="C351" i="144"/>
  <c r="E349" i="144"/>
  <c r="E348" i="144"/>
  <c r="F346" i="144" s="1"/>
  <c r="E347" i="144"/>
  <c r="C342" i="144"/>
  <c r="C341" i="144"/>
  <c r="C340" i="144"/>
  <c r="E338" i="144"/>
  <c r="E336" i="144"/>
  <c r="C331" i="144"/>
  <c r="C330" i="144"/>
  <c r="C329" i="144"/>
  <c r="E327" i="144"/>
  <c r="E325" i="144"/>
  <c r="C320" i="144"/>
  <c r="C319" i="144"/>
  <c r="C318" i="144"/>
  <c r="E316" i="144"/>
  <c r="E314" i="144"/>
  <c r="C309" i="144"/>
  <c r="C308" i="144"/>
  <c r="C307" i="144"/>
  <c r="E305" i="144"/>
  <c r="E304" i="144"/>
  <c r="F302" i="144" s="1"/>
  <c r="E303" i="144"/>
  <c r="C298" i="144"/>
  <c r="C297" i="144"/>
  <c r="C296" i="144"/>
  <c r="E294" i="144"/>
  <c r="E292" i="144"/>
  <c r="C287" i="144"/>
  <c r="C286" i="144"/>
  <c r="C285" i="144"/>
  <c r="E283" i="144"/>
  <c r="E281" i="144"/>
  <c r="C276" i="144"/>
  <c r="C275" i="144"/>
  <c r="C274" i="144"/>
  <c r="E272" i="144"/>
  <c r="E270" i="144"/>
  <c r="C265" i="144"/>
  <c r="C264" i="144"/>
  <c r="C263" i="144"/>
  <c r="E261" i="144"/>
  <c r="E260" i="144"/>
  <c r="F258" i="144" s="1"/>
  <c r="E259" i="144"/>
  <c r="C254" i="144"/>
  <c r="C253" i="144"/>
  <c r="C252" i="144"/>
  <c r="E250" i="144"/>
  <c r="E248" i="144"/>
  <c r="C243" i="144"/>
  <c r="C242" i="144"/>
  <c r="C241" i="144"/>
  <c r="E239" i="144"/>
  <c r="E237" i="144"/>
  <c r="C232" i="144"/>
  <c r="C231" i="144"/>
  <c r="C230" i="144"/>
  <c r="E228" i="144"/>
  <c r="E226" i="144"/>
  <c r="C221" i="144"/>
  <c r="C220" i="144"/>
  <c r="C219" i="144"/>
  <c r="E217" i="144"/>
  <c r="E216" i="144"/>
  <c r="F214" i="144" s="1"/>
  <c r="E215" i="144"/>
  <c r="C210" i="144"/>
  <c r="C209" i="144"/>
  <c r="C208" i="144"/>
  <c r="E206" i="144"/>
  <c r="E204" i="144"/>
  <c r="C199" i="144"/>
  <c r="C198" i="144"/>
  <c r="C197" i="144"/>
  <c r="E195" i="144"/>
  <c r="E193" i="144"/>
  <c r="C188" i="144"/>
  <c r="C187" i="144"/>
  <c r="C186" i="144"/>
  <c r="E184" i="144"/>
  <c r="E182" i="144"/>
  <c r="C177" i="144"/>
  <c r="C176" i="144"/>
  <c r="C175" i="144"/>
  <c r="E173" i="144"/>
  <c r="E172" i="144"/>
  <c r="F170" i="144" s="1"/>
  <c r="E171" i="144"/>
  <c r="C166" i="144"/>
  <c r="C165" i="144"/>
  <c r="C164" i="144"/>
  <c r="E162" i="144"/>
  <c r="E160" i="144"/>
  <c r="C155" i="144"/>
  <c r="C154" i="144"/>
  <c r="C153" i="144"/>
  <c r="E151" i="144"/>
  <c r="E149" i="144"/>
  <c r="C144" i="144"/>
  <c r="C143" i="144"/>
  <c r="C142" i="144"/>
  <c r="E140" i="144"/>
  <c r="E138" i="144"/>
  <c r="C133" i="144"/>
  <c r="C132" i="144"/>
  <c r="C131" i="144"/>
  <c r="E129" i="144"/>
  <c r="E128" i="144"/>
  <c r="F126" i="144" s="1"/>
  <c r="E127" i="144"/>
  <c r="C122" i="144"/>
  <c r="C121" i="144"/>
  <c r="C120" i="144"/>
  <c r="E118" i="144"/>
  <c r="E116" i="144"/>
  <c r="C111" i="144"/>
  <c r="C110" i="144"/>
  <c r="C109" i="144"/>
  <c r="E107" i="144"/>
  <c r="E105" i="144"/>
  <c r="C100" i="144"/>
  <c r="C99" i="144"/>
  <c r="C98" i="144"/>
  <c r="E96" i="144"/>
  <c r="E94" i="144"/>
  <c r="C89" i="144"/>
  <c r="C88" i="144"/>
  <c r="C87" i="144"/>
  <c r="E85" i="144"/>
  <c r="E84" i="144"/>
  <c r="F82" i="144" s="1"/>
  <c r="E83" i="144"/>
  <c r="C78" i="144"/>
  <c r="C77" i="144"/>
  <c r="C76" i="144"/>
  <c r="E74" i="144"/>
  <c r="E72" i="144"/>
  <c r="C67" i="144"/>
  <c r="C66" i="144"/>
  <c r="C65" i="144"/>
  <c r="E63" i="144"/>
  <c r="E61" i="144"/>
  <c r="C56" i="144"/>
  <c r="C55" i="144"/>
  <c r="C54" i="144"/>
  <c r="E52" i="144"/>
  <c r="E50" i="144"/>
  <c r="C45" i="144"/>
  <c r="C44" i="144"/>
  <c r="C43" i="144"/>
  <c r="E41" i="144"/>
  <c r="E40" i="144"/>
  <c r="F38" i="144" s="1"/>
  <c r="E39" i="144"/>
  <c r="C34" i="144"/>
  <c r="C33" i="144"/>
  <c r="C32" i="144"/>
  <c r="E30" i="144"/>
  <c r="E28" i="144"/>
  <c r="C23" i="144"/>
  <c r="C22" i="144"/>
  <c r="C21" i="144"/>
  <c r="E19" i="144"/>
  <c r="E17" i="144"/>
  <c r="I15" i="144"/>
  <c r="I26" i="144" s="1"/>
  <c r="I12" i="144"/>
  <c r="C12" i="144"/>
  <c r="I11" i="144"/>
  <c r="C11" i="144"/>
  <c r="I10" i="144"/>
  <c r="C10" i="144"/>
  <c r="E7" i="144"/>
  <c r="E6" i="144"/>
  <c r="A4" i="144"/>
  <c r="E2" i="144"/>
  <c r="C2" i="144"/>
  <c r="E492" i="144" s="1"/>
  <c r="C496" i="143"/>
  <c r="C495" i="143"/>
  <c r="C494" i="143"/>
  <c r="E490" i="143"/>
  <c r="C485" i="143"/>
  <c r="C484" i="143"/>
  <c r="C483" i="143"/>
  <c r="E480" i="143"/>
  <c r="E479" i="143"/>
  <c r="C474" i="143"/>
  <c r="C473" i="143"/>
  <c r="C472" i="143"/>
  <c r="E468" i="143"/>
  <c r="C463" i="143"/>
  <c r="C462" i="143"/>
  <c r="C461" i="143"/>
  <c r="E457" i="143"/>
  <c r="C452" i="143"/>
  <c r="C451" i="143"/>
  <c r="C450" i="143"/>
  <c r="E446" i="143"/>
  <c r="C441" i="143"/>
  <c r="C440" i="143"/>
  <c r="C439" i="143"/>
  <c r="E436" i="143"/>
  <c r="E435" i="143"/>
  <c r="C430" i="143"/>
  <c r="C429" i="143"/>
  <c r="C428" i="143"/>
  <c r="E424" i="143"/>
  <c r="C419" i="143"/>
  <c r="C418" i="143"/>
  <c r="C417" i="143"/>
  <c r="E413" i="143"/>
  <c r="C408" i="143"/>
  <c r="C407" i="143"/>
  <c r="C406" i="143"/>
  <c r="E402" i="143"/>
  <c r="C397" i="143"/>
  <c r="C396" i="143"/>
  <c r="C395" i="143"/>
  <c r="E392" i="143"/>
  <c r="E391" i="143"/>
  <c r="C386" i="143"/>
  <c r="C385" i="143"/>
  <c r="C384" i="143"/>
  <c r="E380" i="143"/>
  <c r="C375" i="143"/>
  <c r="C374" i="143"/>
  <c r="C373" i="143"/>
  <c r="E370" i="143"/>
  <c r="E369" i="143"/>
  <c r="C364" i="143"/>
  <c r="C363" i="143"/>
  <c r="C362" i="143"/>
  <c r="E358" i="143"/>
  <c r="C353" i="143"/>
  <c r="C352" i="143"/>
  <c r="C351" i="143"/>
  <c r="E349" i="143"/>
  <c r="E348" i="143"/>
  <c r="F346" i="143" s="1"/>
  <c r="E347" i="143"/>
  <c r="C342" i="143"/>
  <c r="C341" i="143"/>
  <c r="C340" i="143"/>
  <c r="E338" i="143"/>
  <c r="E336" i="143"/>
  <c r="C331" i="143"/>
  <c r="C330" i="143"/>
  <c r="C329" i="143"/>
  <c r="E327" i="143"/>
  <c r="E326" i="143"/>
  <c r="F324" i="143" s="1"/>
  <c r="E325" i="143"/>
  <c r="C320" i="143"/>
  <c r="C319" i="143"/>
  <c r="C318" i="143"/>
  <c r="E316" i="143"/>
  <c r="E314" i="143"/>
  <c r="C309" i="143"/>
  <c r="C308" i="143"/>
  <c r="C307" i="143"/>
  <c r="E305" i="143"/>
  <c r="E304" i="143"/>
  <c r="F302" i="143" s="1"/>
  <c r="E303" i="143"/>
  <c r="C298" i="143"/>
  <c r="C297" i="143"/>
  <c r="C296" i="143"/>
  <c r="E294" i="143"/>
  <c r="E292" i="143"/>
  <c r="C287" i="143"/>
  <c r="C286" i="143"/>
  <c r="C285" i="143"/>
  <c r="E283" i="143"/>
  <c r="E282" i="143"/>
  <c r="F280" i="143" s="1"/>
  <c r="E281" i="143"/>
  <c r="C276" i="143"/>
  <c r="C275" i="143"/>
  <c r="C274" i="143"/>
  <c r="E272" i="143"/>
  <c r="E270" i="143"/>
  <c r="C265" i="143"/>
  <c r="C264" i="143"/>
  <c r="C263" i="143"/>
  <c r="E261" i="143"/>
  <c r="E260" i="143"/>
  <c r="F258" i="143" s="1"/>
  <c r="E259" i="143"/>
  <c r="C254" i="143"/>
  <c r="C253" i="143"/>
  <c r="C252" i="143"/>
  <c r="E250" i="143"/>
  <c r="E248" i="143"/>
  <c r="C243" i="143"/>
  <c r="C242" i="143"/>
  <c r="C241" i="143"/>
  <c r="E239" i="143"/>
  <c r="E238" i="143"/>
  <c r="F236" i="143" s="1"/>
  <c r="E237" i="143"/>
  <c r="C232" i="143"/>
  <c r="C231" i="143"/>
  <c r="C230" i="143"/>
  <c r="E228" i="143"/>
  <c r="E226" i="143"/>
  <c r="C221" i="143"/>
  <c r="C220" i="143"/>
  <c r="C219" i="143"/>
  <c r="E217" i="143"/>
  <c r="E216" i="143"/>
  <c r="F214" i="143" s="1"/>
  <c r="E215" i="143"/>
  <c r="C210" i="143"/>
  <c r="C209" i="143"/>
  <c r="C208" i="143"/>
  <c r="E206" i="143"/>
  <c r="E204" i="143"/>
  <c r="C199" i="143"/>
  <c r="C198" i="143"/>
  <c r="C197" i="143"/>
  <c r="E195" i="143"/>
  <c r="E194" i="143"/>
  <c r="F192" i="143" s="1"/>
  <c r="E193" i="143"/>
  <c r="C188" i="143"/>
  <c r="C187" i="143"/>
  <c r="C186" i="143"/>
  <c r="E184" i="143"/>
  <c r="E182" i="143"/>
  <c r="C177" i="143"/>
  <c r="C176" i="143"/>
  <c r="C175" i="143"/>
  <c r="E173" i="143"/>
  <c r="E172" i="143"/>
  <c r="F170" i="143" s="1"/>
  <c r="E171" i="143"/>
  <c r="C166" i="143"/>
  <c r="C165" i="143"/>
  <c r="C164" i="143"/>
  <c r="E162" i="143"/>
  <c r="E160" i="143"/>
  <c r="C155" i="143"/>
  <c r="C154" i="143"/>
  <c r="C153" i="143"/>
  <c r="E151" i="143"/>
  <c r="E150" i="143"/>
  <c r="F148" i="143" s="1"/>
  <c r="E149" i="143"/>
  <c r="C144" i="143"/>
  <c r="C143" i="143"/>
  <c r="C142" i="143"/>
  <c r="E140" i="143"/>
  <c r="E138" i="143"/>
  <c r="C133" i="143"/>
  <c r="C132" i="143"/>
  <c r="C131" i="143"/>
  <c r="E129" i="143"/>
  <c r="E128" i="143"/>
  <c r="F126" i="143" s="1"/>
  <c r="E127" i="143"/>
  <c r="C122" i="143"/>
  <c r="C121" i="143"/>
  <c r="C120" i="143"/>
  <c r="E118" i="143"/>
  <c r="E116" i="143"/>
  <c r="C111" i="143"/>
  <c r="C110" i="143"/>
  <c r="C109" i="143"/>
  <c r="E107" i="143"/>
  <c r="E106" i="143"/>
  <c r="F104" i="143" s="1"/>
  <c r="E105" i="143"/>
  <c r="C100" i="143"/>
  <c r="C99" i="143"/>
  <c r="C98" i="143"/>
  <c r="E96" i="143"/>
  <c r="E94" i="143"/>
  <c r="C89" i="143"/>
  <c r="C88" i="143"/>
  <c r="C87" i="143"/>
  <c r="E85" i="143"/>
  <c r="E84" i="143"/>
  <c r="F82" i="143" s="1"/>
  <c r="E83" i="143"/>
  <c r="C78" i="143"/>
  <c r="C77" i="143"/>
  <c r="C76" i="143"/>
  <c r="E74" i="143"/>
  <c r="E72" i="143"/>
  <c r="C67" i="143"/>
  <c r="C66" i="143"/>
  <c r="C65" i="143"/>
  <c r="E63" i="143"/>
  <c r="E62" i="143"/>
  <c r="F60" i="143" s="1"/>
  <c r="E61" i="143"/>
  <c r="C56" i="143"/>
  <c r="C55" i="143"/>
  <c r="C54" i="143"/>
  <c r="E52" i="143"/>
  <c r="E50" i="143"/>
  <c r="C45" i="143"/>
  <c r="C44" i="143"/>
  <c r="C43" i="143"/>
  <c r="E41" i="143"/>
  <c r="E40" i="143"/>
  <c r="F38" i="143" s="1"/>
  <c r="E39" i="143"/>
  <c r="C34" i="143"/>
  <c r="C33" i="143"/>
  <c r="C32" i="143"/>
  <c r="E30" i="143"/>
  <c r="E28" i="143"/>
  <c r="C23" i="143"/>
  <c r="C22" i="143"/>
  <c r="I21" i="143"/>
  <c r="C21" i="143"/>
  <c r="E19" i="143"/>
  <c r="E18" i="143"/>
  <c r="F16" i="143" s="1"/>
  <c r="E17" i="143"/>
  <c r="I15" i="143"/>
  <c r="I26" i="143" s="1"/>
  <c r="A15" i="143"/>
  <c r="I12" i="143"/>
  <c r="C12" i="143"/>
  <c r="I11" i="143"/>
  <c r="C11" i="143"/>
  <c r="I10" i="143"/>
  <c r="C10" i="143"/>
  <c r="E7" i="143"/>
  <c r="N6" i="143"/>
  <c r="E6" i="143"/>
  <c r="A4" i="143"/>
  <c r="E2" i="143"/>
  <c r="C2" i="143"/>
  <c r="E492" i="143" s="1"/>
  <c r="C496" i="142"/>
  <c r="C495" i="142"/>
  <c r="C494" i="142"/>
  <c r="E490" i="142"/>
  <c r="C485" i="142"/>
  <c r="C484" i="142"/>
  <c r="C483" i="142"/>
  <c r="E480" i="142"/>
  <c r="E479" i="142"/>
  <c r="C474" i="142"/>
  <c r="C473" i="142"/>
  <c r="C472" i="142"/>
  <c r="E468" i="142"/>
  <c r="C463" i="142"/>
  <c r="C462" i="142"/>
  <c r="C461" i="142"/>
  <c r="E457" i="142"/>
  <c r="C452" i="142"/>
  <c r="C451" i="142"/>
  <c r="C450" i="142"/>
  <c r="E446" i="142"/>
  <c r="C441" i="142"/>
  <c r="C440" i="142"/>
  <c r="C439" i="142"/>
  <c r="E436" i="142"/>
  <c r="E435" i="142"/>
  <c r="C430" i="142"/>
  <c r="C429" i="142"/>
  <c r="C428" i="142"/>
  <c r="E424" i="142"/>
  <c r="C419" i="142"/>
  <c r="C418" i="142"/>
  <c r="C417" i="142"/>
  <c r="E413" i="142"/>
  <c r="C408" i="142"/>
  <c r="C407" i="142"/>
  <c r="C406" i="142"/>
  <c r="E402" i="142"/>
  <c r="C397" i="142"/>
  <c r="C396" i="142"/>
  <c r="C395" i="142"/>
  <c r="E392" i="142"/>
  <c r="E391" i="142"/>
  <c r="C386" i="142"/>
  <c r="C385" i="142"/>
  <c r="C384" i="142"/>
  <c r="E380" i="142"/>
  <c r="C375" i="142"/>
  <c r="C374" i="142"/>
  <c r="C373" i="142"/>
  <c r="E369" i="142"/>
  <c r="C364" i="142"/>
  <c r="C363" i="142"/>
  <c r="C362" i="142"/>
  <c r="E358" i="142"/>
  <c r="C353" i="142"/>
  <c r="C352" i="142"/>
  <c r="C351" i="142"/>
  <c r="E348" i="142"/>
  <c r="E347" i="142"/>
  <c r="C342" i="142"/>
  <c r="C341" i="142"/>
  <c r="C340" i="142"/>
  <c r="E336" i="142"/>
  <c r="C331" i="142"/>
  <c r="C330" i="142"/>
  <c r="C329" i="142"/>
  <c r="E327" i="142"/>
  <c r="E325" i="142"/>
  <c r="C320" i="142"/>
  <c r="C319" i="142"/>
  <c r="C318" i="142"/>
  <c r="E316" i="142"/>
  <c r="E314" i="142"/>
  <c r="C309" i="142"/>
  <c r="C308" i="142"/>
  <c r="C307" i="142"/>
  <c r="E305" i="142"/>
  <c r="E304" i="142"/>
  <c r="F302" i="142" s="1"/>
  <c r="E303" i="142"/>
  <c r="C298" i="142"/>
  <c r="C297" i="142"/>
  <c r="C296" i="142"/>
  <c r="E294" i="142"/>
  <c r="E292" i="142"/>
  <c r="C287" i="142"/>
  <c r="C286" i="142"/>
  <c r="C285" i="142"/>
  <c r="E283" i="142"/>
  <c r="E281" i="142"/>
  <c r="C276" i="142"/>
  <c r="C275" i="142"/>
  <c r="C274" i="142"/>
  <c r="E272" i="142"/>
  <c r="E270" i="142"/>
  <c r="C265" i="142"/>
  <c r="C264" i="142"/>
  <c r="C263" i="142"/>
  <c r="E261" i="142"/>
  <c r="E260" i="142"/>
  <c r="F258" i="142" s="1"/>
  <c r="E259" i="142"/>
  <c r="C254" i="142"/>
  <c r="C253" i="142"/>
  <c r="C252" i="142"/>
  <c r="E250" i="142"/>
  <c r="E248" i="142"/>
  <c r="C243" i="142"/>
  <c r="C242" i="142"/>
  <c r="C241" i="142"/>
  <c r="E239" i="142"/>
  <c r="E237" i="142"/>
  <c r="C232" i="142"/>
  <c r="C231" i="142"/>
  <c r="C230" i="142"/>
  <c r="E228" i="142"/>
  <c r="E226" i="142"/>
  <c r="C221" i="142"/>
  <c r="C220" i="142"/>
  <c r="C219" i="142"/>
  <c r="E217" i="142"/>
  <c r="E216" i="142"/>
  <c r="F214" i="142" s="1"/>
  <c r="E215" i="142"/>
  <c r="C210" i="142"/>
  <c r="C209" i="142"/>
  <c r="C208" i="142"/>
  <c r="E206" i="142"/>
  <c r="E204" i="142"/>
  <c r="C199" i="142"/>
  <c r="C198" i="142"/>
  <c r="C197" i="142"/>
  <c r="E195" i="142"/>
  <c r="E193" i="142"/>
  <c r="C188" i="142"/>
  <c r="C187" i="142"/>
  <c r="C186" i="142"/>
  <c r="E184" i="142"/>
  <c r="E182" i="142"/>
  <c r="C177" i="142"/>
  <c r="C176" i="142"/>
  <c r="C175" i="142"/>
  <c r="E173" i="142"/>
  <c r="E172" i="142"/>
  <c r="F170" i="142" s="1"/>
  <c r="E171" i="142"/>
  <c r="C166" i="142"/>
  <c r="C165" i="142"/>
  <c r="C164" i="142"/>
  <c r="E162" i="142"/>
  <c r="E160" i="142"/>
  <c r="C155" i="142"/>
  <c r="C154" i="142"/>
  <c r="C153" i="142"/>
  <c r="E151" i="142"/>
  <c r="E149" i="142"/>
  <c r="C144" i="142"/>
  <c r="C143" i="142"/>
  <c r="C142" i="142"/>
  <c r="E140" i="142"/>
  <c r="E138" i="142"/>
  <c r="C133" i="142"/>
  <c r="C132" i="142"/>
  <c r="C131" i="142"/>
  <c r="E129" i="142"/>
  <c r="E128" i="142"/>
  <c r="F126" i="142" s="1"/>
  <c r="E127" i="142"/>
  <c r="C122" i="142"/>
  <c r="C121" i="142"/>
  <c r="C120" i="142"/>
  <c r="E118" i="142"/>
  <c r="E116" i="142"/>
  <c r="C111" i="142"/>
  <c r="C110" i="142"/>
  <c r="C109" i="142"/>
  <c r="E107" i="142"/>
  <c r="E105" i="142"/>
  <c r="C100" i="142"/>
  <c r="C99" i="142"/>
  <c r="C98" i="142"/>
  <c r="E96" i="142"/>
  <c r="E94" i="142"/>
  <c r="C89" i="142"/>
  <c r="C88" i="142"/>
  <c r="C87" i="142"/>
  <c r="E85" i="142"/>
  <c r="E84" i="142"/>
  <c r="F82" i="142" s="1"/>
  <c r="E83" i="142"/>
  <c r="C78" i="142"/>
  <c r="C77" i="142"/>
  <c r="C76" i="142"/>
  <c r="E74" i="142"/>
  <c r="E72" i="142"/>
  <c r="C67" i="142"/>
  <c r="C66" i="142"/>
  <c r="C65" i="142"/>
  <c r="E63" i="142"/>
  <c r="E61" i="142"/>
  <c r="C56" i="142"/>
  <c r="C55" i="142"/>
  <c r="C54" i="142"/>
  <c r="E52" i="142"/>
  <c r="E50" i="142"/>
  <c r="C45" i="142"/>
  <c r="C44" i="142"/>
  <c r="C43" i="142"/>
  <c r="E41" i="142"/>
  <c r="E40" i="142"/>
  <c r="F38" i="142" s="1"/>
  <c r="E39" i="142"/>
  <c r="C34" i="142"/>
  <c r="C33" i="142"/>
  <c r="C32" i="142"/>
  <c r="E30" i="142"/>
  <c r="E28" i="142"/>
  <c r="C23" i="142"/>
  <c r="C22" i="142"/>
  <c r="C21" i="142"/>
  <c r="E19" i="142"/>
  <c r="E17" i="142"/>
  <c r="I15" i="142"/>
  <c r="I26" i="142" s="1"/>
  <c r="I12" i="142"/>
  <c r="C12" i="142"/>
  <c r="I11" i="142"/>
  <c r="C11" i="142"/>
  <c r="I10" i="142"/>
  <c r="C10" i="142"/>
  <c r="E7" i="142"/>
  <c r="E6" i="142"/>
  <c r="A4" i="142"/>
  <c r="E2" i="142"/>
  <c r="C2" i="142"/>
  <c r="E492" i="142" s="1"/>
  <c r="C496" i="141"/>
  <c r="C495" i="141"/>
  <c r="C494" i="141"/>
  <c r="E490" i="141"/>
  <c r="C485" i="141"/>
  <c r="C484" i="141"/>
  <c r="C483" i="141"/>
  <c r="E480" i="141"/>
  <c r="E479" i="141"/>
  <c r="C474" i="141"/>
  <c r="C473" i="141"/>
  <c r="C472" i="141"/>
  <c r="E468" i="141"/>
  <c r="C463" i="141"/>
  <c r="C462" i="141"/>
  <c r="C461" i="141"/>
  <c r="E457" i="141"/>
  <c r="C452" i="141"/>
  <c r="C451" i="141"/>
  <c r="C450" i="141"/>
  <c r="E446" i="141"/>
  <c r="C441" i="141"/>
  <c r="C440" i="141"/>
  <c r="C439" i="141"/>
  <c r="E436" i="141"/>
  <c r="E435" i="141"/>
  <c r="C430" i="141"/>
  <c r="C429" i="141"/>
  <c r="C428" i="141"/>
  <c r="E424" i="141"/>
  <c r="C419" i="141"/>
  <c r="C418" i="141"/>
  <c r="C417" i="141"/>
  <c r="E415" i="141"/>
  <c r="E413" i="141"/>
  <c r="C408" i="141"/>
  <c r="C407" i="141"/>
  <c r="C406" i="141"/>
  <c r="E402" i="141"/>
  <c r="C397" i="141"/>
  <c r="C396" i="141"/>
  <c r="C395" i="141"/>
  <c r="E392" i="141"/>
  <c r="E391" i="141"/>
  <c r="C386" i="141"/>
  <c r="C385" i="141"/>
  <c r="C384" i="141"/>
  <c r="E380" i="141"/>
  <c r="C375" i="141"/>
  <c r="C374" i="141"/>
  <c r="C373" i="141"/>
  <c r="E371" i="141"/>
  <c r="E369" i="141"/>
  <c r="C364" i="141"/>
  <c r="C363" i="141"/>
  <c r="C362" i="141"/>
  <c r="E358" i="141"/>
  <c r="C353" i="141"/>
  <c r="C352" i="141"/>
  <c r="C351" i="141"/>
  <c r="E349" i="141"/>
  <c r="E348" i="141"/>
  <c r="F346" i="141" s="1"/>
  <c r="E347" i="141"/>
  <c r="C342" i="141"/>
  <c r="C341" i="141"/>
  <c r="C340" i="141"/>
  <c r="E338" i="141"/>
  <c r="E336" i="141"/>
  <c r="C331" i="141"/>
  <c r="C330" i="141"/>
  <c r="C329" i="141"/>
  <c r="E327" i="141"/>
  <c r="E325" i="141"/>
  <c r="C320" i="141"/>
  <c r="C319" i="141"/>
  <c r="C318" i="141"/>
  <c r="E316" i="141"/>
  <c r="E314" i="141"/>
  <c r="C309" i="141"/>
  <c r="C308" i="141"/>
  <c r="C307" i="141"/>
  <c r="E305" i="141"/>
  <c r="E304" i="141"/>
  <c r="F302" i="141" s="1"/>
  <c r="E303" i="141"/>
  <c r="C298" i="141"/>
  <c r="C297" i="141"/>
  <c r="C296" i="141"/>
  <c r="E294" i="141"/>
  <c r="E292" i="141"/>
  <c r="C287" i="141"/>
  <c r="C286" i="141"/>
  <c r="C285" i="141"/>
  <c r="E283" i="141"/>
  <c r="E281" i="141"/>
  <c r="C276" i="141"/>
  <c r="C275" i="141"/>
  <c r="C274" i="141"/>
  <c r="E272" i="141"/>
  <c r="E270" i="141"/>
  <c r="C265" i="141"/>
  <c r="C264" i="141"/>
  <c r="C263" i="141"/>
  <c r="E261" i="141"/>
  <c r="E260" i="141"/>
  <c r="F258" i="141" s="1"/>
  <c r="E259" i="141"/>
  <c r="C254" i="141"/>
  <c r="C253" i="141"/>
  <c r="C252" i="141"/>
  <c r="E250" i="141"/>
  <c r="E248" i="141"/>
  <c r="C243" i="141"/>
  <c r="C242" i="141"/>
  <c r="C241" i="141"/>
  <c r="E239" i="141"/>
  <c r="E237" i="141"/>
  <c r="C232" i="141"/>
  <c r="C231" i="141"/>
  <c r="C230" i="141"/>
  <c r="E228" i="141"/>
  <c r="E226" i="141"/>
  <c r="C221" i="141"/>
  <c r="C220" i="141"/>
  <c r="C219" i="141"/>
  <c r="E217" i="141"/>
  <c r="E216" i="141"/>
  <c r="F214" i="141" s="1"/>
  <c r="E215" i="141"/>
  <c r="C210" i="141"/>
  <c r="C209" i="141"/>
  <c r="C208" i="141"/>
  <c r="E206" i="141"/>
  <c r="E204" i="141"/>
  <c r="C199" i="141"/>
  <c r="C198" i="141"/>
  <c r="C197" i="141"/>
  <c r="E195" i="141"/>
  <c r="E193" i="141"/>
  <c r="C188" i="141"/>
  <c r="C187" i="141"/>
  <c r="C186" i="141"/>
  <c r="E184" i="141"/>
  <c r="E182" i="141"/>
  <c r="C177" i="141"/>
  <c r="C176" i="141"/>
  <c r="C175" i="141"/>
  <c r="E173" i="141"/>
  <c r="E172" i="141"/>
  <c r="F170" i="141" s="1"/>
  <c r="E171" i="141"/>
  <c r="C166" i="141"/>
  <c r="C165" i="141"/>
  <c r="C164" i="141"/>
  <c r="E162" i="141"/>
  <c r="E160" i="141"/>
  <c r="C155" i="141"/>
  <c r="C154" i="141"/>
  <c r="C153" i="141"/>
  <c r="E151" i="141"/>
  <c r="E149" i="141"/>
  <c r="C144" i="141"/>
  <c r="C143" i="141"/>
  <c r="C142" i="141"/>
  <c r="E140" i="141"/>
  <c r="E138" i="141"/>
  <c r="C133" i="141"/>
  <c r="C132" i="141"/>
  <c r="C131" i="141"/>
  <c r="E129" i="141"/>
  <c r="E128" i="141"/>
  <c r="F126" i="141" s="1"/>
  <c r="E127" i="141"/>
  <c r="C122" i="141"/>
  <c r="C121" i="141"/>
  <c r="C120" i="141"/>
  <c r="E118" i="141"/>
  <c r="E116" i="141"/>
  <c r="C111" i="141"/>
  <c r="C110" i="141"/>
  <c r="C109" i="141"/>
  <c r="E107" i="141"/>
  <c r="E105" i="141"/>
  <c r="C100" i="141"/>
  <c r="C99" i="141"/>
  <c r="C98" i="141"/>
  <c r="E96" i="141"/>
  <c r="E94" i="141"/>
  <c r="C89" i="141"/>
  <c r="C88" i="141"/>
  <c r="C87" i="141"/>
  <c r="E85" i="141"/>
  <c r="E84" i="141"/>
  <c r="F82" i="141" s="1"/>
  <c r="E83" i="141"/>
  <c r="C78" i="141"/>
  <c r="C77" i="141"/>
  <c r="C76" i="141"/>
  <c r="E74" i="141"/>
  <c r="E72" i="141"/>
  <c r="C67" i="141"/>
  <c r="C66" i="141"/>
  <c r="C65" i="141"/>
  <c r="E63" i="141"/>
  <c r="E61" i="141"/>
  <c r="C56" i="141"/>
  <c r="C55" i="141"/>
  <c r="C54" i="141"/>
  <c r="E52" i="141"/>
  <c r="E50" i="141"/>
  <c r="C45" i="141"/>
  <c r="C44" i="141"/>
  <c r="C43" i="141"/>
  <c r="E41" i="141"/>
  <c r="E40" i="141"/>
  <c r="F38" i="141" s="1"/>
  <c r="E39" i="141"/>
  <c r="C34" i="141"/>
  <c r="C33" i="141"/>
  <c r="C32" i="141"/>
  <c r="E30" i="141"/>
  <c r="E28" i="141"/>
  <c r="C23" i="141"/>
  <c r="C22" i="141"/>
  <c r="C21" i="141"/>
  <c r="E19" i="141"/>
  <c r="E17" i="141"/>
  <c r="I15" i="141"/>
  <c r="I26" i="141" s="1"/>
  <c r="I12" i="141"/>
  <c r="C12" i="141"/>
  <c r="I11" i="141"/>
  <c r="C11" i="141"/>
  <c r="I10" i="141"/>
  <c r="C10" i="141"/>
  <c r="E7" i="141"/>
  <c r="E6" i="141"/>
  <c r="A4" i="141"/>
  <c r="E2" i="141"/>
  <c r="C2" i="141"/>
  <c r="E492" i="141" s="1"/>
  <c r="C496" i="140"/>
  <c r="C495" i="140"/>
  <c r="C494" i="140"/>
  <c r="E490" i="140"/>
  <c r="C485" i="140"/>
  <c r="C484" i="140"/>
  <c r="C483" i="140"/>
  <c r="E480" i="140"/>
  <c r="E479" i="140"/>
  <c r="C474" i="140"/>
  <c r="C473" i="140"/>
  <c r="C472" i="140"/>
  <c r="E468" i="140"/>
  <c r="C463" i="140"/>
  <c r="C462" i="140"/>
  <c r="C461" i="140"/>
  <c r="E457" i="140"/>
  <c r="C452" i="140"/>
  <c r="C451" i="140"/>
  <c r="C450" i="140"/>
  <c r="E446" i="140"/>
  <c r="C441" i="140"/>
  <c r="C440" i="140"/>
  <c r="C439" i="140"/>
  <c r="E436" i="140"/>
  <c r="E435" i="140"/>
  <c r="C430" i="140"/>
  <c r="C429" i="140"/>
  <c r="C428" i="140"/>
  <c r="E424" i="140"/>
  <c r="C419" i="140"/>
  <c r="C418" i="140"/>
  <c r="C417" i="140"/>
  <c r="E413" i="140"/>
  <c r="C408" i="140"/>
  <c r="C407" i="140"/>
  <c r="C406" i="140"/>
  <c r="E402" i="140"/>
  <c r="C397" i="140"/>
  <c r="C396" i="140"/>
  <c r="C395" i="140"/>
  <c r="E392" i="140"/>
  <c r="E391" i="140"/>
  <c r="C386" i="140"/>
  <c r="C385" i="140"/>
  <c r="C384" i="140"/>
  <c r="E380" i="140"/>
  <c r="C375" i="140"/>
  <c r="C374" i="140"/>
  <c r="C373" i="140"/>
  <c r="E369" i="140"/>
  <c r="C364" i="140"/>
  <c r="C363" i="140"/>
  <c r="C362" i="140"/>
  <c r="E358" i="140"/>
  <c r="C353" i="140"/>
  <c r="C352" i="140"/>
  <c r="C351" i="140"/>
  <c r="E349" i="140"/>
  <c r="E348" i="140"/>
  <c r="F346" i="140" s="1"/>
  <c r="E347" i="140"/>
  <c r="C342" i="140"/>
  <c r="C341" i="140"/>
  <c r="C340" i="140"/>
  <c r="E338" i="140"/>
  <c r="E336" i="140"/>
  <c r="C331" i="140"/>
  <c r="C330" i="140"/>
  <c r="C329" i="140"/>
  <c r="E327" i="140"/>
  <c r="E325" i="140"/>
  <c r="C320" i="140"/>
  <c r="C319" i="140"/>
  <c r="C318" i="140"/>
  <c r="E316" i="140"/>
  <c r="E314" i="140"/>
  <c r="C309" i="140"/>
  <c r="C308" i="140"/>
  <c r="C307" i="140"/>
  <c r="E305" i="140"/>
  <c r="E304" i="140"/>
  <c r="F302" i="140" s="1"/>
  <c r="E303" i="140"/>
  <c r="C298" i="140"/>
  <c r="C297" i="140"/>
  <c r="C296" i="140"/>
  <c r="E294" i="140"/>
  <c r="E292" i="140"/>
  <c r="C287" i="140"/>
  <c r="C286" i="140"/>
  <c r="C285" i="140"/>
  <c r="E283" i="140"/>
  <c r="E281" i="140"/>
  <c r="C276" i="140"/>
  <c r="C275" i="140"/>
  <c r="C274" i="140"/>
  <c r="E272" i="140"/>
  <c r="E270" i="140"/>
  <c r="C265" i="140"/>
  <c r="C264" i="140"/>
  <c r="C263" i="140"/>
  <c r="E261" i="140"/>
  <c r="E260" i="140"/>
  <c r="F258" i="140" s="1"/>
  <c r="E259" i="140"/>
  <c r="C254" i="140"/>
  <c r="C253" i="140"/>
  <c r="C252" i="140"/>
  <c r="E250" i="140"/>
  <c r="E248" i="140"/>
  <c r="C243" i="140"/>
  <c r="C242" i="140"/>
  <c r="C241" i="140"/>
  <c r="E239" i="140"/>
  <c r="E237" i="140"/>
  <c r="C232" i="140"/>
  <c r="C231" i="140"/>
  <c r="C230" i="140"/>
  <c r="E228" i="140"/>
  <c r="E226" i="140"/>
  <c r="C221" i="140"/>
  <c r="C220" i="140"/>
  <c r="C219" i="140"/>
  <c r="E217" i="140"/>
  <c r="E216" i="140"/>
  <c r="F214" i="140" s="1"/>
  <c r="E215" i="140"/>
  <c r="C210" i="140"/>
  <c r="C209" i="140"/>
  <c r="C208" i="140"/>
  <c r="E206" i="140"/>
  <c r="E204" i="140"/>
  <c r="C199" i="140"/>
  <c r="C198" i="140"/>
  <c r="C197" i="140"/>
  <c r="E195" i="140"/>
  <c r="E193" i="140"/>
  <c r="C188" i="140"/>
  <c r="C187" i="140"/>
  <c r="C186" i="140"/>
  <c r="E184" i="140"/>
  <c r="E182" i="140"/>
  <c r="C177" i="140"/>
  <c r="C176" i="140"/>
  <c r="C175" i="140"/>
  <c r="E173" i="140"/>
  <c r="E172" i="140"/>
  <c r="F170" i="140" s="1"/>
  <c r="E171" i="140"/>
  <c r="C166" i="140"/>
  <c r="C165" i="140"/>
  <c r="C164" i="140"/>
  <c r="E162" i="140"/>
  <c r="E160" i="140"/>
  <c r="C155" i="140"/>
  <c r="C154" i="140"/>
  <c r="C153" i="140"/>
  <c r="E151" i="140"/>
  <c r="E149" i="140"/>
  <c r="C144" i="140"/>
  <c r="C143" i="140"/>
  <c r="C142" i="140"/>
  <c r="E140" i="140"/>
  <c r="E138" i="140"/>
  <c r="C133" i="140"/>
  <c r="C132" i="140"/>
  <c r="C131" i="140"/>
  <c r="E129" i="140"/>
  <c r="E128" i="140"/>
  <c r="F126" i="140" s="1"/>
  <c r="E127" i="140"/>
  <c r="C122" i="140"/>
  <c r="C121" i="140"/>
  <c r="C120" i="140"/>
  <c r="E118" i="140"/>
  <c r="E116" i="140"/>
  <c r="C111" i="140"/>
  <c r="C110" i="140"/>
  <c r="C109" i="140"/>
  <c r="E107" i="140"/>
  <c r="E105" i="140"/>
  <c r="C100" i="140"/>
  <c r="C99" i="140"/>
  <c r="C98" i="140"/>
  <c r="E96" i="140"/>
  <c r="E94" i="140"/>
  <c r="C89" i="140"/>
  <c r="C88" i="140"/>
  <c r="C87" i="140"/>
  <c r="E85" i="140"/>
  <c r="E84" i="140"/>
  <c r="F82" i="140" s="1"/>
  <c r="E83" i="140"/>
  <c r="C78" i="140"/>
  <c r="C77" i="140"/>
  <c r="C76" i="140"/>
  <c r="E74" i="140"/>
  <c r="E72" i="140"/>
  <c r="C67" i="140"/>
  <c r="C66" i="140"/>
  <c r="C65" i="140"/>
  <c r="E63" i="140"/>
  <c r="E61" i="140"/>
  <c r="C56" i="140"/>
  <c r="C55" i="140"/>
  <c r="C54" i="140"/>
  <c r="E52" i="140"/>
  <c r="E50" i="140"/>
  <c r="C45" i="140"/>
  <c r="C44" i="140"/>
  <c r="C43" i="140"/>
  <c r="E41" i="140"/>
  <c r="E40" i="140"/>
  <c r="F38" i="140" s="1"/>
  <c r="E39" i="140"/>
  <c r="C34" i="140"/>
  <c r="C33" i="140"/>
  <c r="C32" i="140"/>
  <c r="E30" i="140"/>
  <c r="E28" i="140"/>
  <c r="I26" i="140"/>
  <c r="I32" i="140" s="1"/>
  <c r="C23" i="140"/>
  <c r="C22" i="140"/>
  <c r="C21" i="140"/>
  <c r="E19" i="140"/>
  <c r="E17" i="140"/>
  <c r="I15" i="140"/>
  <c r="I23" i="140" s="1"/>
  <c r="I12" i="140"/>
  <c r="C12" i="140"/>
  <c r="I11" i="140"/>
  <c r="C11" i="140"/>
  <c r="I10" i="140"/>
  <c r="C10" i="140"/>
  <c r="E7" i="140"/>
  <c r="E6" i="140"/>
  <c r="A4" i="140"/>
  <c r="E2" i="140"/>
  <c r="C2" i="140"/>
  <c r="E492" i="140" s="1"/>
  <c r="C496" i="139"/>
  <c r="C495" i="139"/>
  <c r="C494" i="139"/>
  <c r="E490" i="139"/>
  <c r="C485" i="139"/>
  <c r="C484" i="139"/>
  <c r="C483" i="139"/>
  <c r="E479" i="139"/>
  <c r="C474" i="139"/>
  <c r="C473" i="139"/>
  <c r="C472" i="139"/>
  <c r="E468" i="139"/>
  <c r="C463" i="139"/>
  <c r="C462" i="139"/>
  <c r="C461" i="139"/>
  <c r="E457" i="139"/>
  <c r="C452" i="139"/>
  <c r="C451" i="139"/>
  <c r="C450" i="139"/>
  <c r="E446" i="139"/>
  <c r="C441" i="139"/>
  <c r="C440" i="139"/>
  <c r="C439" i="139"/>
  <c r="E435" i="139"/>
  <c r="C430" i="139"/>
  <c r="C429" i="139"/>
  <c r="C428" i="139"/>
  <c r="E424" i="139"/>
  <c r="C419" i="139"/>
  <c r="C418" i="139"/>
  <c r="C417" i="139"/>
  <c r="E413" i="139"/>
  <c r="C408" i="139"/>
  <c r="C407" i="139"/>
  <c r="C406" i="139"/>
  <c r="E402" i="139"/>
  <c r="C397" i="139"/>
  <c r="C396" i="139"/>
  <c r="C395" i="139"/>
  <c r="E393" i="139"/>
  <c r="E391" i="139"/>
  <c r="C386" i="139"/>
  <c r="C385" i="139"/>
  <c r="C384" i="139"/>
  <c r="E380" i="139"/>
  <c r="C375" i="139"/>
  <c r="C374" i="139"/>
  <c r="C373" i="139"/>
  <c r="E371" i="139"/>
  <c r="E369" i="139"/>
  <c r="C364" i="139"/>
  <c r="C363" i="139"/>
  <c r="C362" i="139"/>
  <c r="E358" i="139"/>
  <c r="C353" i="139"/>
  <c r="C352" i="139"/>
  <c r="C351" i="139"/>
  <c r="E349" i="139"/>
  <c r="E347" i="139"/>
  <c r="C342" i="139"/>
  <c r="C341" i="139"/>
  <c r="C340" i="139"/>
  <c r="E338" i="139"/>
  <c r="E336" i="139"/>
  <c r="C331" i="139"/>
  <c r="C330" i="139"/>
  <c r="C329" i="139"/>
  <c r="E327" i="139"/>
  <c r="E325" i="139"/>
  <c r="C320" i="139"/>
  <c r="C319" i="139"/>
  <c r="C318" i="139"/>
  <c r="E316" i="139"/>
  <c r="E314" i="139"/>
  <c r="C309" i="139"/>
  <c r="C308" i="139"/>
  <c r="C307" i="139"/>
  <c r="E305" i="139"/>
  <c r="E303" i="139"/>
  <c r="C298" i="139"/>
  <c r="C297" i="139"/>
  <c r="C296" i="139"/>
  <c r="E294" i="139"/>
  <c r="E292" i="139"/>
  <c r="C287" i="139"/>
  <c r="C286" i="139"/>
  <c r="C285" i="139"/>
  <c r="E283" i="139"/>
  <c r="E281" i="139"/>
  <c r="C276" i="139"/>
  <c r="C275" i="139"/>
  <c r="C274" i="139"/>
  <c r="E272" i="139"/>
  <c r="E270" i="139"/>
  <c r="C265" i="139"/>
  <c r="C264" i="139"/>
  <c r="C263" i="139"/>
  <c r="E261" i="139"/>
  <c r="E259" i="139"/>
  <c r="C254" i="139"/>
  <c r="C253" i="139"/>
  <c r="C252" i="139"/>
  <c r="E250" i="139"/>
  <c r="E248" i="139"/>
  <c r="C243" i="139"/>
  <c r="C242" i="139"/>
  <c r="C241" i="139"/>
  <c r="E239" i="139"/>
  <c r="E237" i="139"/>
  <c r="C232" i="139"/>
  <c r="C231" i="139"/>
  <c r="C230" i="139"/>
  <c r="E228" i="139"/>
  <c r="E226" i="139"/>
  <c r="C221" i="139"/>
  <c r="C220" i="139"/>
  <c r="C219" i="139"/>
  <c r="E217" i="139"/>
  <c r="E215" i="139"/>
  <c r="C210" i="139"/>
  <c r="C209" i="139"/>
  <c r="C208" i="139"/>
  <c r="E206" i="139"/>
  <c r="E204" i="139"/>
  <c r="C199" i="139"/>
  <c r="C198" i="139"/>
  <c r="C197" i="139"/>
  <c r="E195" i="139"/>
  <c r="E193" i="139"/>
  <c r="C188" i="139"/>
  <c r="C187" i="139"/>
  <c r="C186" i="139"/>
  <c r="E184" i="139"/>
  <c r="E182" i="139"/>
  <c r="C177" i="139"/>
  <c r="C176" i="139"/>
  <c r="C175" i="139"/>
  <c r="E173" i="139"/>
  <c r="E171" i="139"/>
  <c r="C166" i="139"/>
  <c r="C165" i="139"/>
  <c r="C164" i="139"/>
  <c r="E162" i="139"/>
  <c r="E160" i="139"/>
  <c r="C155" i="139"/>
  <c r="C154" i="139"/>
  <c r="C153" i="139"/>
  <c r="E151" i="139"/>
  <c r="E149" i="139"/>
  <c r="C144" i="139"/>
  <c r="C143" i="139"/>
  <c r="C142" i="139"/>
  <c r="E140" i="139"/>
  <c r="E138" i="139"/>
  <c r="C133" i="139"/>
  <c r="C132" i="139"/>
  <c r="C131" i="139"/>
  <c r="E129" i="139"/>
  <c r="E127" i="139"/>
  <c r="C122" i="139"/>
  <c r="C121" i="139"/>
  <c r="C120" i="139"/>
  <c r="E118" i="139"/>
  <c r="E116" i="139"/>
  <c r="C111" i="139"/>
  <c r="C110" i="139"/>
  <c r="C109" i="139"/>
  <c r="E107" i="139"/>
  <c r="E105" i="139"/>
  <c r="C100" i="139"/>
  <c r="C99" i="139"/>
  <c r="C98" i="139"/>
  <c r="E96" i="139"/>
  <c r="E94" i="139"/>
  <c r="C89" i="139"/>
  <c r="C88" i="139"/>
  <c r="C87" i="139"/>
  <c r="E85" i="139"/>
  <c r="E83" i="139"/>
  <c r="C78" i="139"/>
  <c r="C77" i="139"/>
  <c r="C76" i="139"/>
  <c r="E74" i="139"/>
  <c r="E72" i="139"/>
  <c r="C67" i="139"/>
  <c r="C66" i="139"/>
  <c r="C65" i="139"/>
  <c r="E63" i="139"/>
  <c r="E61" i="139"/>
  <c r="C56" i="139"/>
  <c r="C55" i="139"/>
  <c r="C54" i="139"/>
  <c r="E52" i="139"/>
  <c r="E50" i="139"/>
  <c r="C45" i="139"/>
  <c r="C44" i="139"/>
  <c r="C43" i="139"/>
  <c r="E41" i="139"/>
  <c r="E40" i="139"/>
  <c r="F38" i="139" s="1"/>
  <c r="E39" i="139"/>
  <c r="C34" i="139"/>
  <c r="C33" i="139"/>
  <c r="C32" i="139"/>
  <c r="E30" i="139"/>
  <c r="E28" i="139"/>
  <c r="C23" i="139"/>
  <c r="C22" i="139"/>
  <c r="C21" i="139"/>
  <c r="E19" i="139"/>
  <c r="E17" i="139"/>
  <c r="I15" i="139"/>
  <c r="I26" i="139" s="1"/>
  <c r="I12" i="139"/>
  <c r="C12" i="139"/>
  <c r="I11" i="139"/>
  <c r="C11" i="139"/>
  <c r="I10" i="139"/>
  <c r="C10" i="139"/>
  <c r="E7" i="139"/>
  <c r="E6" i="139"/>
  <c r="A4" i="139"/>
  <c r="E2" i="139"/>
  <c r="C2" i="139"/>
  <c r="E492" i="139" s="1"/>
  <c r="C496" i="53"/>
  <c r="C495" i="53"/>
  <c r="C494" i="53"/>
  <c r="H492" i="53"/>
  <c r="E492" i="53"/>
  <c r="E491" i="53"/>
  <c r="F489" i="53" s="1"/>
  <c r="E490" i="53"/>
  <c r="H497" i="53" s="1"/>
  <c r="C485" i="53"/>
  <c r="C484" i="53"/>
  <c r="C483" i="53"/>
  <c r="H481" i="53"/>
  <c r="E481" i="53"/>
  <c r="E480" i="53"/>
  <c r="F478" i="53" s="1"/>
  <c r="E479" i="53"/>
  <c r="H486" i="53" s="1"/>
  <c r="C474" i="53"/>
  <c r="C473" i="53"/>
  <c r="C472" i="53"/>
  <c r="H470" i="53"/>
  <c r="E470" i="53"/>
  <c r="E469" i="53"/>
  <c r="E468" i="53"/>
  <c r="H475" i="53" s="1"/>
  <c r="F467" i="53"/>
  <c r="C463" i="53"/>
  <c r="C462" i="53"/>
  <c r="C461" i="53"/>
  <c r="H459" i="53"/>
  <c r="E459" i="53"/>
  <c r="E458" i="53"/>
  <c r="F456" i="53" s="1"/>
  <c r="E457" i="53"/>
  <c r="H464" i="53" s="1"/>
  <c r="C452" i="53"/>
  <c r="C451" i="53"/>
  <c r="C450" i="53"/>
  <c r="H448" i="53"/>
  <c r="E448" i="53"/>
  <c r="F445" i="53" s="1"/>
  <c r="E447" i="53"/>
  <c r="E446" i="53"/>
  <c r="H453" i="53" s="1"/>
  <c r="C441" i="53"/>
  <c r="C440" i="53"/>
  <c r="C439" i="53"/>
  <c r="H437" i="53"/>
  <c r="E437" i="53"/>
  <c r="F434" i="53" s="1"/>
  <c r="E436" i="53"/>
  <c r="E435" i="53"/>
  <c r="H442" i="53" s="1"/>
  <c r="C430" i="53"/>
  <c r="C429" i="53"/>
  <c r="C428" i="53"/>
  <c r="H426" i="53"/>
  <c r="E426" i="53"/>
  <c r="E425" i="53"/>
  <c r="E424" i="53"/>
  <c r="H431" i="53" s="1"/>
  <c r="F423" i="53"/>
  <c r="C419" i="53"/>
  <c r="C418" i="53"/>
  <c r="C417" i="53"/>
  <c r="H415" i="53"/>
  <c r="E415" i="53"/>
  <c r="F412" i="53" s="1"/>
  <c r="E414" i="53"/>
  <c r="E413" i="53"/>
  <c r="H420" i="53" s="1"/>
  <c r="C408" i="53"/>
  <c r="C407" i="53"/>
  <c r="C406" i="53"/>
  <c r="H404" i="53"/>
  <c r="E404" i="53"/>
  <c r="F401" i="53" s="1"/>
  <c r="E403" i="53"/>
  <c r="E402" i="53"/>
  <c r="H409" i="53" s="1"/>
  <c r="C397" i="53"/>
  <c r="C396" i="53"/>
  <c r="C395" i="53"/>
  <c r="H393" i="53"/>
  <c r="E393" i="53"/>
  <c r="E392" i="53"/>
  <c r="F390" i="53" s="1"/>
  <c r="E391" i="53"/>
  <c r="H398" i="53" s="1"/>
  <c r="C386" i="53"/>
  <c r="C385" i="53"/>
  <c r="C384" i="53"/>
  <c r="H382" i="53"/>
  <c r="E382" i="53"/>
  <c r="E381" i="53"/>
  <c r="F379" i="53" s="1"/>
  <c r="E380" i="53"/>
  <c r="H387" i="53" s="1"/>
  <c r="C375" i="53"/>
  <c r="C374" i="53"/>
  <c r="C373" i="53"/>
  <c r="H371" i="53"/>
  <c r="E371" i="53"/>
  <c r="F368" i="53" s="1"/>
  <c r="E370" i="53"/>
  <c r="E369" i="53"/>
  <c r="H376" i="53" s="1"/>
  <c r="C364" i="53"/>
  <c r="C363" i="53"/>
  <c r="C362" i="53"/>
  <c r="H360" i="53"/>
  <c r="E360" i="53"/>
  <c r="F357" i="53" s="1"/>
  <c r="E359" i="53"/>
  <c r="E358" i="53"/>
  <c r="H365" i="53" s="1"/>
  <c r="C353" i="53"/>
  <c r="C352" i="53"/>
  <c r="C351" i="53"/>
  <c r="H349" i="53"/>
  <c r="E349" i="53"/>
  <c r="F346" i="53" s="1"/>
  <c r="E348" i="53"/>
  <c r="E347" i="53"/>
  <c r="H354" i="53" s="1"/>
  <c r="C342" i="53"/>
  <c r="C341" i="53"/>
  <c r="C340" i="53"/>
  <c r="H338" i="53"/>
  <c r="E338" i="53"/>
  <c r="F335" i="53" s="1"/>
  <c r="E337" i="53"/>
  <c r="E336" i="53"/>
  <c r="H343" i="53" s="1"/>
  <c r="C331" i="53"/>
  <c r="C330" i="53"/>
  <c r="C329" i="53"/>
  <c r="H327" i="53"/>
  <c r="E327" i="53"/>
  <c r="F324" i="53" s="1"/>
  <c r="E326" i="53"/>
  <c r="E325" i="53"/>
  <c r="H332" i="53" s="1"/>
  <c r="C320" i="53"/>
  <c r="C319" i="53"/>
  <c r="C318" i="53"/>
  <c r="H316" i="53"/>
  <c r="E316" i="53"/>
  <c r="E315" i="53"/>
  <c r="E314" i="53"/>
  <c r="H321" i="53" s="1"/>
  <c r="F313" i="53"/>
  <c r="C309" i="53"/>
  <c r="C308" i="53"/>
  <c r="C307" i="53"/>
  <c r="H305" i="53"/>
  <c r="E305" i="53"/>
  <c r="F302" i="53" s="1"/>
  <c r="E304" i="53"/>
  <c r="E303" i="53"/>
  <c r="H310" i="53" s="1"/>
  <c r="C298" i="53"/>
  <c r="C297" i="53"/>
  <c r="C296" i="53"/>
  <c r="H294" i="53"/>
  <c r="E294" i="53"/>
  <c r="F291" i="53" s="1"/>
  <c r="E293" i="53"/>
  <c r="E292" i="53"/>
  <c r="H299" i="53" s="1"/>
  <c r="C287" i="53"/>
  <c r="C286" i="53"/>
  <c r="C285" i="53"/>
  <c r="H283" i="53"/>
  <c r="E283" i="53"/>
  <c r="E282" i="53"/>
  <c r="F280" i="53" s="1"/>
  <c r="E281" i="53"/>
  <c r="H288" i="53" s="1"/>
  <c r="C276" i="53"/>
  <c r="C275" i="53"/>
  <c r="C274" i="53"/>
  <c r="H272" i="53"/>
  <c r="E272" i="53"/>
  <c r="F269" i="53" s="1"/>
  <c r="E271" i="53"/>
  <c r="E270" i="53"/>
  <c r="H277" i="53" s="1"/>
  <c r="C265" i="53"/>
  <c r="C264" i="53"/>
  <c r="C263" i="53"/>
  <c r="H261" i="53"/>
  <c r="E261" i="53"/>
  <c r="F258" i="53" s="1"/>
  <c r="E260" i="53"/>
  <c r="E259" i="53"/>
  <c r="H266" i="53" s="1"/>
  <c r="C254" i="53"/>
  <c r="C253" i="53"/>
  <c r="C252" i="53"/>
  <c r="H250" i="53"/>
  <c r="E250" i="53"/>
  <c r="F247" i="53" s="1"/>
  <c r="E249" i="53"/>
  <c r="E248" i="53"/>
  <c r="H255" i="53" s="1"/>
  <c r="C243" i="53"/>
  <c r="C242" i="53"/>
  <c r="C241" i="53"/>
  <c r="H239" i="53"/>
  <c r="E239" i="53"/>
  <c r="F236" i="53" s="1"/>
  <c r="E238" i="53"/>
  <c r="E237" i="53"/>
  <c r="H244" i="53" s="1"/>
  <c r="C232" i="53"/>
  <c r="C231" i="53"/>
  <c r="C230" i="53"/>
  <c r="H228" i="53"/>
  <c r="E228" i="53"/>
  <c r="F225" i="53" s="1"/>
  <c r="E227" i="53"/>
  <c r="E226" i="53"/>
  <c r="H233" i="53" s="1"/>
  <c r="C221" i="53"/>
  <c r="C220" i="53"/>
  <c r="C219" i="53"/>
  <c r="H217" i="53"/>
  <c r="E217" i="53"/>
  <c r="E216" i="53"/>
  <c r="E215" i="53"/>
  <c r="H222" i="53" s="1"/>
  <c r="F214" i="53"/>
  <c r="C210" i="53"/>
  <c r="C209" i="53"/>
  <c r="C208" i="53"/>
  <c r="H206" i="53"/>
  <c r="E206" i="53"/>
  <c r="F203" i="53" s="1"/>
  <c r="E205" i="53"/>
  <c r="E204" i="53"/>
  <c r="H211" i="53" s="1"/>
  <c r="C199" i="53"/>
  <c r="C198" i="53"/>
  <c r="C197" i="53"/>
  <c r="H195" i="53"/>
  <c r="E195" i="53"/>
  <c r="F192" i="53" s="1"/>
  <c r="E194" i="53"/>
  <c r="E193" i="53"/>
  <c r="H200" i="53" s="1"/>
  <c r="C188" i="53"/>
  <c r="C187" i="53"/>
  <c r="C186" i="53"/>
  <c r="H184" i="53"/>
  <c r="E184" i="53"/>
  <c r="F181" i="53" s="1"/>
  <c r="E183" i="53"/>
  <c r="E182" i="53"/>
  <c r="H189" i="53" s="1"/>
  <c r="C177" i="53"/>
  <c r="C176" i="53"/>
  <c r="C175" i="53"/>
  <c r="H173" i="53"/>
  <c r="E173" i="53"/>
  <c r="F170" i="53" s="1"/>
  <c r="E172" i="53"/>
  <c r="E171" i="53"/>
  <c r="H178" i="53" s="1"/>
  <c r="C166" i="53"/>
  <c r="C165" i="53"/>
  <c r="C164" i="53"/>
  <c r="H162" i="53"/>
  <c r="E162" i="53"/>
  <c r="E161" i="53"/>
  <c r="F159" i="53" s="1"/>
  <c r="E160" i="53"/>
  <c r="H167" i="53" s="1"/>
  <c r="C155" i="53"/>
  <c r="C154" i="53"/>
  <c r="C153" i="53"/>
  <c r="H151" i="53"/>
  <c r="E151" i="53"/>
  <c r="E150" i="53"/>
  <c r="F148" i="53" s="1"/>
  <c r="E149" i="53"/>
  <c r="H156" i="53" s="1"/>
  <c r="C144" i="53"/>
  <c r="C143" i="53"/>
  <c r="C142" i="53"/>
  <c r="H140" i="53"/>
  <c r="E140" i="53"/>
  <c r="F137" i="53" s="1"/>
  <c r="E139" i="53"/>
  <c r="E138" i="53"/>
  <c r="H145" i="53" s="1"/>
  <c r="C133" i="53"/>
  <c r="C132" i="53"/>
  <c r="C131" i="53"/>
  <c r="H129" i="53"/>
  <c r="E129" i="53"/>
  <c r="F126" i="53" s="1"/>
  <c r="E128" i="53"/>
  <c r="E127" i="53"/>
  <c r="H134" i="53" s="1"/>
  <c r="C122" i="53"/>
  <c r="C121" i="53"/>
  <c r="C120" i="53"/>
  <c r="H118" i="53"/>
  <c r="E118" i="53"/>
  <c r="F115" i="53" s="1"/>
  <c r="E117" i="53"/>
  <c r="E116" i="53"/>
  <c r="H123" i="53" s="1"/>
  <c r="C111" i="53"/>
  <c r="C110" i="53"/>
  <c r="C109" i="53"/>
  <c r="H107" i="53"/>
  <c r="E107" i="53"/>
  <c r="F104" i="53" s="1"/>
  <c r="E106" i="53"/>
  <c r="E105" i="53"/>
  <c r="H112" i="53" s="1"/>
  <c r="C100" i="53"/>
  <c r="C99" i="53"/>
  <c r="C98" i="53"/>
  <c r="H96" i="53"/>
  <c r="E96" i="53"/>
  <c r="E95" i="53"/>
  <c r="F93" i="53" s="1"/>
  <c r="E94" i="53"/>
  <c r="H101" i="53" s="1"/>
  <c r="C89" i="53"/>
  <c r="C88" i="53"/>
  <c r="C87" i="53"/>
  <c r="H85" i="53"/>
  <c r="E85" i="53"/>
  <c r="E84" i="53"/>
  <c r="E83" i="53"/>
  <c r="H90" i="53" s="1"/>
  <c r="F82" i="53"/>
  <c r="C78" i="53"/>
  <c r="C77" i="53"/>
  <c r="C76" i="53"/>
  <c r="H74" i="53"/>
  <c r="E74" i="53"/>
  <c r="F71" i="53" s="1"/>
  <c r="E73" i="53"/>
  <c r="E72" i="53"/>
  <c r="H79" i="53" s="1"/>
  <c r="C67" i="53"/>
  <c r="C66" i="53"/>
  <c r="C65" i="53"/>
  <c r="H63" i="53"/>
  <c r="E63" i="53"/>
  <c r="F60" i="53" s="1"/>
  <c r="E62" i="53"/>
  <c r="E61" i="53"/>
  <c r="H68" i="53" s="1"/>
  <c r="C56" i="53"/>
  <c r="C55" i="53"/>
  <c r="C54" i="53"/>
  <c r="H52" i="53"/>
  <c r="E52" i="53"/>
  <c r="F49" i="53" s="1"/>
  <c r="E51" i="53"/>
  <c r="E50" i="53"/>
  <c r="H57" i="53" s="1"/>
  <c r="C45" i="53"/>
  <c r="C44" i="53"/>
  <c r="C43" i="53"/>
  <c r="H41" i="53"/>
  <c r="E41" i="53"/>
  <c r="F38" i="53" s="1"/>
  <c r="E40" i="53"/>
  <c r="E39" i="53"/>
  <c r="H46" i="53" s="1"/>
  <c r="C34" i="53"/>
  <c r="C33" i="53"/>
  <c r="C32" i="53"/>
  <c r="H30" i="53"/>
  <c r="E30" i="53"/>
  <c r="F27" i="53" s="1"/>
  <c r="E29" i="53"/>
  <c r="E28" i="53"/>
  <c r="H35" i="53" s="1"/>
  <c r="C23" i="53"/>
  <c r="C22" i="53"/>
  <c r="C21" i="53"/>
  <c r="H19" i="53"/>
  <c r="E19" i="53"/>
  <c r="E18" i="53"/>
  <c r="F16" i="53" s="1"/>
  <c r="E17" i="53"/>
  <c r="H24" i="53" s="1"/>
  <c r="F5" i="53"/>
  <c r="E8" i="53"/>
  <c r="E2" i="53"/>
  <c r="E7" i="53"/>
  <c r="N10" i="53"/>
  <c r="N6" i="53"/>
  <c r="N5" i="53"/>
  <c r="E6" i="53"/>
  <c r="H13" i="53" s="1"/>
  <c r="C2" i="53"/>
  <c r="A4" i="53"/>
  <c r="H8" i="53"/>
  <c r="C10" i="53"/>
  <c r="C11" i="53"/>
  <c r="C12" i="53"/>
  <c r="I32" i="168" l="1"/>
  <c r="A26" i="168"/>
  <c r="I34" i="168"/>
  <c r="I33" i="168"/>
  <c r="I37" i="168"/>
  <c r="A15" i="168"/>
  <c r="I21" i="168"/>
  <c r="E40" i="168"/>
  <c r="F38" i="168" s="1"/>
  <c r="E84" i="168"/>
  <c r="F82" i="168" s="1"/>
  <c r="E128" i="168"/>
  <c r="F126" i="168" s="1"/>
  <c r="E172" i="168"/>
  <c r="F170" i="168" s="1"/>
  <c r="E216" i="168"/>
  <c r="F214" i="168" s="1"/>
  <c r="E260" i="168"/>
  <c r="F258" i="168" s="1"/>
  <c r="E304" i="168"/>
  <c r="F302" i="168" s="1"/>
  <c r="E348" i="168"/>
  <c r="F346" i="168" s="1"/>
  <c r="E392" i="168"/>
  <c r="E436" i="168"/>
  <c r="F434" i="168" s="1"/>
  <c r="E480" i="168"/>
  <c r="E349" i="168"/>
  <c r="E393" i="168"/>
  <c r="E437" i="168"/>
  <c r="E481" i="168"/>
  <c r="N5" i="168"/>
  <c r="N10" i="168" s="1"/>
  <c r="I22" i="168"/>
  <c r="E29" i="168"/>
  <c r="F27" i="168" s="1"/>
  <c r="E73" i="168"/>
  <c r="F71" i="168" s="1"/>
  <c r="E117" i="168"/>
  <c r="F115" i="168" s="1"/>
  <c r="E161" i="168"/>
  <c r="F159" i="168" s="1"/>
  <c r="E205" i="168"/>
  <c r="F203" i="168" s="1"/>
  <c r="E249" i="168"/>
  <c r="F247" i="168" s="1"/>
  <c r="E293" i="168"/>
  <c r="F291" i="168" s="1"/>
  <c r="E337" i="168"/>
  <c r="F335" i="168" s="1"/>
  <c r="E381" i="168"/>
  <c r="E425" i="168"/>
  <c r="F423" i="168" s="1"/>
  <c r="E469" i="168"/>
  <c r="E382" i="168"/>
  <c r="E426" i="168"/>
  <c r="E470" i="168"/>
  <c r="I23" i="168"/>
  <c r="E150" i="168"/>
  <c r="F148" i="168" s="1"/>
  <c r="E194" i="168"/>
  <c r="F192" i="168" s="1"/>
  <c r="E238" i="168"/>
  <c r="F236" i="168" s="1"/>
  <c r="E282" i="168"/>
  <c r="F280" i="168" s="1"/>
  <c r="E326" i="168"/>
  <c r="F324" i="168" s="1"/>
  <c r="E370" i="168"/>
  <c r="F368" i="168" s="1"/>
  <c r="E414" i="168"/>
  <c r="F412" i="168" s="1"/>
  <c r="E458" i="168"/>
  <c r="F456" i="168" s="1"/>
  <c r="E8" i="168"/>
  <c r="F5" i="168" s="1"/>
  <c r="E51" i="168"/>
  <c r="F49" i="168" s="1"/>
  <c r="E95" i="168"/>
  <c r="F93" i="168" s="1"/>
  <c r="E139" i="168"/>
  <c r="F137" i="168" s="1"/>
  <c r="E183" i="168"/>
  <c r="F181" i="168" s="1"/>
  <c r="E227" i="168"/>
  <c r="F225" i="168" s="1"/>
  <c r="E271" i="168"/>
  <c r="F269" i="168" s="1"/>
  <c r="E315" i="168"/>
  <c r="F313" i="168" s="1"/>
  <c r="E359" i="168"/>
  <c r="E403" i="168"/>
  <c r="F401" i="168" s="1"/>
  <c r="E447" i="168"/>
  <c r="E491" i="168"/>
  <c r="F489" i="168" s="1"/>
  <c r="E360" i="168"/>
  <c r="E404" i="168"/>
  <c r="E448" i="168"/>
  <c r="I32" i="167"/>
  <c r="A26" i="167"/>
  <c r="I37" i="167"/>
  <c r="I34" i="167"/>
  <c r="I33" i="167"/>
  <c r="F434" i="167"/>
  <c r="F346" i="167"/>
  <c r="A15" i="167"/>
  <c r="I21" i="167"/>
  <c r="E349" i="167"/>
  <c r="E393" i="167"/>
  <c r="F390" i="167" s="1"/>
  <c r="E437" i="167"/>
  <c r="E481" i="167"/>
  <c r="F478" i="167" s="1"/>
  <c r="N5" i="167"/>
  <c r="I22" i="167"/>
  <c r="E29" i="167"/>
  <c r="F27" i="167" s="1"/>
  <c r="E73" i="167"/>
  <c r="F71" i="167" s="1"/>
  <c r="E117" i="167"/>
  <c r="F115" i="167" s="1"/>
  <c r="E161" i="167"/>
  <c r="F159" i="167" s="1"/>
  <c r="E205" i="167"/>
  <c r="F203" i="167" s="1"/>
  <c r="E249" i="167"/>
  <c r="F247" i="167" s="1"/>
  <c r="E293" i="167"/>
  <c r="F291" i="167" s="1"/>
  <c r="E337" i="167"/>
  <c r="F335" i="167" s="1"/>
  <c r="E381" i="167"/>
  <c r="F379" i="167" s="1"/>
  <c r="E425" i="167"/>
  <c r="F423" i="167" s="1"/>
  <c r="E469" i="167"/>
  <c r="E382" i="167"/>
  <c r="E426" i="167"/>
  <c r="E470" i="167"/>
  <c r="N6" i="167"/>
  <c r="E18" i="167"/>
  <c r="F16" i="167" s="1"/>
  <c r="I23" i="167"/>
  <c r="E62" i="167"/>
  <c r="F60" i="167" s="1"/>
  <c r="E106" i="167"/>
  <c r="F104" i="167" s="1"/>
  <c r="E150" i="167"/>
  <c r="F148" i="167" s="1"/>
  <c r="E194" i="167"/>
  <c r="F192" i="167" s="1"/>
  <c r="E238" i="167"/>
  <c r="F236" i="167" s="1"/>
  <c r="E282" i="167"/>
  <c r="F280" i="167" s="1"/>
  <c r="E326" i="167"/>
  <c r="F324" i="167" s="1"/>
  <c r="E370" i="167"/>
  <c r="F368" i="167" s="1"/>
  <c r="E414" i="167"/>
  <c r="F412" i="167" s="1"/>
  <c r="E458" i="167"/>
  <c r="F456" i="167" s="1"/>
  <c r="E415" i="167"/>
  <c r="E459" i="167"/>
  <c r="E8" i="167"/>
  <c r="F5" i="167" s="1"/>
  <c r="E51" i="167"/>
  <c r="F49" i="167" s="1"/>
  <c r="E95" i="167"/>
  <c r="F93" i="167" s="1"/>
  <c r="E139" i="167"/>
  <c r="F137" i="167" s="1"/>
  <c r="E183" i="167"/>
  <c r="F181" i="167" s="1"/>
  <c r="E227" i="167"/>
  <c r="F225" i="167" s="1"/>
  <c r="E271" i="167"/>
  <c r="F269" i="167" s="1"/>
  <c r="E315" i="167"/>
  <c r="F313" i="167" s="1"/>
  <c r="E359" i="167"/>
  <c r="F357" i="167" s="1"/>
  <c r="E403" i="167"/>
  <c r="E447" i="167"/>
  <c r="F445" i="167" s="1"/>
  <c r="E491" i="167"/>
  <c r="F489" i="167" s="1"/>
  <c r="E360" i="167"/>
  <c r="E404" i="167"/>
  <c r="E448" i="167"/>
  <c r="I32" i="166"/>
  <c r="A26" i="166"/>
  <c r="I37" i="166"/>
  <c r="I34" i="166"/>
  <c r="I33" i="166"/>
  <c r="F434" i="166"/>
  <c r="F478" i="166"/>
  <c r="A15" i="166"/>
  <c r="I21" i="166"/>
  <c r="E393" i="166"/>
  <c r="F390" i="166" s="1"/>
  <c r="E437" i="166"/>
  <c r="E481" i="166"/>
  <c r="I23" i="166"/>
  <c r="E106" i="166"/>
  <c r="F104" i="166" s="1"/>
  <c r="E150" i="166"/>
  <c r="F148" i="166" s="1"/>
  <c r="E194" i="166"/>
  <c r="F192" i="166" s="1"/>
  <c r="E238" i="166"/>
  <c r="F236" i="166" s="1"/>
  <c r="E282" i="166"/>
  <c r="F280" i="166" s="1"/>
  <c r="E326" i="166"/>
  <c r="F324" i="166" s="1"/>
  <c r="E370" i="166"/>
  <c r="F368" i="166" s="1"/>
  <c r="E414" i="166"/>
  <c r="E458" i="166"/>
  <c r="F456" i="166" s="1"/>
  <c r="E415" i="166"/>
  <c r="E459" i="166"/>
  <c r="E8" i="166"/>
  <c r="F5" i="166" s="1"/>
  <c r="E51" i="166"/>
  <c r="F49" i="166" s="1"/>
  <c r="E95" i="166"/>
  <c r="F93" i="166" s="1"/>
  <c r="E139" i="166"/>
  <c r="F137" i="166" s="1"/>
  <c r="E183" i="166"/>
  <c r="F181" i="166" s="1"/>
  <c r="E227" i="166"/>
  <c r="F225" i="166" s="1"/>
  <c r="E271" i="166"/>
  <c r="F269" i="166" s="1"/>
  <c r="E315" i="166"/>
  <c r="F313" i="166" s="1"/>
  <c r="E359" i="166"/>
  <c r="F357" i="166" s="1"/>
  <c r="E403" i="166"/>
  <c r="E447" i="166"/>
  <c r="E491" i="166"/>
  <c r="F489" i="166" s="1"/>
  <c r="E360" i="166"/>
  <c r="E404" i="166"/>
  <c r="E448" i="166"/>
  <c r="I32" i="165"/>
  <c r="A26" i="165"/>
  <c r="I37" i="165"/>
  <c r="I34" i="165"/>
  <c r="I33" i="165"/>
  <c r="A15" i="165"/>
  <c r="I21" i="165"/>
  <c r="N5" i="165"/>
  <c r="I22" i="165"/>
  <c r="E29" i="165"/>
  <c r="F27" i="165" s="1"/>
  <c r="E73" i="165"/>
  <c r="F71" i="165" s="1"/>
  <c r="E117" i="165"/>
  <c r="F115" i="165" s="1"/>
  <c r="E161" i="165"/>
  <c r="F159" i="165" s="1"/>
  <c r="E205" i="165"/>
  <c r="F203" i="165" s="1"/>
  <c r="E249" i="165"/>
  <c r="F247" i="165" s="1"/>
  <c r="E293" i="165"/>
  <c r="F291" i="165" s="1"/>
  <c r="E337" i="165"/>
  <c r="E381" i="165"/>
  <c r="E425" i="165"/>
  <c r="F423" i="165" s="1"/>
  <c r="E469" i="165"/>
  <c r="F467" i="165" s="1"/>
  <c r="E338" i="165"/>
  <c r="E382" i="165"/>
  <c r="E426" i="165"/>
  <c r="E470" i="165"/>
  <c r="N6" i="165"/>
  <c r="E18" i="165"/>
  <c r="F16" i="165" s="1"/>
  <c r="I23" i="165"/>
  <c r="E62" i="165"/>
  <c r="F60" i="165" s="1"/>
  <c r="E106" i="165"/>
  <c r="F104" i="165" s="1"/>
  <c r="E150" i="165"/>
  <c r="F148" i="165" s="1"/>
  <c r="E194" i="165"/>
  <c r="F192" i="165" s="1"/>
  <c r="E238" i="165"/>
  <c r="F236" i="165" s="1"/>
  <c r="E282" i="165"/>
  <c r="F280" i="165" s="1"/>
  <c r="E326" i="165"/>
  <c r="F324" i="165" s="1"/>
  <c r="E370" i="165"/>
  <c r="F368" i="165" s="1"/>
  <c r="E414" i="165"/>
  <c r="F412" i="165" s="1"/>
  <c r="E458" i="165"/>
  <c r="F456" i="165" s="1"/>
  <c r="E371" i="165"/>
  <c r="E415" i="165"/>
  <c r="E459" i="165"/>
  <c r="E8" i="165"/>
  <c r="F5" i="165" s="1"/>
  <c r="E51" i="165"/>
  <c r="F49" i="165" s="1"/>
  <c r="E95" i="165"/>
  <c r="F93" i="165" s="1"/>
  <c r="E139" i="165"/>
  <c r="F137" i="165" s="1"/>
  <c r="E183" i="165"/>
  <c r="F181" i="165" s="1"/>
  <c r="E227" i="165"/>
  <c r="F225" i="165" s="1"/>
  <c r="E271" i="165"/>
  <c r="F269" i="165" s="1"/>
  <c r="E315" i="165"/>
  <c r="F313" i="165" s="1"/>
  <c r="E359" i="165"/>
  <c r="E403" i="165"/>
  <c r="E447" i="165"/>
  <c r="F445" i="165" s="1"/>
  <c r="E491" i="165"/>
  <c r="F489" i="165" s="1"/>
  <c r="E360" i="165"/>
  <c r="E404" i="165"/>
  <c r="E448" i="165"/>
  <c r="I45" i="164"/>
  <c r="E393" i="164"/>
  <c r="F390" i="164" s="1"/>
  <c r="E437" i="164"/>
  <c r="F434" i="164" s="1"/>
  <c r="E481" i="164"/>
  <c r="F478" i="164" s="1"/>
  <c r="N5" i="164"/>
  <c r="I22" i="164"/>
  <c r="E29" i="164"/>
  <c r="F27" i="164" s="1"/>
  <c r="I34" i="164"/>
  <c r="E73" i="164"/>
  <c r="F71" i="164" s="1"/>
  <c r="E117" i="164"/>
  <c r="F115" i="164" s="1"/>
  <c r="E161" i="164"/>
  <c r="F159" i="164" s="1"/>
  <c r="E205" i="164"/>
  <c r="F203" i="164" s="1"/>
  <c r="E249" i="164"/>
  <c r="F247" i="164" s="1"/>
  <c r="E293" i="164"/>
  <c r="F291" i="164" s="1"/>
  <c r="E337" i="164"/>
  <c r="F335" i="164" s="1"/>
  <c r="E381" i="164"/>
  <c r="E425" i="164"/>
  <c r="F423" i="164" s="1"/>
  <c r="E469" i="164"/>
  <c r="F467" i="164" s="1"/>
  <c r="I48" i="164"/>
  <c r="E382" i="164"/>
  <c r="E426" i="164"/>
  <c r="E470" i="164"/>
  <c r="N6" i="164"/>
  <c r="E18" i="164"/>
  <c r="F16" i="164" s="1"/>
  <c r="A37" i="164"/>
  <c r="I43" i="164"/>
  <c r="E62" i="164"/>
  <c r="F60" i="164" s="1"/>
  <c r="E106" i="164"/>
  <c r="F104" i="164" s="1"/>
  <c r="E150" i="164"/>
  <c r="F148" i="164" s="1"/>
  <c r="E194" i="164"/>
  <c r="F192" i="164" s="1"/>
  <c r="E238" i="164"/>
  <c r="F236" i="164" s="1"/>
  <c r="E282" i="164"/>
  <c r="F280" i="164" s="1"/>
  <c r="E326" i="164"/>
  <c r="F324" i="164" s="1"/>
  <c r="E370" i="164"/>
  <c r="F368" i="164" s="1"/>
  <c r="E414" i="164"/>
  <c r="F412" i="164" s="1"/>
  <c r="E458" i="164"/>
  <c r="F456" i="164" s="1"/>
  <c r="E415" i="164"/>
  <c r="E459" i="164"/>
  <c r="E8" i="164"/>
  <c r="F5" i="164" s="1"/>
  <c r="A26" i="164"/>
  <c r="E51" i="164"/>
  <c r="F49" i="164" s="1"/>
  <c r="E95" i="164"/>
  <c r="F93" i="164" s="1"/>
  <c r="E139" i="164"/>
  <c r="F137" i="164" s="1"/>
  <c r="E183" i="164"/>
  <c r="F181" i="164" s="1"/>
  <c r="E227" i="164"/>
  <c r="F225" i="164" s="1"/>
  <c r="E271" i="164"/>
  <c r="F269" i="164" s="1"/>
  <c r="E315" i="164"/>
  <c r="F313" i="164" s="1"/>
  <c r="E359" i="164"/>
  <c r="E403" i="164"/>
  <c r="F401" i="164" s="1"/>
  <c r="E447" i="164"/>
  <c r="F445" i="164" s="1"/>
  <c r="E491" i="164"/>
  <c r="F489" i="164" s="1"/>
  <c r="E360" i="164"/>
  <c r="E404" i="164"/>
  <c r="E448" i="164"/>
  <c r="I32" i="163"/>
  <c r="A26" i="163"/>
  <c r="I37" i="163"/>
  <c r="I34" i="163"/>
  <c r="I33" i="163"/>
  <c r="A15" i="163"/>
  <c r="I21" i="163"/>
  <c r="E481" i="163"/>
  <c r="F478" i="163" s="1"/>
  <c r="I22" i="163"/>
  <c r="E381" i="163"/>
  <c r="F379" i="163" s="1"/>
  <c r="E425" i="163"/>
  <c r="E469" i="163"/>
  <c r="E382" i="163"/>
  <c r="E426" i="163"/>
  <c r="E470" i="163"/>
  <c r="N6" i="163"/>
  <c r="N10" i="163" s="1"/>
  <c r="E18" i="163"/>
  <c r="F16" i="163" s="1"/>
  <c r="I23" i="163"/>
  <c r="E62" i="163"/>
  <c r="F60" i="163" s="1"/>
  <c r="E106" i="163"/>
  <c r="F104" i="163" s="1"/>
  <c r="E150" i="163"/>
  <c r="F148" i="163" s="1"/>
  <c r="E194" i="163"/>
  <c r="F192" i="163" s="1"/>
  <c r="E238" i="163"/>
  <c r="F236" i="163" s="1"/>
  <c r="E282" i="163"/>
  <c r="F280" i="163" s="1"/>
  <c r="E326" i="163"/>
  <c r="F324" i="163" s="1"/>
  <c r="E370" i="163"/>
  <c r="F368" i="163" s="1"/>
  <c r="E414" i="163"/>
  <c r="E458" i="163"/>
  <c r="E371" i="163"/>
  <c r="E415" i="163"/>
  <c r="E459" i="163"/>
  <c r="E8" i="163"/>
  <c r="F5" i="163" s="1"/>
  <c r="E51" i="163"/>
  <c r="F49" i="163" s="1"/>
  <c r="E95" i="163"/>
  <c r="F93" i="163" s="1"/>
  <c r="E139" i="163"/>
  <c r="F137" i="163" s="1"/>
  <c r="E183" i="163"/>
  <c r="F181" i="163" s="1"/>
  <c r="E227" i="163"/>
  <c r="F225" i="163" s="1"/>
  <c r="E271" i="163"/>
  <c r="F269" i="163" s="1"/>
  <c r="E315" i="163"/>
  <c r="F313" i="163" s="1"/>
  <c r="E359" i="163"/>
  <c r="F357" i="163" s="1"/>
  <c r="E403" i="163"/>
  <c r="F401" i="163" s="1"/>
  <c r="E447" i="163"/>
  <c r="E491" i="163"/>
  <c r="F489" i="163" s="1"/>
  <c r="E360" i="163"/>
  <c r="E404" i="163"/>
  <c r="E448" i="163"/>
  <c r="I32" i="162"/>
  <c r="A26" i="162"/>
  <c r="I37" i="162"/>
  <c r="I34" i="162"/>
  <c r="I33" i="162"/>
  <c r="A15" i="162"/>
  <c r="I21" i="162"/>
  <c r="N5" i="162"/>
  <c r="N10" i="162" s="1"/>
  <c r="I22" i="162"/>
  <c r="E29" i="162"/>
  <c r="F27" i="162" s="1"/>
  <c r="E73" i="162"/>
  <c r="F71" i="162" s="1"/>
  <c r="E117" i="162"/>
  <c r="F115" i="162" s="1"/>
  <c r="E161" i="162"/>
  <c r="F159" i="162" s="1"/>
  <c r="E205" i="162"/>
  <c r="F203" i="162" s="1"/>
  <c r="E249" i="162"/>
  <c r="F247" i="162" s="1"/>
  <c r="E293" i="162"/>
  <c r="F291" i="162" s="1"/>
  <c r="E337" i="162"/>
  <c r="F335" i="162" s="1"/>
  <c r="E381" i="162"/>
  <c r="F379" i="162" s="1"/>
  <c r="E425" i="162"/>
  <c r="F423" i="162" s="1"/>
  <c r="E469" i="162"/>
  <c r="F467" i="162" s="1"/>
  <c r="E470" i="162"/>
  <c r="N6" i="162"/>
  <c r="E18" i="162"/>
  <c r="F16" i="162" s="1"/>
  <c r="I23" i="162"/>
  <c r="E62" i="162"/>
  <c r="F60" i="162" s="1"/>
  <c r="E106" i="162"/>
  <c r="F104" i="162" s="1"/>
  <c r="E150" i="162"/>
  <c r="F148" i="162" s="1"/>
  <c r="E194" i="162"/>
  <c r="F192" i="162" s="1"/>
  <c r="E238" i="162"/>
  <c r="F236" i="162" s="1"/>
  <c r="E282" i="162"/>
  <c r="F280" i="162" s="1"/>
  <c r="E326" i="162"/>
  <c r="F324" i="162" s="1"/>
  <c r="E370" i="162"/>
  <c r="F368" i="162" s="1"/>
  <c r="E414" i="162"/>
  <c r="E458" i="162"/>
  <c r="F456" i="162" s="1"/>
  <c r="E371" i="162"/>
  <c r="E415" i="162"/>
  <c r="E459" i="162"/>
  <c r="E8" i="162"/>
  <c r="F5" i="162" s="1"/>
  <c r="E51" i="162"/>
  <c r="F49" i="162" s="1"/>
  <c r="E95" i="162"/>
  <c r="F93" i="162" s="1"/>
  <c r="E139" i="162"/>
  <c r="F137" i="162" s="1"/>
  <c r="E183" i="162"/>
  <c r="F181" i="162" s="1"/>
  <c r="E227" i="162"/>
  <c r="F225" i="162" s="1"/>
  <c r="E271" i="162"/>
  <c r="F269" i="162" s="1"/>
  <c r="E315" i="162"/>
  <c r="F313" i="162" s="1"/>
  <c r="E359" i="162"/>
  <c r="E403" i="162"/>
  <c r="F401" i="162" s="1"/>
  <c r="E447" i="162"/>
  <c r="F445" i="162" s="1"/>
  <c r="E491" i="162"/>
  <c r="F489" i="162" s="1"/>
  <c r="E360" i="162"/>
  <c r="E404" i="162"/>
  <c r="E448" i="162"/>
  <c r="I32" i="161"/>
  <c r="A26" i="161"/>
  <c r="I37" i="161"/>
  <c r="I34" i="161"/>
  <c r="I33" i="161"/>
  <c r="F478" i="161"/>
  <c r="A15" i="161"/>
  <c r="I21" i="161"/>
  <c r="E393" i="161"/>
  <c r="F390" i="161" s="1"/>
  <c r="E437" i="161"/>
  <c r="F434" i="161" s="1"/>
  <c r="E481" i="161"/>
  <c r="N5" i="161"/>
  <c r="I22" i="161"/>
  <c r="E29" i="161"/>
  <c r="F27" i="161" s="1"/>
  <c r="E73" i="161"/>
  <c r="F71" i="161" s="1"/>
  <c r="E117" i="161"/>
  <c r="F115" i="161" s="1"/>
  <c r="E161" i="161"/>
  <c r="F159" i="161" s="1"/>
  <c r="E205" i="161"/>
  <c r="F203" i="161" s="1"/>
  <c r="E249" i="161"/>
  <c r="F247" i="161" s="1"/>
  <c r="E293" i="161"/>
  <c r="F291" i="161" s="1"/>
  <c r="E337" i="161"/>
  <c r="F335" i="161" s="1"/>
  <c r="E381" i="161"/>
  <c r="E425" i="161"/>
  <c r="E469" i="161"/>
  <c r="F467" i="161" s="1"/>
  <c r="E382" i="161"/>
  <c r="E426" i="161"/>
  <c r="E470" i="161"/>
  <c r="N6" i="161"/>
  <c r="E18" i="161"/>
  <c r="F16" i="161" s="1"/>
  <c r="I23" i="161"/>
  <c r="E62" i="161"/>
  <c r="F60" i="161" s="1"/>
  <c r="E106" i="161"/>
  <c r="F104" i="161" s="1"/>
  <c r="E150" i="161"/>
  <c r="F148" i="161" s="1"/>
  <c r="E194" i="161"/>
  <c r="F192" i="161" s="1"/>
  <c r="E238" i="161"/>
  <c r="F236" i="161" s="1"/>
  <c r="E282" i="161"/>
  <c r="F280" i="161" s="1"/>
  <c r="E326" i="161"/>
  <c r="F324" i="161" s="1"/>
  <c r="E370" i="161"/>
  <c r="F368" i="161" s="1"/>
  <c r="E414" i="161"/>
  <c r="E458" i="161"/>
  <c r="F456" i="161" s="1"/>
  <c r="E415" i="161"/>
  <c r="E459" i="161"/>
  <c r="E8" i="161"/>
  <c r="F5" i="161" s="1"/>
  <c r="E51" i="161"/>
  <c r="F49" i="161" s="1"/>
  <c r="E95" i="161"/>
  <c r="F93" i="161" s="1"/>
  <c r="E139" i="161"/>
  <c r="F137" i="161" s="1"/>
  <c r="E183" i="161"/>
  <c r="F181" i="161" s="1"/>
  <c r="E227" i="161"/>
  <c r="F225" i="161" s="1"/>
  <c r="E271" i="161"/>
  <c r="F269" i="161" s="1"/>
  <c r="E315" i="161"/>
  <c r="F313" i="161" s="1"/>
  <c r="E359" i="161"/>
  <c r="E403" i="161"/>
  <c r="E447" i="161"/>
  <c r="F445" i="161" s="1"/>
  <c r="E491" i="161"/>
  <c r="F489" i="161" s="1"/>
  <c r="E360" i="161"/>
  <c r="E404" i="161"/>
  <c r="E448" i="161"/>
  <c r="F390" i="160"/>
  <c r="F346" i="160"/>
  <c r="I32" i="160"/>
  <c r="A26" i="160"/>
  <c r="I37" i="160"/>
  <c r="I34" i="160"/>
  <c r="I33" i="160"/>
  <c r="A15" i="160"/>
  <c r="I21" i="160"/>
  <c r="E349" i="160"/>
  <c r="E393" i="160"/>
  <c r="E437" i="160"/>
  <c r="F434" i="160" s="1"/>
  <c r="E481" i="160"/>
  <c r="F478" i="160" s="1"/>
  <c r="I22" i="160"/>
  <c r="E338" i="160"/>
  <c r="F335" i="160" s="1"/>
  <c r="E382" i="160"/>
  <c r="F379" i="160" s="1"/>
  <c r="E426" i="160"/>
  <c r="F423" i="160" s="1"/>
  <c r="E470" i="160"/>
  <c r="F467" i="160" s="1"/>
  <c r="N6" i="160"/>
  <c r="N10" i="160" s="1"/>
  <c r="E18" i="160"/>
  <c r="F16" i="160" s="1"/>
  <c r="I23" i="160"/>
  <c r="E62" i="160"/>
  <c r="F60" i="160" s="1"/>
  <c r="E106" i="160"/>
  <c r="F104" i="160" s="1"/>
  <c r="E150" i="160"/>
  <c r="F148" i="160" s="1"/>
  <c r="E194" i="160"/>
  <c r="F192" i="160" s="1"/>
  <c r="E238" i="160"/>
  <c r="F236" i="160" s="1"/>
  <c r="E282" i="160"/>
  <c r="F280" i="160" s="1"/>
  <c r="E326" i="160"/>
  <c r="F324" i="160" s="1"/>
  <c r="E370" i="160"/>
  <c r="E414" i="160"/>
  <c r="F412" i="160" s="1"/>
  <c r="E458" i="160"/>
  <c r="F456" i="160" s="1"/>
  <c r="E371" i="160"/>
  <c r="E415" i="160"/>
  <c r="E459" i="160"/>
  <c r="E8" i="160"/>
  <c r="F5" i="160" s="1"/>
  <c r="E51" i="160"/>
  <c r="F49" i="160" s="1"/>
  <c r="E95" i="160"/>
  <c r="F93" i="160" s="1"/>
  <c r="E139" i="160"/>
  <c r="F137" i="160" s="1"/>
  <c r="E183" i="160"/>
  <c r="F181" i="160" s="1"/>
  <c r="E227" i="160"/>
  <c r="F225" i="160" s="1"/>
  <c r="E271" i="160"/>
  <c r="F269" i="160" s="1"/>
  <c r="E315" i="160"/>
  <c r="F313" i="160" s="1"/>
  <c r="E359" i="160"/>
  <c r="E403" i="160"/>
  <c r="E447" i="160"/>
  <c r="F445" i="160" s="1"/>
  <c r="E491" i="160"/>
  <c r="F489" i="160" s="1"/>
  <c r="E360" i="160"/>
  <c r="E404" i="160"/>
  <c r="E448" i="160"/>
  <c r="I32" i="159"/>
  <c r="A26" i="159"/>
  <c r="I37" i="159"/>
  <c r="I34" i="159"/>
  <c r="I33" i="159"/>
  <c r="A15" i="159"/>
  <c r="I21" i="159"/>
  <c r="E393" i="159"/>
  <c r="F390" i="159" s="1"/>
  <c r="E437" i="159"/>
  <c r="F434" i="159" s="1"/>
  <c r="E481" i="159"/>
  <c r="F478" i="159" s="1"/>
  <c r="N5" i="159"/>
  <c r="I22" i="159"/>
  <c r="E29" i="159"/>
  <c r="F27" i="159" s="1"/>
  <c r="E73" i="159"/>
  <c r="F71" i="159" s="1"/>
  <c r="E117" i="159"/>
  <c r="F115" i="159" s="1"/>
  <c r="E161" i="159"/>
  <c r="F159" i="159" s="1"/>
  <c r="E205" i="159"/>
  <c r="F203" i="159" s="1"/>
  <c r="E249" i="159"/>
  <c r="F247" i="159" s="1"/>
  <c r="E293" i="159"/>
  <c r="F291" i="159" s="1"/>
  <c r="E337" i="159"/>
  <c r="F335" i="159" s="1"/>
  <c r="E381" i="159"/>
  <c r="E425" i="159"/>
  <c r="E469" i="159"/>
  <c r="F467" i="159" s="1"/>
  <c r="E382" i="159"/>
  <c r="E426" i="159"/>
  <c r="E470" i="159"/>
  <c r="N6" i="159"/>
  <c r="E18" i="159"/>
  <c r="F16" i="159" s="1"/>
  <c r="I23" i="159"/>
  <c r="E62" i="159"/>
  <c r="F60" i="159" s="1"/>
  <c r="E106" i="159"/>
  <c r="F104" i="159" s="1"/>
  <c r="E150" i="159"/>
  <c r="F148" i="159" s="1"/>
  <c r="E194" i="159"/>
  <c r="F192" i="159" s="1"/>
  <c r="E238" i="159"/>
  <c r="F236" i="159" s="1"/>
  <c r="E282" i="159"/>
  <c r="F280" i="159" s="1"/>
  <c r="E326" i="159"/>
  <c r="F324" i="159" s="1"/>
  <c r="E370" i="159"/>
  <c r="F368" i="159" s="1"/>
  <c r="E414" i="159"/>
  <c r="F412" i="159" s="1"/>
  <c r="E458" i="159"/>
  <c r="F456" i="159" s="1"/>
  <c r="E459" i="159"/>
  <c r="E8" i="159"/>
  <c r="F5" i="159" s="1"/>
  <c r="E51" i="159"/>
  <c r="F49" i="159" s="1"/>
  <c r="E95" i="159"/>
  <c r="F93" i="159" s="1"/>
  <c r="E139" i="159"/>
  <c r="F137" i="159" s="1"/>
  <c r="E183" i="159"/>
  <c r="F181" i="159" s="1"/>
  <c r="E227" i="159"/>
  <c r="F225" i="159" s="1"/>
  <c r="E271" i="159"/>
  <c r="F269" i="159" s="1"/>
  <c r="E315" i="159"/>
  <c r="F313" i="159" s="1"/>
  <c r="E359" i="159"/>
  <c r="F357" i="159" s="1"/>
  <c r="E403" i="159"/>
  <c r="E447" i="159"/>
  <c r="E491" i="159"/>
  <c r="F489" i="159" s="1"/>
  <c r="E360" i="159"/>
  <c r="E404" i="159"/>
  <c r="E448" i="159"/>
  <c r="I32" i="158"/>
  <c r="A26" i="158"/>
  <c r="I37" i="158"/>
  <c r="I34" i="158"/>
  <c r="I33" i="158"/>
  <c r="A15" i="158"/>
  <c r="I21" i="158"/>
  <c r="E40" i="158"/>
  <c r="F38" i="158" s="1"/>
  <c r="E84" i="158"/>
  <c r="F82" i="158" s="1"/>
  <c r="E128" i="158"/>
  <c r="F126" i="158" s="1"/>
  <c r="E172" i="158"/>
  <c r="F170" i="158" s="1"/>
  <c r="E216" i="158"/>
  <c r="F214" i="158" s="1"/>
  <c r="E260" i="158"/>
  <c r="F258" i="158" s="1"/>
  <c r="E304" i="158"/>
  <c r="F302" i="158" s="1"/>
  <c r="E348" i="158"/>
  <c r="F346" i="158" s="1"/>
  <c r="E392" i="158"/>
  <c r="F390" i="158" s="1"/>
  <c r="E436" i="158"/>
  <c r="F434" i="158" s="1"/>
  <c r="E480" i="158"/>
  <c r="E393" i="158"/>
  <c r="E437" i="158"/>
  <c r="E481" i="158"/>
  <c r="N5" i="158"/>
  <c r="I22" i="158"/>
  <c r="E29" i="158"/>
  <c r="F27" i="158" s="1"/>
  <c r="E73" i="158"/>
  <c r="F71" i="158" s="1"/>
  <c r="E117" i="158"/>
  <c r="F115" i="158" s="1"/>
  <c r="E161" i="158"/>
  <c r="F159" i="158" s="1"/>
  <c r="E205" i="158"/>
  <c r="F203" i="158" s="1"/>
  <c r="E249" i="158"/>
  <c r="F247" i="158" s="1"/>
  <c r="E293" i="158"/>
  <c r="F291" i="158" s="1"/>
  <c r="E337" i="158"/>
  <c r="F335" i="158" s="1"/>
  <c r="E381" i="158"/>
  <c r="F379" i="158" s="1"/>
  <c r="E425" i="158"/>
  <c r="F423" i="158" s="1"/>
  <c r="E469" i="158"/>
  <c r="E382" i="158"/>
  <c r="E426" i="158"/>
  <c r="E470" i="158"/>
  <c r="N6" i="158"/>
  <c r="E18" i="158"/>
  <c r="F16" i="158" s="1"/>
  <c r="I23" i="158"/>
  <c r="E62" i="158"/>
  <c r="F60" i="158" s="1"/>
  <c r="E106" i="158"/>
  <c r="F104" i="158" s="1"/>
  <c r="E150" i="158"/>
  <c r="F148" i="158" s="1"/>
  <c r="E194" i="158"/>
  <c r="F192" i="158" s="1"/>
  <c r="E238" i="158"/>
  <c r="F236" i="158" s="1"/>
  <c r="E282" i="158"/>
  <c r="F280" i="158" s="1"/>
  <c r="E326" i="158"/>
  <c r="F324" i="158" s="1"/>
  <c r="E370" i="158"/>
  <c r="F368" i="158" s="1"/>
  <c r="E414" i="158"/>
  <c r="F412" i="158" s="1"/>
  <c r="E458" i="158"/>
  <c r="F456" i="158" s="1"/>
  <c r="E415" i="158"/>
  <c r="E459" i="158"/>
  <c r="E8" i="158"/>
  <c r="F5" i="158" s="1"/>
  <c r="E51" i="158"/>
  <c r="F49" i="158" s="1"/>
  <c r="E95" i="158"/>
  <c r="F93" i="158" s="1"/>
  <c r="E139" i="158"/>
  <c r="F137" i="158" s="1"/>
  <c r="E183" i="158"/>
  <c r="F181" i="158" s="1"/>
  <c r="E227" i="158"/>
  <c r="F225" i="158" s="1"/>
  <c r="E271" i="158"/>
  <c r="F269" i="158" s="1"/>
  <c r="E315" i="158"/>
  <c r="F313" i="158" s="1"/>
  <c r="E359" i="158"/>
  <c r="F357" i="158" s="1"/>
  <c r="E403" i="158"/>
  <c r="F401" i="158" s="1"/>
  <c r="E447" i="158"/>
  <c r="F445" i="158" s="1"/>
  <c r="E491" i="158"/>
  <c r="F489" i="158" s="1"/>
  <c r="E404" i="158"/>
  <c r="E448" i="158"/>
  <c r="I32" i="157"/>
  <c r="A26" i="157"/>
  <c r="I37" i="157"/>
  <c r="I34" i="157"/>
  <c r="I33" i="157"/>
  <c r="N5" i="157"/>
  <c r="I22" i="157"/>
  <c r="E29" i="157"/>
  <c r="F27" i="157" s="1"/>
  <c r="E73" i="157"/>
  <c r="F71" i="157" s="1"/>
  <c r="E117" i="157"/>
  <c r="F115" i="157" s="1"/>
  <c r="E161" i="157"/>
  <c r="F159" i="157" s="1"/>
  <c r="E205" i="157"/>
  <c r="F203" i="157" s="1"/>
  <c r="E249" i="157"/>
  <c r="F247" i="157" s="1"/>
  <c r="E293" i="157"/>
  <c r="F291" i="157" s="1"/>
  <c r="E337" i="157"/>
  <c r="F335" i="157" s="1"/>
  <c r="E381" i="157"/>
  <c r="E425" i="157"/>
  <c r="F423" i="157" s="1"/>
  <c r="E469" i="157"/>
  <c r="F467" i="157" s="1"/>
  <c r="E382" i="157"/>
  <c r="E426" i="157"/>
  <c r="E470" i="157"/>
  <c r="N6" i="157"/>
  <c r="E18" i="157"/>
  <c r="F16" i="157" s="1"/>
  <c r="I23" i="157"/>
  <c r="E62" i="157"/>
  <c r="F60" i="157" s="1"/>
  <c r="E106" i="157"/>
  <c r="F104" i="157" s="1"/>
  <c r="E150" i="157"/>
  <c r="F148" i="157" s="1"/>
  <c r="E194" i="157"/>
  <c r="F192" i="157" s="1"/>
  <c r="E238" i="157"/>
  <c r="F236" i="157" s="1"/>
  <c r="E282" i="157"/>
  <c r="F280" i="157" s="1"/>
  <c r="E326" i="157"/>
  <c r="F324" i="157" s="1"/>
  <c r="E370" i="157"/>
  <c r="F368" i="157" s="1"/>
  <c r="E414" i="157"/>
  <c r="F412" i="157" s="1"/>
  <c r="E458" i="157"/>
  <c r="F456" i="157" s="1"/>
  <c r="E415" i="157"/>
  <c r="E459" i="157"/>
  <c r="E8" i="157"/>
  <c r="F5" i="157" s="1"/>
  <c r="E51" i="157"/>
  <c r="F49" i="157" s="1"/>
  <c r="E95" i="157"/>
  <c r="F93" i="157" s="1"/>
  <c r="E139" i="157"/>
  <c r="F137" i="157" s="1"/>
  <c r="E183" i="157"/>
  <c r="F181" i="157" s="1"/>
  <c r="E227" i="157"/>
  <c r="F225" i="157" s="1"/>
  <c r="E271" i="157"/>
  <c r="F269" i="157" s="1"/>
  <c r="E315" i="157"/>
  <c r="F313" i="157" s="1"/>
  <c r="E359" i="157"/>
  <c r="E403" i="157"/>
  <c r="E447" i="157"/>
  <c r="F445" i="157" s="1"/>
  <c r="E491" i="157"/>
  <c r="F489" i="157" s="1"/>
  <c r="E360" i="157"/>
  <c r="E404" i="157"/>
  <c r="E448" i="157"/>
  <c r="I32" i="156"/>
  <c r="A26" i="156"/>
  <c r="I37" i="156"/>
  <c r="I34" i="156"/>
  <c r="I33" i="156"/>
  <c r="F478" i="156"/>
  <c r="A15" i="156"/>
  <c r="I21" i="156"/>
  <c r="E481" i="156"/>
  <c r="N5" i="156"/>
  <c r="I22" i="156"/>
  <c r="E29" i="156"/>
  <c r="F27" i="156" s="1"/>
  <c r="E73" i="156"/>
  <c r="F71" i="156" s="1"/>
  <c r="E117" i="156"/>
  <c r="F115" i="156" s="1"/>
  <c r="E161" i="156"/>
  <c r="F159" i="156" s="1"/>
  <c r="E205" i="156"/>
  <c r="F203" i="156" s="1"/>
  <c r="E249" i="156"/>
  <c r="F247" i="156" s="1"/>
  <c r="E293" i="156"/>
  <c r="F291" i="156" s="1"/>
  <c r="E337" i="156"/>
  <c r="F335" i="156" s="1"/>
  <c r="E381" i="156"/>
  <c r="E425" i="156"/>
  <c r="E469" i="156"/>
  <c r="F467" i="156" s="1"/>
  <c r="E382" i="156"/>
  <c r="E426" i="156"/>
  <c r="E470" i="156"/>
  <c r="N6" i="156"/>
  <c r="E18" i="156"/>
  <c r="F16" i="156" s="1"/>
  <c r="I23" i="156"/>
  <c r="E62" i="156"/>
  <c r="F60" i="156" s="1"/>
  <c r="E106" i="156"/>
  <c r="F104" i="156" s="1"/>
  <c r="E150" i="156"/>
  <c r="F148" i="156" s="1"/>
  <c r="E194" i="156"/>
  <c r="F192" i="156" s="1"/>
  <c r="E238" i="156"/>
  <c r="F236" i="156" s="1"/>
  <c r="E282" i="156"/>
  <c r="F280" i="156" s="1"/>
  <c r="E326" i="156"/>
  <c r="F324" i="156" s="1"/>
  <c r="E370" i="156"/>
  <c r="F368" i="156" s="1"/>
  <c r="E414" i="156"/>
  <c r="F412" i="156" s="1"/>
  <c r="E458" i="156"/>
  <c r="F456" i="156" s="1"/>
  <c r="E8" i="156"/>
  <c r="F5" i="156" s="1"/>
  <c r="E51" i="156"/>
  <c r="F49" i="156" s="1"/>
  <c r="E95" i="156"/>
  <c r="F93" i="156" s="1"/>
  <c r="E139" i="156"/>
  <c r="F137" i="156" s="1"/>
  <c r="E183" i="156"/>
  <c r="F181" i="156" s="1"/>
  <c r="E227" i="156"/>
  <c r="F225" i="156" s="1"/>
  <c r="E271" i="156"/>
  <c r="F269" i="156" s="1"/>
  <c r="E315" i="156"/>
  <c r="F313" i="156" s="1"/>
  <c r="E359" i="156"/>
  <c r="F357" i="156" s="1"/>
  <c r="E403" i="156"/>
  <c r="E447" i="156"/>
  <c r="F445" i="156" s="1"/>
  <c r="E491" i="156"/>
  <c r="F489" i="156" s="1"/>
  <c r="E360" i="156"/>
  <c r="E404" i="156"/>
  <c r="E448" i="156"/>
  <c r="N10" i="155"/>
  <c r="F423" i="155"/>
  <c r="I32" i="155"/>
  <c r="A26" i="155"/>
  <c r="I37" i="155"/>
  <c r="I34" i="155"/>
  <c r="I33" i="155"/>
  <c r="A15" i="155"/>
  <c r="I21" i="155"/>
  <c r="E40" i="155"/>
  <c r="F38" i="155" s="1"/>
  <c r="E84" i="155"/>
  <c r="F82" i="155" s="1"/>
  <c r="E128" i="155"/>
  <c r="F126" i="155" s="1"/>
  <c r="E172" i="155"/>
  <c r="F170" i="155" s="1"/>
  <c r="E216" i="155"/>
  <c r="F214" i="155" s="1"/>
  <c r="E260" i="155"/>
  <c r="F258" i="155" s="1"/>
  <c r="E304" i="155"/>
  <c r="F302" i="155" s="1"/>
  <c r="E348" i="155"/>
  <c r="F346" i="155" s="1"/>
  <c r="E392" i="155"/>
  <c r="E436" i="155"/>
  <c r="F434" i="155" s="1"/>
  <c r="E480" i="155"/>
  <c r="E393" i="155"/>
  <c r="E437" i="155"/>
  <c r="E481" i="155"/>
  <c r="I22" i="155"/>
  <c r="E382" i="155"/>
  <c r="F379" i="155" s="1"/>
  <c r="E426" i="155"/>
  <c r="E470" i="155"/>
  <c r="F467" i="155" s="1"/>
  <c r="N6" i="155"/>
  <c r="E18" i="155"/>
  <c r="F16" i="155" s="1"/>
  <c r="I23" i="155"/>
  <c r="E62" i="155"/>
  <c r="F60" i="155" s="1"/>
  <c r="E106" i="155"/>
  <c r="F104" i="155" s="1"/>
  <c r="E150" i="155"/>
  <c r="F148" i="155" s="1"/>
  <c r="E194" i="155"/>
  <c r="F192" i="155" s="1"/>
  <c r="E238" i="155"/>
  <c r="F236" i="155" s="1"/>
  <c r="E282" i="155"/>
  <c r="F280" i="155" s="1"/>
  <c r="E326" i="155"/>
  <c r="F324" i="155" s="1"/>
  <c r="E370" i="155"/>
  <c r="F368" i="155" s="1"/>
  <c r="E414" i="155"/>
  <c r="F412" i="155" s="1"/>
  <c r="E458" i="155"/>
  <c r="F456" i="155" s="1"/>
  <c r="E415" i="155"/>
  <c r="E459" i="155"/>
  <c r="E8" i="155"/>
  <c r="F5" i="155" s="1"/>
  <c r="E51" i="155"/>
  <c r="F49" i="155" s="1"/>
  <c r="E95" i="155"/>
  <c r="F93" i="155" s="1"/>
  <c r="E139" i="155"/>
  <c r="F137" i="155" s="1"/>
  <c r="E183" i="155"/>
  <c r="F181" i="155" s="1"/>
  <c r="E227" i="155"/>
  <c r="F225" i="155" s="1"/>
  <c r="E271" i="155"/>
  <c r="F269" i="155" s="1"/>
  <c r="E315" i="155"/>
  <c r="F313" i="155" s="1"/>
  <c r="E359" i="155"/>
  <c r="E403" i="155"/>
  <c r="E447" i="155"/>
  <c r="E491" i="155"/>
  <c r="F489" i="155" s="1"/>
  <c r="E360" i="155"/>
  <c r="E404" i="155"/>
  <c r="E448" i="155"/>
  <c r="I32" i="154"/>
  <c r="A26" i="154"/>
  <c r="I37" i="154"/>
  <c r="I34" i="154"/>
  <c r="I33" i="154"/>
  <c r="A15" i="154"/>
  <c r="I21" i="154"/>
  <c r="E40" i="154"/>
  <c r="F38" i="154" s="1"/>
  <c r="E84" i="154"/>
  <c r="F82" i="154" s="1"/>
  <c r="E128" i="154"/>
  <c r="F126" i="154" s="1"/>
  <c r="E172" i="154"/>
  <c r="F170" i="154" s="1"/>
  <c r="E216" i="154"/>
  <c r="F214" i="154" s="1"/>
  <c r="E260" i="154"/>
  <c r="F258" i="154" s="1"/>
  <c r="E304" i="154"/>
  <c r="F302" i="154" s="1"/>
  <c r="E348" i="154"/>
  <c r="F346" i="154" s="1"/>
  <c r="E392" i="154"/>
  <c r="E436" i="154"/>
  <c r="F434" i="154" s="1"/>
  <c r="E480" i="154"/>
  <c r="F478" i="154" s="1"/>
  <c r="E393" i="154"/>
  <c r="E437" i="154"/>
  <c r="E481" i="154"/>
  <c r="N5" i="154"/>
  <c r="I22" i="154"/>
  <c r="E29" i="154"/>
  <c r="F27" i="154" s="1"/>
  <c r="E73" i="154"/>
  <c r="F71" i="154" s="1"/>
  <c r="E117" i="154"/>
  <c r="F115" i="154" s="1"/>
  <c r="E161" i="154"/>
  <c r="F159" i="154" s="1"/>
  <c r="E205" i="154"/>
  <c r="F203" i="154" s="1"/>
  <c r="E249" i="154"/>
  <c r="F247" i="154" s="1"/>
  <c r="E293" i="154"/>
  <c r="F291" i="154" s="1"/>
  <c r="E337" i="154"/>
  <c r="F335" i="154" s="1"/>
  <c r="E381" i="154"/>
  <c r="E425" i="154"/>
  <c r="F423" i="154" s="1"/>
  <c r="E469" i="154"/>
  <c r="F467" i="154" s="1"/>
  <c r="E382" i="154"/>
  <c r="E426" i="154"/>
  <c r="E470" i="154"/>
  <c r="N6" i="154"/>
  <c r="E18" i="154"/>
  <c r="F16" i="154" s="1"/>
  <c r="I23" i="154"/>
  <c r="E62" i="154"/>
  <c r="F60" i="154" s="1"/>
  <c r="E106" i="154"/>
  <c r="F104" i="154" s="1"/>
  <c r="E150" i="154"/>
  <c r="F148" i="154" s="1"/>
  <c r="E194" i="154"/>
  <c r="F192" i="154" s="1"/>
  <c r="E238" i="154"/>
  <c r="F236" i="154" s="1"/>
  <c r="E282" i="154"/>
  <c r="F280" i="154" s="1"/>
  <c r="E326" i="154"/>
  <c r="F324" i="154" s="1"/>
  <c r="E370" i="154"/>
  <c r="F368" i="154" s="1"/>
  <c r="E414" i="154"/>
  <c r="F412" i="154" s="1"/>
  <c r="E458" i="154"/>
  <c r="F456" i="154" s="1"/>
  <c r="E415" i="154"/>
  <c r="E459" i="154"/>
  <c r="E8" i="154"/>
  <c r="F5" i="154" s="1"/>
  <c r="E51" i="154"/>
  <c r="F49" i="154" s="1"/>
  <c r="E95" i="154"/>
  <c r="F93" i="154" s="1"/>
  <c r="E139" i="154"/>
  <c r="F137" i="154" s="1"/>
  <c r="E183" i="154"/>
  <c r="F181" i="154" s="1"/>
  <c r="E227" i="154"/>
  <c r="F225" i="154" s="1"/>
  <c r="E271" i="154"/>
  <c r="F269" i="154" s="1"/>
  <c r="E315" i="154"/>
  <c r="F313" i="154" s="1"/>
  <c r="E359" i="154"/>
  <c r="E403" i="154"/>
  <c r="E447" i="154"/>
  <c r="F445" i="154" s="1"/>
  <c r="E491" i="154"/>
  <c r="F489" i="154" s="1"/>
  <c r="E360" i="154"/>
  <c r="E404" i="154"/>
  <c r="E448" i="154"/>
  <c r="I32" i="153"/>
  <c r="A26" i="153"/>
  <c r="I37" i="153"/>
  <c r="I34" i="153"/>
  <c r="I33" i="153"/>
  <c r="A15" i="153"/>
  <c r="I21" i="153"/>
  <c r="I22" i="153"/>
  <c r="E73" i="153"/>
  <c r="F71" i="153" s="1"/>
  <c r="E117" i="153"/>
  <c r="F115" i="153" s="1"/>
  <c r="E161" i="153"/>
  <c r="F159" i="153" s="1"/>
  <c r="E205" i="153"/>
  <c r="F203" i="153" s="1"/>
  <c r="E249" i="153"/>
  <c r="F247" i="153" s="1"/>
  <c r="E293" i="153"/>
  <c r="F291" i="153" s="1"/>
  <c r="E337" i="153"/>
  <c r="F335" i="153" s="1"/>
  <c r="E381" i="153"/>
  <c r="F379" i="153" s="1"/>
  <c r="E425" i="153"/>
  <c r="E469" i="153"/>
  <c r="F467" i="153" s="1"/>
  <c r="E382" i="153"/>
  <c r="E426" i="153"/>
  <c r="E470" i="153"/>
  <c r="I23" i="153"/>
  <c r="E62" i="153"/>
  <c r="F60" i="153" s="1"/>
  <c r="E106" i="153"/>
  <c r="F104" i="153" s="1"/>
  <c r="E150" i="153"/>
  <c r="F148" i="153" s="1"/>
  <c r="E194" i="153"/>
  <c r="F192" i="153" s="1"/>
  <c r="E238" i="153"/>
  <c r="F236" i="153" s="1"/>
  <c r="E282" i="153"/>
  <c r="F280" i="153" s="1"/>
  <c r="E326" i="153"/>
  <c r="F324" i="153" s="1"/>
  <c r="E370" i="153"/>
  <c r="F368" i="153" s="1"/>
  <c r="E414" i="153"/>
  <c r="F412" i="153" s="1"/>
  <c r="E458" i="153"/>
  <c r="F456" i="153" s="1"/>
  <c r="E459" i="153"/>
  <c r="E8" i="153"/>
  <c r="F5" i="153" s="1"/>
  <c r="E51" i="153"/>
  <c r="F49" i="153" s="1"/>
  <c r="E95" i="153"/>
  <c r="F93" i="153" s="1"/>
  <c r="E139" i="153"/>
  <c r="F137" i="153" s="1"/>
  <c r="E183" i="153"/>
  <c r="F181" i="153" s="1"/>
  <c r="E227" i="153"/>
  <c r="F225" i="153" s="1"/>
  <c r="E271" i="153"/>
  <c r="F269" i="153" s="1"/>
  <c r="E315" i="153"/>
  <c r="F313" i="153" s="1"/>
  <c r="E359" i="153"/>
  <c r="F357" i="153" s="1"/>
  <c r="E403" i="153"/>
  <c r="E447" i="153"/>
  <c r="E491" i="153"/>
  <c r="F489" i="153" s="1"/>
  <c r="E360" i="153"/>
  <c r="E404" i="153"/>
  <c r="E448" i="153"/>
  <c r="I32" i="152"/>
  <c r="A26" i="152"/>
  <c r="I37" i="152"/>
  <c r="I34" i="152"/>
  <c r="I33" i="152"/>
  <c r="I22" i="152"/>
  <c r="E205" i="152"/>
  <c r="F203" i="152" s="1"/>
  <c r="E249" i="152"/>
  <c r="F247" i="152" s="1"/>
  <c r="E293" i="152"/>
  <c r="F291" i="152" s="1"/>
  <c r="E337" i="152"/>
  <c r="F335" i="152" s="1"/>
  <c r="E381" i="152"/>
  <c r="F379" i="152" s="1"/>
  <c r="E425" i="152"/>
  <c r="F423" i="152" s="1"/>
  <c r="E469" i="152"/>
  <c r="F467" i="152" s="1"/>
  <c r="E382" i="152"/>
  <c r="E426" i="152"/>
  <c r="E470" i="152"/>
  <c r="N6" i="152"/>
  <c r="N10" i="152" s="1"/>
  <c r="E18" i="152"/>
  <c r="F16" i="152" s="1"/>
  <c r="I23" i="152"/>
  <c r="E62" i="152"/>
  <c r="F60" i="152" s="1"/>
  <c r="E106" i="152"/>
  <c r="F104" i="152" s="1"/>
  <c r="E150" i="152"/>
  <c r="F148" i="152" s="1"/>
  <c r="E194" i="152"/>
  <c r="F192" i="152" s="1"/>
  <c r="E238" i="152"/>
  <c r="F236" i="152" s="1"/>
  <c r="E282" i="152"/>
  <c r="F280" i="152" s="1"/>
  <c r="E326" i="152"/>
  <c r="F324" i="152" s="1"/>
  <c r="E370" i="152"/>
  <c r="F368" i="152" s="1"/>
  <c r="E414" i="152"/>
  <c r="F412" i="152" s="1"/>
  <c r="E458" i="152"/>
  <c r="F456" i="152" s="1"/>
  <c r="E415" i="152"/>
  <c r="E459" i="152"/>
  <c r="E8" i="152"/>
  <c r="F5" i="152" s="1"/>
  <c r="E51" i="152"/>
  <c r="F49" i="152" s="1"/>
  <c r="E95" i="152"/>
  <c r="F93" i="152" s="1"/>
  <c r="E139" i="152"/>
  <c r="F137" i="152" s="1"/>
  <c r="E183" i="152"/>
  <c r="F181" i="152" s="1"/>
  <c r="E227" i="152"/>
  <c r="F225" i="152" s="1"/>
  <c r="E271" i="152"/>
  <c r="F269" i="152" s="1"/>
  <c r="E315" i="152"/>
  <c r="F313" i="152" s="1"/>
  <c r="E359" i="152"/>
  <c r="F357" i="152" s="1"/>
  <c r="E403" i="152"/>
  <c r="F401" i="152" s="1"/>
  <c r="E447" i="152"/>
  <c r="E491" i="152"/>
  <c r="F489" i="152" s="1"/>
  <c r="E404" i="152"/>
  <c r="E448" i="152"/>
  <c r="A15" i="151"/>
  <c r="I21" i="151"/>
  <c r="I33" i="151"/>
  <c r="I45" i="151"/>
  <c r="E349" i="151"/>
  <c r="F346" i="151" s="1"/>
  <c r="E393" i="151"/>
  <c r="F390" i="151" s="1"/>
  <c r="E437" i="151"/>
  <c r="F434" i="151" s="1"/>
  <c r="E481" i="151"/>
  <c r="F478" i="151" s="1"/>
  <c r="N5" i="151"/>
  <c r="I22" i="151"/>
  <c r="E29" i="151"/>
  <c r="F27" i="151" s="1"/>
  <c r="I34" i="151"/>
  <c r="E73" i="151"/>
  <c r="F71" i="151" s="1"/>
  <c r="E117" i="151"/>
  <c r="F115" i="151" s="1"/>
  <c r="E161" i="151"/>
  <c r="F159" i="151" s="1"/>
  <c r="E205" i="151"/>
  <c r="F203" i="151" s="1"/>
  <c r="E249" i="151"/>
  <c r="F247" i="151" s="1"/>
  <c r="E293" i="151"/>
  <c r="F291" i="151" s="1"/>
  <c r="E337" i="151"/>
  <c r="F335" i="151" s="1"/>
  <c r="E381" i="151"/>
  <c r="F379" i="151" s="1"/>
  <c r="E425" i="151"/>
  <c r="F423" i="151" s="1"/>
  <c r="E469" i="151"/>
  <c r="I48" i="151"/>
  <c r="E338" i="151"/>
  <c r="E382" i="151"/>
  <c r="E426" i="151"/>
  <c r="E470" i="151"/>
  <c r="N6" i="151"/>
  <c r="E18" i="151"/>
  <c r="F16" i="151" s="1"/>
  <c r="A37" i="151"/>
  <c r="I43" i="151"/>
  <c r="E62" i="151"/>
  <c r="F60" i="151" s="1"/>
  <c r="E106" i="151"/>
  <c r="F104" i="151" s="1"/>
  <c r="E150" i="151"/>
  <c r="F148" i="151" s="1"/>
  <c r="E194" i="151"/>
  <c r="F192" i="151" s="1"/>
  <c r="E238" i="151"/>
  <c r="F236" i="151" s="1"/>
  <c r="E282" i="151"/>
  <c r="F280" i="151" s="1"/>
  <c r="E326" i="151"/>
  <c r="F324" i="151" s="1"/>
  <c r="E370" i="151"/>
  <c r="F368" i="151" s="1"/>
  <c r="E414" i="151"/>
  <c r="E458" i="151"/>
  <c r="E371" i="151"/>
  <c r="E415" i="151"/>
  <c r="E459" i="151"/>
  <c r="E8" i="151"/>
  <c r="F5" i="151" s="1"/>
  <c r="A26" i="151"/>
  <c r="E51" i="151"/>
  <c r="F49" i="151" s="1"/>
  <c r="E95" i="151"/>
  <c r="F93" i="151" s="1"/>
  <c r="E139" i="151"/>
  <c r="F137" i="151" s="1"/>
  <c r="E183" i="151"/>
  <c r="F181" i="151" s="1"/>
  <c r="E227" i="151"/>
  <c r="F225" i="151" s="1"/>
  <c r="E271" i="151"/>
  <c r="F269" i="151" s="1"/>
  <c r="E315" i="151"/>
  <c r="F313" i="151" s="1"/>
  <c r="E359" i="151"/>
  <c r="F357" i="151" s="1"/>
  <c r="E403" i="151"/>
  <c r="E447" i="151"/>
  <c r="F445" i="151" s="1"/>
  <c r="E491" i="151"/>
  <c r="F489" i="151" s="1"/>
  <c r="E360" i="151"/>
  <c r="E404" i="151"/>
  <c r="E448" i="151"/>
  <c r="I32" i="150"/>
  <c r="A26" i="150"/>
  <c r="I37" i="150"/>
  <c r="I34" i="150"/>
  <c r="I33" i="150"/>
  <c r="A15" i="150"/>
  <c r="I21" i="150"/>
  <c r="E437" i="150"/>
  <c r="F434" i="150" s="1"/>
  <c r="E481" i="150"/>
  <c r="F478" i="150" s="1"/>
  <c r="N5" i="150"/>
  <c r="I22" i="150"/>
  <c r="E29" i="150"/>
  <c r="F27" i="150" s="1"/>
  <c r="E73" i="150"/>
  <c r="F71" i="150" s="1"/>
  <c r="E117" i="150"/>
  <c r="F115" i="150" s="1"/>
  <c r="E161" i="150"/>
  <c r="F159" i="150" s="1"/>
  <c r="E205" i="150"/>
  <c r="F203" i="150" s="1"/>
  <c r="E249" i="150"/>
  <c r="F247" i="150" s="1"/>
  <c r="E293" i="150"/>
  <c r="F291" i="150" s="1"/>
  <c r="E337" i="150"/>
  <c r="F335" i="150" s="1"/>
  <c r="E381" i="150"/>
  <c r="E425" i="150"/>
  <c r="E469" i="150"/>
  <c r="F467" i="150" s="1"/>
  <c r="E382" i="150"/>
  <c r="E426" i="150"/>
  <c r="E470" i="150"/>
  <c r="N6" i="150"/>
  <c r="E18" i="150"/>
  <c r="F16" i="150" s="1"/>
  <c r="I23" i="150"/>
  <c r="E62" i="150"/>
  <c r="F60" i="150" s="1"/>
  <c r="E106" i="150"/>
  <c r="F104" i="150" s="1"/>
  <c r="E150" i="150"/>
  <c r="F148" i="150" s="1"/>
  <c r="E194" i="150"/>
  <c r="F192" i="150" s="1"/>
  <c r="E238" i="150"/>
  <c r="F236" i="150" s="1"/>
  <c r="E282" i="150"/>
  <c r="F280" i="150" s="1"/>
  <c r="E326" i="150"/>
  <c r="F324" i="150" s="1"/>
  <c r="E370" i="150"/>
  <c r="F368" i="150" s="1"/>
  <c r="E414" i="150"/>
  <c r="F412" i="150" s="1"/>
  <c r="E458" i="150"/>
  <c r="F456" i="150" s="1"/>
  <c r="E459" i="150"/>
  <c r="E8" i="150"/>
  <c r="F5" i="150" s="1"/>
  <c r="E51" i="150"/>
  <c r="F49" i="150" s="1"/>
  <c r="E95" i="150"/>
  <c r="F93" i="150" s="1"/>
  <c r="E139" i="150"/>
  <c r="F137" i="150" s="1"/>
  <c r="E183" i="150"/>
  <c r="F181" i="150" s="1"/>
  <c r="E227" i="150"/>
  <c r="F225" i="150" s="1"/>
  <c r="E271" i="150"/>
  <c r="F269" i="150" s="1"/>
  <c r="E315" i="150"/>
  <c r="F313" i="150" s="1"/>
  <c r="E359" i="150"/>
  <c r="F357" i="150" s="1"/>
  <c r="E403" i="150"/>
  <c r="F401" i="150" s="1"/>
  <c r="E447" i="150"/>
  <c r="E491" i="150"/>
  <c r="F489" i="150" s="1"/>
  <c r="E360" i="150"/>
  <c r="E404" i="150"/>
  <c r="E448" i="150"/>
  <c r="I32" i="149"/>
  <c r="A26" i="149"/>
  <c r="I37" i="149"/>
  <c r="I34" i="149"/>
  <c r="I33" i="149"/>
  <c r="A15" i="149"/>
  <c r="I21" i="149"/>
  <c r="E437" i="149"/>
  <c r="F434" i="149" s="1"/>
  <c r="E481" i="149"/>
  <c r="F478" i="149" s="1"/>
  <c r="N5" i="149"/>
  <c r="I22" i="149"/>
  <c r="E29" i="149"/>
  <c r="F27" i="149" s="1"/>
  <c r="E73" i="149"/>
  <c r="F71" i="149" s="1"/>
  <c r="E117" i="149"/>
  <c r="F115" i="149" s="1"/>
  <c r="E161" i="149"/>
  <c r="F159" i="149" s="1"/>
  <c r="E205" i="149"/>
  <c r="F203" i="149" s="1"/>
  <c r="E249" i="149"/>
  <c r="F247" i="149" s="1"/>
  <c r="E293" i="149"/>
  <c r="F291" i="149" s="1"/>
  <c r="E337" i="149"/>
  <c r="F335" i="149" s="1"/>
  <c r="E381" i="149"/>
  <c r="E425" i="149"/>
  <c r="E469" i="149"/>
  <c r="E382" i="149"/>
  <c r="E426" i="149"/>
  <c r="E470" i="149"/>
  <c r="N6" i="149"/>
  <c r="E18" i="149"/>
  <c r="F16" i="149" s="1"/>
  <c r="I23" i="149"/>
  <c r="E62" i="149"/>
  <c r="F60" i="149" s="1"/>
  <c r="E106" i="149"/>
  <c r="F104" i="149" s="1"/>
  <c r="E150" i="149"/>
  <c r="F148" i="149" s="1"/>
  <c r="E194" i="149"/>
  <c r="F192" i="149" s="1"/>
  <c r="E238" i="149"/>
  <c r="F236" i="149" s="1"/>
  <c r="E282" i="149"/>
  <c r="F280" i="149" s="1"/>
  <c r="E326" i="149"/>
  <c r="F324" i="149" s="1"/>
  <c r="E370" i="149"/>
  <c r="F368" i="149" s="1"/>
  <c r="E414" i="149"/>
  <c r="E458" i="149"/>
  <c r="E415" i="149"/>
  <c r="E459" i="149"/>
  <c r="E8" i="149"/>
  <c r="F5" i="149" s="1"/>
  <c r="E51" i="149"/>
  <c r="F49" i="149" s="1"/>
  <c r="E95" i="149"/>
  <c r="F93" i="149" s="1"/>
  <c r="E139" i="149"/>
  <c r="F137" i="149" s="1"/>
  <c r="E183" i="149"/>
  <c r="F181" i="149" s="1"/>
  <c r="E227" i="149"/>
  <c r="F225" i="149" s="1"/>
  <c r="E271" i="149"/>
  <c r="F269" i="149" s="1"/>
  <c r="E315" i="149"/>
  <c r="F313" i="149" s="1"/>
  <c r="E359" i="149"/>
  <c r="F357" i="149" s="1"/>
  <c r="E403" i="149"/>
  <c r="E447" i="149"/>
  <c r="E491" i="149"/>
  <c r="F489" i="149" s="1"/>
  <c r="E360" i="149"/>
  <c r="E404" i="149"/>
  <c r="E448" i="149"/>
  <c r="I32" i="148"/>
  <c r="A26" i="148"/>
  <c r="I37" i="148"/>
  <c r="I34" i="148"/>
  <c r="E393" i="148"/>
  <c r="F390" i="148" s="1"/>
  <c r="E437" i="148"/>
  <c r="F434" i="148" s="1"/>
  <c r="E481" i="148"/>
  <c r="F478" i="148" s="1"/>
  <c r="N5" i="148"/>
  <c r="I22" i="148"/>
  <c r="E29" i="148"/>
  <c r="F27" i="148" s="1"/>
  <c r="E73" i="148"/>
  <c r="F71" i="148" s="1"/>
  <c r="E117" i="148"/>
  <c r="F115" i="148" s="1"/>
  <c r="E161" i="148"/>
  <c r="F159" i="148" s="1"/>
  <c r="E205" i="148"/>
  <c r="F203" i="148" s="1"/>
  <c r="E249" i="148"/>
  <c r="F247" i="148" s="1"/>
  <c r="E293" i="148"/>
  <c r="F291" i="148" s="1"/>
  <c r="E337" i="148"/>
  <c r="F335" i="148" s="1"/>
  <c r="E381" i="148"/>
  <c r="E425" i="148"/>
  <c r="E469" i="148"/>
  <c r="E382" i="148"/>
  <c r="E426" i="148"/>
  <c r="E470" i="148"/>
  <c r="N6" i="148"/>
  <c r="E18" i="148"/>
  <c r="F16" i="148" s="1"/>
  <c r="I23" i="148"/>
  <c r="E62" i="148"/>
  <c r="F60" i="148" s="1"/>
  <c r="E106" i="148"/>
  <c r="F104" i="148" s="1"/>
  <c r="E150" i="148"/>
  <c r="F148" i="148" s="1"/>
  <c r="E194" i="148"/>
  <c r="F192" i="148" s="1"/>
  <c r="E238" i="148"/>
  <c r="F236" i="148" s="1"/>
  <c r="E282" i="148"/>
  <c r="F280" i="148" s="1"/>
  <c r="E326" i="148"/>
  <c r="F324" i="148" s="1"/>
  <c r="E370" i="148"/>
  <c r="F368" i="148" s="1"/>
  <c r="E414" i="148"/>
  <c r="F412" i="148" s="1"/>
  <c r="E458" i="148"/>
  <c r="F456" i="148" s="1"/>
  <c r="E8" i="148"/>
  <c r="F5" i="148" s="1"/>
  <c r="E51" i="148"/>
  <c r="F49" i="148" s="1"/>
  <c r="E95" i="148"/>
  <c r="F93" i="148" s="1"/>
  <c r="E139" i="148"/>
  <c r="F137" i="148" s="1"/>
  <c r="E183" i="148"/>
  <c r="F181" i="148" s="1"/>
  <c r="E227" i="148"/>
  <c r="F225" i="148" s="1"/>
  <c r="E271" i="148"/>
  <c r="F269" i="148" s="1"/>
  <c r="E315" i="148"/>
  <c r="F313" i="148" s="1"/>
  <c r="E359" i="148"/>
  <c r="F357" i="148" s="1"/>
  <c r="E403" i="148"/>
  <c r="F401" i="148" s="1"/>
  <c r="E447" i="148"/>
  <c r="F445" i="148" s="1"/>
  <c r="E491" i="148"/>
  <c r="F489" i="148" s="1"/>
  <c r="E360" i="148"/>
  <c r="E404" i="148"/>
  <c r="E448" i="148"/>
  <c r="A15" i="147"/>
  <c r="I21" i="147"/>
  <c r="I33" i="147"/>
  <c r="E40" i="147"/>
  <c r="F38" i="147" s="1"/>
  <c r="I45" i="147"/>
  <c r="E84" i="147"/>
  <c r="F82" i="147" s="1"/>
  <c r="E128" i="147"/>
  <c r="F126" i="147" s="1"/>
  <c r="E172" i="147"/>
  <c r="F170" i="147" s="1"/>
  <c r="E216" i="147"/>
  <c r="F214" i="147" s="1"/>
  <c r="E260" i="147"/>
  <c r="F258" i="147" s="1"/>
  <c r="E304" i="147"/>
  <c r="F302" i="147" s="1"/>
  <c r="E348" i="147"/>
  <c r="F346" i="147" s="1"/>
  <c r="E392" i="147"/>
  <c r="F390" i="147" s="1"/>
  <c r="E436" i="147"/>
  <c r="F434" i="147" s="1"/>
  <c r="E480" i="147"/>
  <c r="E393" i="147"/>
  <c r="E437" i="147"/>
  <c r="E481" i="147"/>
  <c r="N5" i="147"/>
  <c r="I22" i="147"/>
  <c r="E29" i="147"/>
  <c r="F27" i="147" s="1"/>
  <c r="I34" i="147"/>
  <c r="E73" i="147"/>
  <c r="F71" i="147" s="1"/>
  <c r="E117" i="147"/>
  <c r="F115" i="147" s="1"/>
  <c r="E161" i="147"/>
  <c r="F159" i="147" s="1"/>
  <c r="E205" i="147"/>
  <c r="F203" i="147" s="1"/>
  <c r="E249" i="147"/>
  <c r="F247" i="147" s="1"/>
  <c r="E293" i="147"/>
  <c r="F291" i="147" s="1"/>
  <c r="E337" i="147"/>
  <c r="F335" i="147" s="1"/>
  <c r="E381" i="147"/>
  <c r="F379" i="147" s="1"/>
  <c r="E425" i="147"/>
  <c r="E469" i="147"/>
  <c r="I48" i="147"/>
  <c r="E382" i="147"/>
  <c r="E426" i="147"/>
  <c r="E470" i="147"/>
  <c r="N6" i="147"/>
  <c r="E18" i="147"/>
  <c r="F16" i="147" s="1"/>
  <c r="A37" i="147"/>
  <c r="I43" i="147"/>
  <c r="E62" i="147"/>
  <c r="F60" i="147" s="1"/>
  <c r="E106" i="147"/>
  <c r="F104" i="147" s="1"/>
  <c r="E150" i="147"/>
  <c r="F148" i="147" s="1"/>
  <c r="E194" i="147"/>
  <c r="F192" i="147" s="1"/>
  <c r="E238" i="147"/>
  <c r="F236" i="147" s="1"/>
  <c r="E282" i="147"/>
  <c r="F280" i="147" s="1"/>
  <c r="E326" i="147"/>
  <c r="F324" i="147" s="1"/>
  <c r="E370" i="147"/>
  <c r="F368" i="147" s="1"/>
  <c r="E414" i="147"/>
  <c r="E458" i="147"/>
  <c r="E415" i="147"/>
  <c r="E459" i="147"/>
  <c r="E8" i="147"/>
  <c r="F5" i="147" s="1"/>
  <c r="A26" i="147"/>
  <c r="E51" i="147"/>
  <c r="F49" i="147" s="1"/>
  <c r="E95" i="147"/>
  <c r="F93" i="147" s="1"/>
  <c r="E139" i="147"/>
  <c r="F137" i="147" s="1"/>
  <c r="E183" i="147"/>
  <c r="F181" i="147" s="1"/>
  <c r="E227" i="147"/>
  <c r="F225" i="147" s="1"/>
  <c r="E271" i="147"/>
  <c r="F269" i="147" s="1"/>
  <c r="E315" i="147"/>
  <c r="F313" i="147" s="1"/>
  <c r="E359" i="147"/>
  <c r="F357" i="147" s="1"/>
  <c r="E403" i="147"/>
  <c r="E447" i="147"/>
  <c r="E491" i="147"/>
  <c r="F489" i="147" s="1"/>
  <c r="E360" i="147"/>
  <c r="E404" i="147"/>
  <c r="E448" i="147"/>
  <c r="I32" i="146"/>
  <c r="A26" i="146"/>
  <c r="I37" i="146"/>
  <c r="I34" i="146"/>
  <c r="I33" i="146"/>
  <c r="A15" i="146"/>
  <c r="I21" i="146"/>
  <c r="I22" i="146"/>
  <c r="E382" i="146"/>
  <c r="F379" i="146" s="1"/>
  <c r="E426" i="146"/>
  <c r="F423" i="146" s="1"/>
  <c r="E470" i="146"/>
  <c r="F467" i="146" s="1"/>
  <c r="I23" i="146"/>
  <c r="E238" i="146"/>
  <c r="F236" i="146" s="1"/>
  <c r="E282" i="146"/>
  <c r="F280" i="146" s="1"/>
  <c r="E326" i="146"/>
  <c r="F324" i="146" s="1"/>
  <c r="E370" i="146"/>
  <c r="E414" i="146"/>
  <c r="E458" i="146"/>
  <c r="F456" i="146" s="1"/>
  <c r="E371" i="146"/>
  <c r="E415" i="146"/>
  <c r="E459" i="146"/>
  <c r="E8" i="146"/>
  <c r="F5" i="146" s="1"/>
  <c r="E51" i="146"/>
  <c r="F49" i="146" s="1"/>
  <c r="E95" i="146"/>
  <c r="F93" i="146" s="1"/>
  <c r="E139" i="146"/>
  <c r="F137" i="146" s="1"/>
  <c r="E183" i="146"/>
  <c r="F181" i="146" s="1"/>
  <c r="E227" i="146"/>
  <c r="F225" i="146" s="1"/>
  <c r="E271" i="146"/>
  <c r="F269" i="146" s="1"/>
  <c r="E315" i="146"/>
  <c r="F313" i="146" s="1"/>
  <c r="E359" i="146"/>
  <c r="E403" i="146"/>
  <c r="E447" i="146"/>
  <c r="E491" i="146"/>
  <c r="F489" i="146" s="1"/>
  <c r="E360" i="146"/>
  <c r="E404" i="146"/>
  <c r="E448" i="146"/>
  <c r="I32" i="145"/>
  <c r="A26" i="145"/>
  <c r="I37" i="145"/>
  <c r="I34" i="145"/>
  <c r="I33" i="145"/>
  <c r="A15" i="145"/>
  <c r="I21" i="145"/>
  <c r="E40" i="145"/>
  <c r="F38" i="145" s="1"/>
  <c r="E84" i="145"/>
  <c r="F82" i="145" s="1"/>
  <c r="E128" i="145"/>
  <c r="F126" i="145" s="1"/>
  <c r="E172" i="145"/>
  <c r="F170" i="145" s="1"/>
  <c r="E216" i="145"/>
  <c r="F214" i="145" s="1"/>
  <c r="E260" i="145"/>
  <c r="F258" i="145" s="1"/>
  <c r="E304" i="145"/>
  <c r="F302" i="145" s="1"/>
  <c r="E348" i="145"/>
  <c r="F346" i="145" s="1"/>
  <c r="E392" i="145"/>
  <c r="E436" i="145"/>
  <c r="E480" i="145"/>
  <c r="E393" i="145"/>
  <c r="E437" i="145"/>
  <c r="E481" i="145"/>
  <c r="N5" i="145"/>
  <c r="I22" i="145"/>
  <c r="E29" i="145"/>
  <c r="F27" i="145" s="1"/>
  <c r="E73" i="145"/>
  <c r="F71" i="145" s="1"/>
  <c r="E117" i="145"/>
  <c r="F115" i="145" s="1"/>
  <c r="E161" i="145"/>
  <c r="F159" i="145" s="1"/>
  <c r="E205" i="145"/>
  <c r="F203" i="145" s="1"/>
  <c r="E249" i="145"/>
  <c r="F247" i="145" s="1"/>
  <c r="E293" i="145"/>
  <c r="F291" i="145" s="1"/>
  <c r="E337" i="145"/>
  <c r="F335" i="145" s="1"/>
  <c r="E381" i="145"/>
  <c r="E425" i="145"/>
  <c r="E469" i="145"/>
  <c r="E382" i="145"/>
  <c r="E426" i="145"/>
  <c r="E470" i="145"/>
  <c r="N6" i="145"/>
  <c r="E18" i="145"/>
  <c r="F16" i="145" s="1"/>
  <c r="I23" i="145"/>
  <c r="E62" i="145"/>
  <c r="F60" i="145" s="1"/>
  <c r="E106" i="145"/>
  <c r="F104" i="145" s="1"/>
  <c r="E150" i="145"/>
  <c r="F148" i="145" s="1"/>
  <c r="E194" i="145"/>
  <c r="F192" i="145" s="1"/>
  <c r="E238" i="145"/>
  <c r="F236" i="145" s="1"/>
  <c r="E282" i="145"/>
  <c r="F280" i="145" s="1"/>
  <c r="E326" i="145"/>
  <c r="F324" i="145" s="1"/>
  <c r="E370" i="145"/>
  <c r="F368" i="145" s="1"/>
  <c r="E414" i="145"/>
  <c r="E458" i="145"/>
  <c r="E415" i="145"/>
  <c r="E459" i="145"/>
  <c r="E8" i="145"/>
  <c r="F5" i="145" s="1"/>
  <c r="E51" i="145"/>
  <c r="F49" i="145" s="1"/>
  <c r="E95" i="145"/>
  <c r="F93" i="145" s="1"/>
  <c r="E139" i="145"/>
  <c r="F137" i="145" s="1"/>
  <c r="E183" i="145"/>
  <c r="F181" i="145" s="1"/>
  <c r="E227" i="145"/>
  <c r="F225" i="145" s="1"/>
  <c r="E271" i="145"/>
  <c r="F269" i="145" s="1"/>
  <c r="E315" i="145"/>
  <c r="F313" i="145" s="1"/>
  <c r="E359" i="145"/>
  <c r="F357" i="145" s="1"/>
  <c r="E403" i="145"/>
  <c r="F401" i="145" s="1"/>
  <c r="E447" i="145"/>
  <c r="E491" i="145"/>
  <c r="F489" i="145" s="1"/>
  <c r="E360" i="145"/>
  <c r="E404" i="145"/>
  <c r="E448" i="145"/>
  <c r="F390" i="144"/>
  <c r="F5" i="144"/>
  <c r="I32" i="144"/>
  <c r="A26" i="144"/>
  <c r="I37" i="144"/>
  <c r="I34" i="144"/>
  <c r="I33" i="144"/>
  <c r="F434" i="144"/>
  <c r="A15" i="144"/>
  <c r="I21" i="144"/>
  <c r="E393" i="144"/>
  <c r="E437" i="144"/>
  <c r="E481" i="144"/>
  <c r="F478" i="144" s="1"/>
  <c r="N5" i="144"/>
  <c r="I22" i="144"/>
  <c r="E29" i="144"/>
  <c r="F27" i="144" s="1"/>
  <c r="E73" i="144"/>
  <c r="F71" i="144" s="1"/>
  <c r="E117" i="144"/>
  <c r="F115" i="144" s="1"/>
  <c r="E161" i="144"/>
  <c r="F159" i="144" s="1"/>
  <c r="E205" i="144"/>
  <c r="F203" i="144" s="1"/>
  <c r="E249" i="144"/>
  <c r="F247" i="144" s="1"/>
  <c r="E293" i="144"/>
  <c r="F291" i="144" s="1"/>
  <c r="E337" i="144"/>
  <c r="F335" i="144" s="1"/>
  <c r="E381" i="144"/>
  <c r="F379" i="144" s="1"/>
  <c r="E425" i="144"/>
  <c r="F423" i="144" s="1"/>
  <c r="E469" i="144"/>
  <c r="E382" i="144"/>
  <c r="E426" i="144"/>
  <c r="E470" i="144"/>
  <c r="N6" i="144"/>
  <c r="E18" i="144"/>
  <c r="F16" i="144" s="1"/>
  <c r="I23" i="144"/>
  <c r="E62" i="144"/>
  <c r="F60" i="144" s="1"/>
  <c r="E106" i="144"/>
  <c r="F104" i="144" s="1"/>
  <c r="E150" i="144"/>
  <c r="F148" i="144" s="1"/>
  <c r="E194" i="144"/>
  <c r="F192" i="144" s="1"/>
  <c r="E238" i="144"/>
  <c r="F236" i="144" s="1"/>
  <c r="E282" i="144"/>
  <c r="F280" i="144" s="1"/>
  <c r="E326" i="144"/>
  <c r="F324" i="144" s="1"/>
  <c r="E370" i="144"/>
  <c r="F368" i="144" s="1"/>
  <c r="E414" i="144"/>
  <c r="F412" i="144" s="1"/>
  <c r="E458" i="144"/>
  <c r="F456" i="144" s="1"/>
  <c r="E8" i="144"/>
  <c r="E51" i="144"/>
  <c r="F49" i="144" s="1"/>
  <c r="E95" i="144"/>
  <c r="F93" i="144" s="1"/>
  <c r="E139" i="144"/>
  <c r="F137" i="144" s="1"/>
  <c r="E183" i="144"/>
  <c r="F181" i="144" s="1"/>
  <c r="E227" i="144"/>
  <c r="F225" i="144" s="1"/>
  <c r="E271" i="144"/>
  <c r="F269" i="144" s="1"/>
  <c r="E315" i="144"/>
  <c r="F313" i="144" s="1"/>
  <c r="E359" i="144"/>
  <c r="E403" i="144"/>
  <c r="E447" i="144"/>
  <c r="E491" i="144"/>
  <c r="F489" i="144" s="1"/>
  <c r="E360" i="144"/>
  <c r="E404" i="144"/>
  <c r="E448" i="144"/>
  <c r="F368" i="143"/>
  <c r="I32" i="143"/>
  <c r="A26" i="143"/>
  <c r="I37" i="143"/>
  <c r="I34" i="143"/>
  <c r="I33" i="143"/>
  <c r="E393" i="143"/>
  <c r="F390" i="143" s="1"/>
  <c r="E437" i="143"/>
  <c r="F434" i="143" s="1"/>
  <c r="E481" i="143"/>
  <c r="F478" i="143" s="1"/>
  <c r="N5" i="143"/>
  <c r="N10" i="143" s="1"/>
  <c r="I22" i="143"/>
  <c r="E29" i="143"/>
  <c r="F27" i="143" s="1"/>
  <c r="E73" i="143"/>
  <c r="F71" i="143" s="1"/>
  <c r="E117" i="143"/>
  <c r="F115" i="143" s="1"/>
  <c r="E161" i="143"/>
  <c r="F159" i="143" s="1"/>
  <c r="E205" i="143"/>
  <c r="F203" i="143" s="1"/>
  <c r="E249" i="143"/>
  <c r="F247" i="143" s="1"/>
  <c r="E293" i="143"/>
  <c r="F291" i="143" s="1"/>
  <c r="E337" i="143"/>
  <c r="F335" i="143" s="1"/>
  <c r="E381" i="143"/>
  <c r="E425" i="143"/>
  <c r="E469" i="143"/>
  <c r="E382" i="143"/>
  <c r="E426" i="143"/>
  <c r="E470" i="143"/>
  <c r="I23" i="143"/>
  <c r="E414" i="143"/>
  <c r="E458" i="143"/>
  <c r="E371" i="143"/>
  <c r="E415" i="143"/>
  <c r="E459" i="143"/>
  <c r="E8" i="143"/>
  <c r="F5" i="143" s="1"/>
  <c r="E51" i="143"/>
  <c r="F49" i="143" s="1"/>
  <c r="E95" i="143"/>
  <c r="F93" i="143" s="1"/>
  <c r="E139" i="143"/>
  <c r="F137" i="143" s="1"/>
  <c r="E183" i="143"/>
  <c r="F181" i="143" s="1"/>
  <c r="E227" i="143"/>
  <c r="F225" i="143" s="1"/>
  <c r="E271" i="143"/>
  <c r="F269" i="143" s="1"/>
  <c r="E315" i="143"/>
  <c r="F313" i="143" s="1"/>
  <c r="E359" i="143"/>
  <c r="F357" i="143" s="1"/>
  <c r="E403" i="143"/>
  <c r="F401" i="143" s="1"/>
  <c r="E447" i="143"/>
  <c r="E491" i="143"/>
  <c r="F489" i="143" s="1"/>
  <c r="E360" i="143"/>
  <c r="E404" i="143"/>
  <c r="E448" i="143"/>
  <c r="F478" i="142"/>
  <c r="I32" i="142"/>
  <c r="A26" i="142"/>
  <c r="I37" i="142"/>
  <c r="I34" i="142"/>
  <c r="I33" i="142"/>
  <c r="A15" i="142"/>
  <c r="I21" i="142"/>
  <c r="E349" i="142"/>
  <c r="F346" i="142" s="1"/>
  <c r="E393" i="142"/>
  <c r="F390" i="142" s="1"/>
  <c r="E437" i="142"/>
  <c r="F434" i="142" s="1"/>
  <c r="E481" i="142"/>
  <c r="N5" i="142"/>
  <c r="I22" i="142"/>
  <c r="E29" i="142"/>
  <c r="F27" i="142" s="1"/>
  <c r="E73" i="142"/>
  <c r="F71" i="142" s="1"/>
  <c r="E117" i="142"/>
  <c r="F115" i="142" s="1"/>
  <c r="E161" i="142"/>
  <c r="F159" i="142" s="1"/>
  <c r="E205" i="142"/>
  <c r="F203" i="142" s="1"/>
  <c r="E249" i="142"/>
  <c r="F247" i="142" s="1"/>
  <c r="E293" i="142"/>
  <c r="F291" i="142" s="1"/>
  <c r="E337" i="142"/>
  <c r="E381" i="142"/>
  <c r="E425" i="142"/>
  <c r="F423" i="142" s="1"/>
  <c r="E469" i="142"/>
  <c r="F467" i="142" s="1"/>
  <c r="E338" i="142"/>
  <c r="E382" i="142"/>
  <c r="E426" i="142"/>
  <c r="E470" i="142"/>
  <c r="N6" i="142"/>
  <c r="E18" i="142"/>
  <c r="F16" i="142" s="1"/>
  <c r="I23" i="142"/>
  <c r="E62" i="142"/>
  <c r="F60" i="142" s="1"/>
  <c r="E106" i="142"/>
  <c r="F104" i="142" s="1"/>
  <c r="E150" i="142"/>
  <c r="F148" i="142" s="1"/>
  <c r="E194" i="142"/>
  <c r="F192" i="142" s="1"/>
  <c r="E238" i="142"/>
  <c r="F236" i="142" s="1"/>
  <c r="E282" i="142"/>
  <c r="F280" i="142" s="1"/>
  <c r="E326" i="142"/>
  <c r="F324" i="142" s="1"/>
  <c r="E370" i="142"/>
  <c r="E414" i="142"/>
  <c r="F412" i="142" s="1"/>
  <c r="E458" i="142"/>
  <c r="F456" i="142" s="1"/>
  <c r="E371" i="142"/>
  <c r="E415" i="142"/>
  <c r="E459" i="142"/>
  <c r="E8" i="142"/>
  <c r="F5" i="142" s="1"/>
  <c r="E51" i="142"/>
  <c r="F49" i="142" s="1"/>
  <c r="E95" i="142"/>
  <c r="F93" i="142" s="1"/>
  <c r="E139" i="142"/>
  <c r="F137" i="142" s="1"/>
  <c r="E183" i="142"/>
  <c r="F181" i="142" s="1"/>
  <c r="E227" i="142"/>
  <c r="F225" i="142" s="1"/>
  <c r="E271" i="142"/>
  <c r="F269" i="142" s="1"/>
  <c r="E315" i="142"/>
  <c r="F313" i="142" s="1"/>
  <c r="E359" i="142"/>
  <c r="E403" i="142"/>
  <c r="E447" i="142"/>
  <c r="F445" i="142" s="1"/>
  <c r="E491" i="142"/>
  <c r="F489" i="142" s="1"/>
  <c r="E360" i="142"/>
  <c r="E404" i="142"/>
  <c r="E448" i="142"/>
  <c r="F434" i="141"/>
  <c r="F390" i="141"/>
  <c r="F5" i="141"/>
  <c r="I32" i="141"/>
  <c r="A26" i="141"/>
  <c r="I37" i="141"/>
  <c r="I34" i="141"/>
  <c r="I33" i="141"/>
  <c r="A15" i="141"/>
  <c r="I21" i="141"/>
  <c r="E393" i="141"/>
  <c r="E437" i="141"/>
  <c r="E481" i="141"/>
  <c r="F478" i="141" s="1"/>
  <c r="N5" i="141"/>
  <c r="I22" i="141"/>
  <c r="E29" i="141"/>
  <c r="F27" i="141" s="1"/>
  <c r="E73" i="141"/>
  <c r="F71" i="141" s="1"/>
  <c r="E117" i="141"/>
  <c r="F115" i="141" s="1"/>
  <c r="E161" i="141"/>
  <c r="F159" i="141" s="1"/>
  <c r="E205" i="141"/>
  <c r="F203" i="141" s="1"/>
  <c r="E249" i="141"/>
  <c r="F247" i="141" s="1"/>
  <c r="E293" i="141"/>
  <c r="F291" i="141" s="1"/>
  <c r="E337" i="141"/>
  <c r="F335" i="141" s="1"/>
  <c r="E381" i="141"/>
  <c r="F379" i="141" s="1"/>
  <c r="E425" i="141"/>
  <c r="F423" i="141" s="1"/>
  <c r="E469" i="141"/>
  <c r="F467" i="141" s="1"/>
  <c r="E382" i="141"/>
  <c r="E426" i="141"/>
  <c r="E470" i="141"/>
  <c r="N6" i="141"/>
  <c r="E18" i="141"/>
  <c r="F16" i="141" s="1"/>
  <c r="I23" i="141"/>
  <c r="E62" i="141"/>
  <c r="F60" i="141" s="1"/>
  <c r="E106" i="141"/>
  <c r="F104" i="141" s="1"/>
  <c r="E150" i="141"/>
  <c r="F148" i="141" s="1"/>
  <c r="E194" i="141"/>
  <c r="F192" i="141" s="1"/>
  <c r="E238" i="141"/>
  <c r="F236" i="141" s="1"/>
  <c r="E282" i="141"/>
  <c r="F280" i="141" s="1"/>
  <c r="E326" i="141"/>
  <c r="F324" i="141" s="1"/>
  <c r="E370" i="141"/>
  <c r="F368" i="141" s="1"/>
  <c r="E414" i="141"/>
  <c r="F412" i="141" s="1"/>
  <c r="E458" i="141"/>
  <c r="F456" i="141" s="1"/>
  <c r="E459" i="141"/>
  <c r="E8" i="141"/>
  <c r="E51" i="141"/>
  <c r="F49" i="141" s="1"/>
  <c r="E95" i="141"/>
  <c r="F93" i="141" s="1"/>
  <c r="E139" i="141"/>
  <c r="F137" i="141" s="1"/>
  <c r="E183" i="141"/>
  <c r="F181" i="141" s="1"/>
  <c r="E227" i="141"/>
  <c r="F225" i="141" s="1"/>
  <c r="E271" i="141"/>
  <c r="F269" i="141" s="1"/>
  <c r="E315" i="141"/>
  <c r="F313" i="141" s="1"/>
  <c r="E359" i="141"/>
  <c r="E403" i="141"/>
  <c r="E447" i="141"/>
  <c r="E491" i="141"/>
  <c r="F489" i="141" s="1"/>
  <c r="E360" i="141"/>
  <c r="E404" i="141"/>
  <c r="E448" i="141"/>
  <c r="F434" i="140"/>
  <c r="F478" i="140"/>
  <c r="A15" i="140"/>
  <c r="I21" i="140"/>
  <c r="I33" i="140"/>
  <c r="E393" i="140"/>
  <c r="F390" i="140" s="1"/>
  <c r="E437" i="140"/>
  <c r="E481" i="140"/>
  <c r="N5" i="140"/>
  <c r="I22" i="140"/>
  <c r="E29" i="140"/>
  <c r="F27" i="140" s="1"/>
  <c r="I34" i="140"/>
  <c r="E73" i="140"/>
  <c r="F71" i="140" s="1"/>
  <c r="E117" i="140"/>
  <c r="F115" i="140" s="1"/>
  <c r="E161" i="140"/>
  <c r="F159" i="140" s="1"/>
  <c r="E205" i="140"/>
  <c r="F203" i="140" s="1"/>
  <c r="E249" i="140"/>
  <c r="F247" i="140" s="1"/>
  <c r="E293" i="140"/>
  <c r="F291" i="140" s="1"/>
  <c r="E337" i="140"/>
  <c r="F335" i="140" s="1"/>
  <c r="E381" i="140"/>
  <c r="F379" i="140" s="1"/>
  <c r="E425" i="140"/>
  <c r="F423" i="140" s="1"/>
  <c r="E469" i="140"/>
  <c r="F467" i="140" s="1"/>
  <c r="E382" i="140"/>
  <c r="E426" i="140"/>
  <c r="E470" i="140"/>
  <c r="N6" i="140"/>
  <c r="E18" i="140"/>
  <c r="F16" i="140" s="1"/>
  <c r="E62" i="140"/>
  <c r="F60" i="140" s="1"/>
  <c r="E106" i="140"/>
  <c r="F104" i="140" s="1"/>
  <c r="E150" i="140"/>
  <c r="F148" i="140" s="1"/>
  <c r="E194" i="140"/>
  <c r="F192" i="140" s="1"/>
  <c r="E238" i="140"/>
  <c r="F236" i="140" s="1"/>
  <c r="E282" i="140"/>
  <c r="F280" i="140" s="1"/>
  <c r="E326" i="140"/>
  <c r="F324" i="140" s="1"/>
  <c r="E370" i="140"/>
  <c r="F368" i="140" s="1"/>
  <c r="E414" i="140"/>
  <c r="E458" i="140"/>
  <c r="I37" i="140"/>
  <c r="E371" i="140"/>
  <c r="E415" i="140"/>
  <c r="E459" i="140"/>
  <c r="E8" i="140"/>
  <c r="F5" i="140" s="1"/>
  <c r="A26" i="140"/>
  <c r="E51" i="140"/>
  <c r="F49" i="140" s="1"/>
  <c r="E95" i="140"/>
  <c r="F93" i="140" s="1"/>
  <c r="E139" i="140"/>
  <c r="F137" i="140" s="1"/>
  <c r="E183" i="140"/>
  <c r="F181" i="140" s="1"/>
  <c r="E227" i="140"/>
  <c r="F225" i="140" s="1"/>
  <c r="E271" i="140"/>
  <c r="F269" i="140" s="1"/>
  <c r="E315" i="140"/>
  <c r="F313" i="140" s="1"/>
  <c r="E359" i="140"/>
  <c r="F357" i="140" s="1"/>
  <c r="E403" i="140"/>
  <c r="E447" i="140"/>
  <c r="F445" i="140" s="1"/>
  <c r="E491" i="140"/>
  <c r="F489" i="140" s="1"/>
  <c r="E360" i="140"/>
  <c r="E404" i="140"/>
  <c r="E448" i="140"/>
  <c r="I32" i="139"/>
  <c r="A26" i="139"/>
  <c r="I37" i="139"/>
  <c r="I34" i="139"/>
  <c r="I33" i="139"/>
  <c r="A15" i="139"/>
  <c r="I21" i="139"/>
  <c r="E84" i="139"/>
  <c r="F82" i="139" s="1"/>
  <c r="E128" i="139"/>
  <c r="F126" i="139" s="1"/>
  <c r="E172" i="139"/>
  <c r="F170" i="139" s="1"/>
  <c r="E216" i="139"/>
  <c r="F214" i="139" s="1"/>
  <c r="E260" i="139"/>
  <c r="F258" i="139" s="1"/>
  <c r="E304" i="139"/>
  <c r="F302" i="139" s="1"/>
  <c r="E348" i="139"/>
  <c r="F346" i="139" s="1"/>
  <c r="E392" i="139"/>
  <c r="F390" i="139" s="1"/>
  <c r="E436" i="139"/>
  <c r="E480" i="139"/>
  <c r="E437" i="139"/>
  <c r="E481" i="139"/>
  <c r="N5" i="139"/>
  <c r="I22" i="139"/>
  <c r="E29" i="139"/>
  <c r="F27" i="139" s="1"/>
  <c r="E73" i="139"/>
  <c r="F71" i="139" s="1"/>
  <c r="E117" i="139"/>
  <c r="F115" i="139" s="1"/>
  <c r="E161" i="139"/>
  <c r="F159" i="139" s="1"/>
  <c r="E205" i="139"/>
  <c r="F203" i="139" s="1"/>
  <c r="E249" i="139"/>
  <c r="F247" i="139" s="1"/>
  <c r="E293" i="139"/>
  <c r="F291" i="139" s="1"/>
  <c r="E337" i="139"/>
  <c r="F335" i="139" s="1"/>
  <c r="E381" i="139"/>
  <c r="F379" i="139" s="1"/>
  <c r="E425" i="139"/>
  <c r="F423" i="139" s="1"/>
  <c r="E469" i="139"/>
  <c r="E382" i="139"/>
  <c r="E426" i="139"/>
  <c r="E470" i="139"/>
  <c r="N6" i="139"/>
  <c r="E18" i="139"/>
  <c r="F16" i="139" s="1"/>
  <c r="I23" i="139"/>
  <c r="E62" i="139"/>
  <c r="F60" i="139" s="1"/>
  <c r="E106" i="139"/>
  <c r="F104" i="139" s="1"/>
  <c r="E150" i="139"/>
  <c r="F148" i="139" s="1"/>
  <c r="E194" i="139"/>
  <c r="F192" i="139" s="1"/>
  <c r="E238" i="139"/>
  <c r="F236" i="139" s="1"/>
  <c r="E282" i="139"/>
  <c r="F280" i="139" s="1"/>
  <c r="E326" i="139"/>
  <c r="F324" i="139" s="1"/>
  <c r="E370" i="139"/>
  <c r="F368" i="139" s="1"/>
  <c r="E414" i="139"/>
  <c r="F412" i="139" s="1"/>
  <c r="E458" i="139"/>
  <c r="E415" i="139"/>
  <c r="E459" i="139"/>
  <c r="E8" i="139"/>
  <c r="F5" i="139" s="1"/>
  <c r="E51" i="139"/>
  <c r="F49" i="139" s="1"/>
  <c r="E95" i="139"/>
  <c r="F93" i="139" s="1"/>
  <c r="E139" i="139"/>
  <c r="F137" i="139" s="1"/>
  <c r="E183" i="139"/>
  <c r="F181" i="139" s="1"/>
  <c r="E227" i="139"/>
  <c r="F225" i="139" s="1"/>
  <c r="E271" i="139"/>
  <c r="F269" i="139" s="1"/>
  <c r="E315" i="139"/>
  <c r="F313" i="139" s="1"/>
  <c r="E359" i="139"/>
  <c r="E403" i="139"/>
  <c r="F401" i="139" s="1"/>
  <c r="E447" i="139"/>
  <c r="F445" i="139" s="1"/>
  <c r="E491" i="139"/>
  <c r="F489" i="139" s="1"/>
  <c r="E360" i="139"/>
  <c r="E404" i="139"/>
  <c r="E448" i="139"/>
  <c r="I15" i="53"/>
  <c r="I22" i="53" s="1"/>
  <c r="I12" i="53"/>
  <c r="I11" i="53"/>
  <c r="I10" i="53"/>
  <c r="I44" i="168" l="1"/>
  <c r="I43" i="168"/>
  <c r="A37" i="168"/>
  <c r="I48" i="168"/>
  <c r="I45" i="168"/>
  <c r="F467" i="168"/>
  <c r="F445" i="168"/>
  <c r="F478" i="168"/>
  <c r="F379" i="168"/>
  <c r="F357" i="168"/>
  <c r="F390" i="168"/>
  <c r="F467" i="167"/>
  <c r="I44" i="167"/>
  <c r="I43" i="167"/>
  <c r="A37" i="167"/>
  <c r="I48" i="167"/>
  <c r="I45" i="167"/>
  <c r="F401" i="167"/>
  <c r="N10" i="167"/>
  <c r="F412" i="166"/>
  <c r="F445" i="166"/>
  <c r="F401" i="166"/>
  <c r="I44" i="166"/>
  <c r="I43" i="166"/>
  <c r="A37" i="166"/>
  <c r="I48" i="166"/>
  <c r="I45" i="166"/>
  <c r="N10" i="165"/>
  <c r="I44" i="165"/>
  <c r="I43" i="165"/>
  <c r="A37" i="165"/>
  <c r="I48" i="165"/>
  <c r="I45" i="165"/>
  <c r="F401" i="165"/>
  <c r="F379" i="165"/>
  <c r="F357" i="165"/>
  <c r="F335" i="165"/>
  <c r="I56" i="164"/>
  <c r="I55" i="164"/>
  <c r="I54" i="164"/>
  <c r="A48" i="164"/>
  <c r="I59" i="164"/>
  <c r="F357" i="164"/>
  <c r="F379" i="164"/>
  <c r="N10" i="164"/>
  <c r="F456" i="163"/>
  <c r="F467" i="163"/>
  <c r="F412" i="163"/>
  <c r="F423" i="163"/>
  <c r="F445" i="163"/>
  <c r="I44" i="163"/>
  <c r="I43" i="163"/>
  <c r="A37" i="163"/>
  <c r="I48" i="163"/>
  <c r="I45" i="163"/>
  <c r="F357" i="162"/>
  <c r="I44" i="162"/>
  <c r="I43" i="162"/>
  <c r="A37" i="162"/>
  <c r="I48" i="162"/>
  <c r="I45" i="162"/>
  <c r="F412" i="162"/>
  <c r="F401" i="161"/>
  <c r="N10" i="161"/>
  <c r="F357" i="161"/>
  <c r="I44" i="161"/>
  <c r="I43" i="161"/>
  <c r="A37" i="161"/>
  <c r="I48" i="161"/>
  <c r="I45" i="161"/>
  <c r="F412" i="161"/>
  <c r="F423" i="161"/>
  <c r="F379" i="161"/>
  <c r="F368" i="160"/>
  <c r="F401" i="160"/>
  <c r="I44" i="160"/>
  <c r="I43" i="160"/>
  <c r="A37" i="160"/>
  <c r="I48" i="160"/>
  <c r="I45" i="160"/>
  <c r="F357" i="160"/>
  <c r="F445" i="159"/>
  <c r="N10" i="159"/>
  <c r="F401" i="159"/>
  <c r="I44" i="159"/>
  <c r="I43" i="159"/>
  <c r="A37" i="159"/>
  <c r="I48" i="159"/>
  <c r="I45" i="159"/>
  <c r="F423" i="159"/>
  <c r="F379" i="159"/>
  <c r="N10" i="158"/>
  <c r="I44" i="158"/>
  <c r="I43" i="158"/>
  <c r="A37" i="158"/>
  <c r="I48" i="158"/>
  <c r="I45" i="158"/>
  <c r="F467" i="158"/>
  <c r="F478" i="158"/>
  <c r="F401" i="157"/>
  <c r="N10" i="157"/>
  <c r="F357" i="157"/>
  <c r="I44" i="157"/>
  <c r="I43" i="157"/>
  <c r="A37" i="157"/>
  <c r="I48" i="157"/>
  <c r="I45" i="157"/>
  <c r="F379" i="157"/>
  <c r="F423" i="156"/>
  <c r="F379" i="156"/>
  <c r="I44" i="156"/>
  <c r="I43" i="156"/>
  <c r="A37" i="156"/>
  <c r="I48" i="156"/>
  <c r="I45" i="156"/>
  <c r="N10" i="156"/>
  <c r="F401" i="156"/>
  <c r="F445" i="155"/>
  <c r="F401" i="155"/>
  <c r="F478" i="155"/>
  <c r="I44" i="155"/>
  <c r="I43" i="155"/>
  <c r="A37" i="155"/>
  <c r="I48" i="155"/>
  <c r="I45" i="155"/>
  <c r="F357" i="155"/>
  <c r="F390" i="155"/>
  <c r="F401" i="154"/>
  <c r="N10" i="154"/>
  <c r="F357" i="154"/>
  <c r="I44" i="154"/>
  <c r="I43" i="154"/>
  <c r="A37" i="154"/>
  <c r="I48" i="154"/>
  <c r="I45" i="154"/>
  <c r="F379" i="154"/>
  <c r="F390" i="154"/>
  <c r="F445" i="153"/>
  <c r="F401" i="153"/>
  <c r="I44" i="153"/>
  <c r="I43" i="153"/>
  <c r="A37" i="153"/>
  <c r="I48" i="153"/>
  <c r="I45" i="153"/>
  <c r="F423" i="153"/>
  <c r="F445" i="152"/>
  <c r="I44" i="152"/>
  <c r="I43" i="152"/>
  <c r="A37" i="152"/>
  <c r="I48" i="152"/>
  <c r="I45" i="152"/>
  <c r="F456" i="151"/>
  <c r="N10" i="151"/>
  <c r="F412" i="151"/>
  <c r="F401" i="151"/>
  <c r="I56" i="151"/>
  <c r="I55" i="151"/>
  <c r="I54" i="151"/>
  <c r="A48" i="151"/>
  <c r="I59" i="151"/>
  <c r="F467" i="151"/>
  <c r="F423" i="150"/>
  <c r="F379" i="150"/>
  <c r="F445" i="150"/>
  <c r="N10" i="150"/>
  <c r="I44" i="150"/>
  <c r="I43" i="150"/>
  <c r="A37" i="150"/>
  <c r="I48" i="150"/>
  <c r="I45" i="150"/>
  <c r="F467" i="149"/>
  <c r="F412" i="149"/>
  <c r="F379" i="149"/>
  <c r="F456" i="149"/>
  <c r="F445" i="149"/>
  <c r="F423" i="149"/>
  <c r="F401" i="149"/>
  <c r="N10" i="149"/>
  <c r="I44" i="149"/>
  <c r="I43" i="149"/>
  <c r="A37" i="149"/>
  <c r="I48" i="149"/>
  <c r="I45" i="149"/>
  <c r="F423" i="148"/>
  <c r="F379" i="148"/>
  <c r="F467" i="148"/>
  <c r="N10" i="148"/>
  <c r="I44" i="148"/>
  <c r="I43" i="148"/>
  <c r="A37" i="148"/>
  <c r="I48" i="148"/>
  <c r="I45" i="148"/>
  <c r="F456" i="147"/>
  <c r="F412" i="147"/>
  <c r="I56" i="147"/>
  <c r="I55" i="147"/>
  <c r="I54" i="147"/>
  <c r="A48" i="147"/>
  <c r="I59" i="147"/>
  <c r="F401" i="147"/>
  <c r="F423" i="147"/>
  <c r="F478" i="147"/>
  <c r="N10" i="147"/>
  <c r="F445" i="147"/>
  <c r="F467" i="147"/>
  <c r="F368" i="146"/>
  <c r="F401" i="146"/>
  <c r="F445" i="146"/>
  <c r="F357" i="146"/>
  <c r="F412" i="146"/>
  <c r="I44" i="146"/>
  <c r="I43" i="146"/>
  <c r="A37" i="146"/>
  <c r="I48" i="146"/>
  <c r="I45" i="146"/>
  <c r="F478" i="145"/>
  <c r="F423" i="145"/>
  <c r="F445" i="145"/>
  <c r="N10" i="145"/>
  <c r="I44" i="145"/>
  <c r="I43" i="145"/>
  <c r="A37" i="145"/>
  <c r="I48" i="145"/>
  <c r="I45" i="145"/>
  <c r="F456" i="145"/>
  <c r="F467" i="145"/>
  <c r="F412" i="145"/>
  <c r="F434" i="145"/>
  <c r="F379" i="145"/>
  <c r="F390" i="145"/>
  <c r="N10" i="144"/>
  <c r="F401" i="144"/>
  <c r="F357" i="144"/>
  <c r="F445" i="144"/>
  <c r="I44" i="144"/>
  <c r="I43" i="144"/>
  <c r="A37" i="144"/>
  <c r="I48" i="144"/>
  <c r="I45" i="144"/>
  <c r="F467" i="144"/>
  <c r="F467" i="143"/>
  <c r="F423" i="143"/>
  <c r="F456" i="143"/>
  <c r="F379" i="143"/>
  <c r="F412" i="143"/>
  <c r="F445" i="143"/>
  <c r="I44" i="143"/>
  <c r="I43" i="143"/>
  <c r="A37" i="143"/>
  <c r="I48" i="143"/>
  <c r="I45" i="143"/>
  <c r="F368" i="142"/>
  <c r="F401" i="142"/>
  <c r="F357" i="142"/>
  <c r="F335" i="142"/>
  <c r="N10" i="142"/>
  <c r="F379" i="142"/>
  <c r="I44" i="142"/>
  <c r="I43" i="142"/>
  <c r="A37" i="142"/>
  <c r="I48" i="142"/>
  <c r="I45" i="142"/>
  <c r="F445" i="141"/>
  <c r="F401" i="141"/>
  <c r="N10" i="141"/>
  <c r="I44" i="141"/>
  <c r="I43" i="141"/>
  <c r="A37" i="141"/>
  <c r="I48" i="141"/>
  <c r="I45" i="141"/>
  <c r="F357" i="141"/>
  <c r="N10" i="140"/>
  <c r="I44" i="140"/>
  <c r="I43" i="140"/>
  <c r="A37" i="140"/>
  <c r="I48" i="140"/>
  <c r="I45" i="140"/>
  <c r="F456" i="140"/>
  <c r="F401" i="140"/>
  <c r="F412" i="140"/>
  <c r="N10" i="139"/>
  <c r="F357" i="139"/>
  <c r="I44" i="139"/>
  <c r="I43" i="139"/>
  <c r="A37" i="139"/>
  <c r="I48" i="139"/>
  <c r="I45" i="139"/>
  <c r="F478" i="139"/>
  <c r="F456" i="139"/>
  <c r="F467" i="139"/>
  <c r="F434" i="139"/>
  <c r="I26" i="53"/>
  <c r="A26" i="53" s="1"/>
  <c r="A15" i="53"/>
  <c r="I21" i="53"/>
  <c r="I32" i="53"/>
  <c r="I37" i="53"/>
  <c r="A37" i="53" s="1"/>
  <c r="I34" i="53"/>
  <c r="I33" i="53"/>
  <c r="I23" i="53"/>
  <c r="I56" i="168" l="1"/>
  <c r="I55" i="168"/>
  <c r="I54" i="168"/>
  <c r="A48" i="168"/>
  <c r="I59" i="168"/>
  <c r="I56" i="167"/>
  <c r="I55" i="167"/>
  <c r="I54" i="167"/>
  <c r="A48" i="167"/>
  <c r="I59" i="167"/>
  <c r="I56" i="166"/>
  <c r="I55" i="166"/>
  <c r="I54" i="166"/>
  <c r="A48" i="166"/>
  <c r="I59" i="166"/>
  <c r="I56" i="165"/>
  <c r="I55" i="165"/>
  <c r="I54" i="165"/>
  <c r="A48" i="165"/>
  <c r="I59" i="165"/>
  <c r="I70" i="164"/>
  <c r="I67" i="164"/>
  <c r="I66" i="164"/>
  <c r="I65" i="164"/>
  <c r="A59" i="164"/>
  <c r="I56" i="163"/>
  <c r="I55" i="163"/>
  <c r="I54" i="163"/>
  <c r="A48" i="163"/>
  <c r="I59" i="163"/>
  <c r="I56" i="162"/>
  <c r="I55" i="162"/>
  <c r="I54" i="162"/>
  <c r="A48" i="162"/>
  <c r="I59" i="162"/>
  <c r="I56" i="161"/>
  <c r="I55" i="161"/>
  <c r="I54" i="161"/>
  <c r="A48" i="161"/>
  <c r="I59" i="161"/>
  <c r="I56" i="160"/>
  <c r="I55" i="160"/>
  <c r="I54" i="160"/>
  <c r="A48" i="160"/>
  <c r="I59" i="160"/>
  <c r="I56" i="159"/>
  <c r="I55" i="159"/>
  <c r="I54" i="159"/>
  <c r="A48" i="159"/>
  <c r="I59" i="159"/>
  <c r="I56" i="158"/>
  <c r="I55" i="158"/>
  <c r="I54" i="158"/>
  <c r="A48" i="158"/>
  <c r="I59" i="158"/>
  <c r="I56" i="157"/>
  <c r="I55" i="157"/>
  <c r="I54" i="157"/>
  <c r="A48" i="157"/>
  <c r="I59" i="157"/>
  <c r="I56" i="156"/>
  <c r="I55" i="156"/>
  <c r="I54" i="156"/>
  <c r="A48" i="156"/>
  <c r="I59" i="156"/>
  <c r="I56" i="155"/>
  <c r="I55" i="155"/>
  <c r="I54" i="155"/>
  <c r="A48" i="155"/>
  <c r="I59" i="155"/>
  <c r="I56" i="154"/>
  <c r="I55" i="154"/>
  <c r="I54" i="154"/>
  <c r="A48" i="154"/>
  <c r="I59" i="154"/>
  <c r="I56" i="153"/>
  <c r="I55" i="153"/>
  <c r="I54" i="153"/>
  <c r="A48" i="153"/>
  <c r="I59" i="153"/>
  <c r="I56" i="152"/>
  <c r="I55" i="152"/>
  <c r="I54" i="152"/>
  <c r="A48" i="152"/>
  <c r="I59" i="152"/>
  <c r="I70" i="151"/>
  <c r="I67" i="151"/>
  <c r="I66" i="151"/>
  <c r="I65" i="151"/>
  <c r="A59" i="151"/>
  <c r="I56" i="150"/>
  <c r="I55" i="150"/>
  <c r="I54" i="150"/>
  <c r="A48" i="150"/>
  <c r="I59" i="150"/>
  <c r="I56" i="149"/>
  <c r="I55" i="149"/>
  <c r="I54" i="149"/>
  <c r="A48" i="149"/>
  <c r="I59" i="149"/>
  <c r="I56" i="148"/>
  <c r="I55" i="148"/>
  <c r="I54" i="148"/>
  <c r="A48" i="148"/>
  <c r="I59" i="148"/>
  <c r="I70" i="147"/>
  <c r="I67" i="147"/>
  <c r="I66" i="147"/>
  <c r="I65" i="147"/>
  <c r="A59" i="147"/>
  <c r="I56" i="146"/>
  <c r="I55" i="146"/>
  <c r="I54" i="146"/>
  <c r="A48" i="146"/>
  <c r="I59" i="146"/>
  <c r="I56" i="145"/>
  <c r="I55" i="145"/>
  <c r="I54" i="145"/>
  <c r="A48" i="145"/>
  <c r="I59" i="145"/>
  <c r="I56" i="144"/>
  <c r="I55" i="144"/>
  <c r="I54" i="144"/>
  <c r="A48" i="144"/>
  <c r="I59" i="144"/>
  <c r="I56" i="143"/>
  <c r="I55" i="143"/>
  <c r="I54" i="143"/>
  <c r="A48" i="143"/>
  <c r="I59" i="143"/>
  <c r="I56" i="142"/>
  <c r="I55" i="142"/>
  <c r="I54" i="142"/>
  <c r="A48" i="142"/>
  <c r="I59" i="142"/>
  <c r="I56" i="141"/>
  <c r="I55" i="141"/>
  <c r="I54" i="141"/>
  <c r="A48" i="141"/>
  <c r="I59" i="141"/>
  <c r="I56" i="140"/>
  <c r="I55" i="140"/>
  <c r="I54" i="140"/>
  <c r="A48" i="140"/>
  <c r="I59" i="140"/>
  <c r="I56" i="139"/>
  <c r="I55" i="139"/>
  <c r="I54" i="139"/>
  <c r="A48" i="139"/>
  <c r="I59" i="139"/>
  <c r="I48" i="53"/>
  <c r="A48" i="53" s="1"/>
  <c r="I45" i="53"/>
  <c r="I44" i="53"/>
  <c r="I43" i="53"/>
  <c r="I70" i="168" l="1"/>
  <c r="I67" i="168"/>
  <c r="I66" i="168"/>
  <c r="I65" i="168"/>
  <c r="A59" i="168"/>
  <c r="I70" i="167"/>
  <c r="I67" i="167"/>
  <c r="I66" i="167"/>
  <c r="I65" i="167"/>
  <c r="A59" i="167"/>
  <c r="I70" i="166"/>
  <c r="I67" i="166"/>
  <c r="I66" i="166"/>
  <c r="I65" i="166"/>
  <c r="A59" i="166"/>
  <c r="I70" i="165"/>
  <c r="I67" i="165"/>
  <c r="I66" i="165"/>
  <c r="I65" i="165"/>
  <c r="A59" i="165"/>
  <c r="I76" i="164"/>
  <c r="A70" i="164"/>
  <c r="I81" i="164"/>
  <c r="I78" i="164"/>
  <c r="I77" i="164"/>
  <c r="I70" i="163"/>
  <c r="I67" i="163"/>
  <c r="I66" i="163"/>
  <c r="I65" i="163"/>
  <c r="A59" i="163"/>
  <c r="I70" i="162"/>
  <c r="I67" i="162"/>
  <c r="I66" i="162"/>
  <c r="I65" i="162"/>
  <c r="A59" i="162"/>
  <c r="I70" i="161"/>
  <c r="I67" i="161"/>
  <c r="I66" i="161"/>
  <c r="I65" i="161"/>
  <c r="A59" i="161"/>
  <c r="I70" i="160"/>
  <c r="I67" i="160"/>
  <c r="I66" i="160"/>
  <c r="I65" i="160"/>
  <c r="A59" i="160"/>
  <c r="I70" i="159"/>
  <c r="I67" i="159"/>
  <c r="I66" i="159"/>
  <c r="I65" i="159"/>
  <c r="A59" i="159"/>
  <c r="I70" i="158"/>
  <c r="I67" i="158"/>
  <c r="I66" i="158"/>
  <c r="I65" i="158"/>
  <c r="A59" i="158"/>
  <c r="I70" i="157"/>
  <c r="I67" i="157"/>
  <c r="I66" i="157"/>
  <c r="I65" i="157"/>
  <c r="A59" i="157"/>
  <c r="I70" i="156"/>
  <c r="I67" i="156"/>
  <c r="I66" i="156"/>
  <c r="I65" i="156"/>
  <c r="A59" i="156"/>
  <c r="I70" i="155"/>
  <c r="I67" i="155"/>
  <c r="I66" i="155"/>
  <c r="I65" i="155"/>
  <c r="A59" i="155"/>
  <c r="I70" i="154"/>
  <c r="I67" i="154"/>
  <c r="I66" i="154"/>
  <c r="I65" i="154"/>
  <c r="A59" i="154"/>
  <c r="I70" i="153"/>
  <c r="I67" i="153"/>
  <c r="I66" i="153"/>
  <c r="I65" i="153"/>
  <c r="A59" i="153"/>
  <c r="I70" i="152"/>
  <c r="I67" i="152"/>
  <c r="I66" i="152"/>
  <c r="I65" i="152"/>
  <c r="A59" i="152"/>
  <c r="I76" i="151"/>
  <c r="A70" i="151"/>
  <c r="I81" i="151"/>
  <c r="I78" i="151"/>
  <c r="I77" i="151"/>
  <c r="I70" i="150"/>
  <c r="I67" i="150"/>
  <c r="I66" i="150"/>
  <c r="I65" i="150"/>
  <c r="A59" i="150"/>
  <c r="I70" i="149"/>
  <c r="I67" i="149"/>
  <c r="I66" i="149"/>
  <c r="I65" i="149"/>
  <c r="A59" i="149"/>
  <c r="I70" i="148"/>
  <c r="I67" i="148"/>
  <c r="I66" i="148"/>
  <c r="I65" i="148"/>
  <c r="A59" i="148"/>
  <c r="I76" i="147"/>
  <c r="A70" i="147"/>
  <c r="I81" i="147"/>
  <c r="I78" i="147"/>
  <c r="I77" i="147"/>
  <c r="I70" i="146"/>
  <c r="I67" i="146"/>
  <c r="I66" i="146"/>
  <c r="I65" i="146"/>
  <c r="A59" i="146"/>
  <c r="I70" i="145"/>
  <c r="I67" i="145"/>
  <c r="I66" i="145"/>
  <c r="I65" i="145"/>
  <c r="A59" i="145"/>
  <c r="I70" i="144"/>
  <c r="I67" i="144"/>
  <c r="I66" i="144"/>
  <c r="I65" i="144"/>
  <c r="A59" i="144"/>
  <c r="I70" i="143"/>
  <c r="I67" i="143"/>
  <c r="I66" i="143"/>
  <c r="I65" i="143"/>
  <c r="A59" i="143"/>
  <c r="I70" i="142"/>
  <c r="I67" i="142"/>
  <c r="I66" i="142"/>
  <c r="I65" i="142"/>
  <c r="A59" i="142"/>
  <c r="I70" i="141"/>
  <c r="I67" i="141"/>
  <c r="I66" i="141"/>
  <c r="I65" i="141"/>
  <c r="A59" i="141"/>
  <c r="I70" i="140"/>
  <c r="I67" i="140"/>
  <c r="I66" i="140"/>
  <c r="I65" i="140"/>
  <c r="A59" i="140"/>
  <c r="I70" i="139"/>
  <c r="I67" i="139"/>
  <c r="I66" i="139"/>
  <c r="I65" i="139"/>
  <c r="A59" i="139"/>
  <c r="I56" i="53"/>
  <c r="I55" i="53"/>
  <c r="I54" i="53"/>
  <c r="I59" i="53"/>
  <c r="A59" i="53" s="1"/>
  <c r="I76" i="168" l="1"/>
  <c r="A70" i="168"/>
  <c r="I78" i="168"/>
  <c r="I81" i="168"/>
  <c r="I77" i="168"/>
  <c r="I76" i="167"/>
  <c r="A70" i="167"/>
  <c r="I81" i="167"/>
  <c r="I78" i="167"/>
  <c r="I77" i="167"/>
  <c r="I76" i="166"/>
  <c r="A70" i="166"/>
  <c r="I81" i="166"/>
  <c r="I78" i="166"/>
  <c r="I77" i="166"/>
  <c r="I76" i="165"/>
  <c r="A70" i="165"/>
  <c r="I81" i="165"/>
  <c r="I78" i="165"/>
  <c r="I77" i="165"/>
  <c r="I88" i="164"/>
  <c r="I87" i="164"/>
  <c r="A81" i="164"/>
  <c r="I92" i="164"/>
  <c r="I89" i="164"/>
  <c r="I76" i="163"/>
  <c r="A70" i="163"/>
  <c r="I81" i="163"/>
  <c r="I78" i="163"/>
  <c r="I77" i="163"/>
  <c r="I76" i="162"/>
  <c r="A70" i="162"/>
  <c r="I81" i="162"/>
  <c r="I78" i="162"/>
  <c r="I77" i="162"/>
  <c r="I76" i="161"/>
  <c r="A70" i="161"/>
  <c r="I81" i="161"/>
  <c r="I78" i="161"/>
  <c r="I77" i="161"/>
  <c r="I76" i="160"/>
  <c r="A70" i="160"/>
  <c r="I81" i="160"/>
  <c r="I78" i="160"/>
  <c r="I77" i="160"/>
  <c r="I76" i="159"/>
  <c r="A70" i="159"/>
  <c r="I81" i="159"/>
  <c r="I78" i="159"/>
  <c r="I77" i="159"/>
  <c r="I76" i="158"/>
  <c r="A70" i="158"/>
  <c r="I81" i="158"/>
  <c r="I78" i="158"/>
  <c r="I77" i="158"/>
  <c r="I76" i="157"/>
  <c r="A70" i="157"/>
  <c r="I81" i="157"/>
  <c r="I78" i="157"/>
  <c r="I77" i="157"/>
  <c r="I76" i="156"/>
  <c r="A70" i="156"/>
  <c r="I81" i="156"/>
  <c r="I78" i="156"/>
  <c r="I77" i="156"/>
  <c r="I76" i="155"/>
  <c r="A70" i="155"/>
  <c r="I81" i="155"/>
  <c r="I78" i="155"/>
  <c r="I77" i="155"/>
  <c r="I76" i="154"/>
  <c r="A70" i="154"/>
  <c r="I81" i="154"/>
  <c r="I78" i="154"/>
  <c r="I77" i="154"/>
  <c r="I76" i="153"/>
  <c r="A70" i="153"/>
  <c r="I81" i="153"/>
  <c r="I78" i="153"/>
  <c r="I77" i="153"/>
  <c r="I76" i="152"/>
  <c r="A70" i="152"/>
  <c r="I81" i="152"/>
  <c r="I78" i="152"/>
  <c r="I77" i="152"/>
  <c r="I88" i="151"/>
  <c r="I87" i="151"/>
  <c r="A81" i="151"/>
  <c r="I92" i="151"/>
  <c r="I89" i="151"/>
  <c r="I76" i="150"/>
  <c r="A70" i="150"/>
  <c r="I81" i="150"/>
  <c r="I78" i="150"/>
  <c r="I77" i="150"/>
  <c r="I76" i="149"/>
  <c r="A70" i="149"/>
  <c r="I81" i="149"/>
  <c r="I78" i="149"/>
  <c r="I77" i="149"/>
  <c r="I76" i="148"/>
  <c r="A70" i="148"/>
  <c r="I81" i="148"/>
  <c r="I78" i="148"/>
  <c r="I77" i="148"/>
  <c r="I88" i="147"/>
  <c r="I87" i="147"/>
  <c r="A81" i="147"/>
  <c r="I92" i="147"/>
  <c r="I89" i="147"/>
  <c r="I76" i="146"/>
  <c r="A70" i="146"/>
  <c r="I81" i="146"/>
  <c r="I78" i="146"/>
  <c r="I77" i="146"/>
  <c r="I76" i="145"/>
  <c r="A70" i="145"/>
  <c r="I81" i="145"/>
  <c r="I78" i="145"/>
  <c r="I77" i="145"/>
  <c r="I76" i="144"/>
  <c r="A70" i="144"/>
  <c r="I81" i="144"/>
  <c r="I78" i="144"/>
  <c r="I77" i="144"/>
  <c r="I76" i="143"/>
  <c r="A70" i="143"/>
  <c r="I81" i="143"/>
  <c r="I78" i="143"/>
  <c r="I77" i="143"/>
  <c r="I76" i="142"/>
  <c r="A70" i="142"/>
  <c r="I81" i="142"/>
  <c r="I78" i="142"/>
  <c r="I77" i="142"/>
  <c r="I76" i="141"/>
  <c r="A70" i="141"/>
  <c r="I81" i="141"/>
  <c r="I78" i="141"/>
  <c r="I77" i="141"/>
  <c r="I76" i="140"/>
  <c r="A70" i="140"/>
  <c r="I81" i="140"/>
  <c r="I78" i="140"/>
  <c r="I77" i="140"/>
  <c r="I76" i="139"/>
  <c r="A70" i="139"/>
  <c r="I81" i="139"/>
  <c r="I78" i="139"/>
  <c r="I77" i="139"/>
  <c r="I66" i="53"/>
  <c r="I65" i="53"/>
  <c r="I70" i="53"/>
  <c r="A70" i="53" s="1"/>
  <c r="I67" i="53"/>
  <c r="I88" i="168" l="1"/>
  <c r="I87" i="168"/>
  <c r="A81" i="168"/>
  <c r="I92" i="168"/>
  <c r="I89" i="168"/>
  <c r="I88" i="167"/>
  <c r="I87" i="167"/>
  <c r="A81" i="167"/>
  <c r="I92" i="167"/>
  <c r="I89" i="167"/>
  <c r="I88" i="166"/>
  <c r="I87" i="166"/>
  <c r="A81" i="166"/>
  <c r="I92" i="166"/>
  <c r="I89" i="166"/>
  <c r="I88" i="165"/>
  <c r="I87" i="165"/>
  <c r="A81" i="165"/>
  <c r="I92" i="165"/>
  <c r="I89" i="165"/>
  <c r="I100" i="164"/>
  <c r="I99" i="164"/>
  <c r="I98" i="164"/>
  <c r="A92" i="164"/>
  <c r="I103" i="164"/>
  <c r="I88" i="163"/>
  <c r="I87" i="163"/>
  <c r="A81" i="163"/>
  <c r="I92" i="163"/>
  <c r="I89" i="163"/>
  <c r="I88" i="162"/>
  <c r="I87" i="162"/>
  <c r="A81" i="162"/>
  <c r="I92" i="162"/>
  <c r="I89" i="162"/>
  <c r="I88" i="161"/>
  <c r="I87" i="161"/>
  <c r="A81" i="161"/>
  <c r="I92" i="161"/>
  <c r="I89" i="161"/>
  <c r="I88" i="160"/>
  <c r="I87" i="160"/>
  <c r="A81" i="160"/>
  <c r="I92" i="160"/>
  <c r="I89" i="160"/>
  <c r="I88" i="159"/>
  <c r="I87" i="159"/>
  <c r="A81" i="159"/>
  <c r="I92" i="159"/>
  <c r="I89" i="159"/>
  <c r="I88" i="158"/>
  <c r="I87" i="158"/>
  <c r="A81" i="158"/>
  <c r="I92" i="158"/>
  <c r="I89" i="158"/>
  <c r="I88" i="157"/>
  <c r="I87" i="157"/>
  <c r="A81" i="157"/>
  <c r="I92" i="157"/>
  <c r="I89" i="157"/>
  <c r="I88" i="156"/>
  <c r="I87" i="156"/>
  <c r="A81" i="156"/>
  <c r="I92" i="156"/>
  <c r="I89" i="156"/>
  <c r="I88" i="155"/>
  <c r="I87" i="155"/>
  <c r="A81" i="155"/>
  <c r="I92" i="155"/>
  <c r="I89" i="155"/>
  <c r="I88" i="154"/>
  <c r="I87" i="154"/>
  <c r="A81" i="154"/>
  <c r="I92" i="154"/>
  <c r="I89" i="154"/>
  <c r="I88" i="153"/>
  <c r="I87" i="153"/>
  <c r="A81" i="153"/>
  <c r="I92" i="153"/>
  <c r="I89" i="153"/>
  <c r="I88" i="152"/>
  <c r="I87" i="152"/>
  <c r="A81" i="152"/>
  <c r="I92" i="152"/>
  <c r="I89" i="152"/>
  <c r="I100" i="151"/>
  <c r="I99" i="151"/>
  <c r="I98" i="151"/>
  <c r="A92" i="151"/>
  <c r="I103" i="151"/>
  <c r="I88" i="150"/>
  <c r="I87" i="150"/>
  <c r="A81" i="150"/>
  <c r="I92" i="150"/>
  <c r="I89" i="150"/>
  <c r="I88" i="149"/>
  <c r="I87" i="149"/>
  <c r="A81" i="149"/>
  <c r="I92" i="149"/>
  <c r="I89" i="149"/>
  <c r="I88" i="148"/>
  <c r="I87" i="148"/>
  <c r="A81" i="148"/>
  <c r="I89" i="148"/>
  <c r="I92" i="148"/>
  <c r="I100" i="147"/>
  <c r="I99" i="147"/>
  <c r="I98" i="147"/>
  <c r="A92" i="147"/>
  <c r="I103" i="147"/>
  <c r="I88" i="146"/>
  <c r="I87" i="146"/>
  <c r="A81" i="146"/>
  <c r="I92" i="146"/>
  <c r="I89" i="146"/>
  <c r="I88" i="145"/>
  <c r="I87" i="145"/>
  <c r="A81" i="145"/>
  <c r="I92" i="145"/>
  <c r="I89" i="145"/>
  <c r="I88" i="144"/>
  <c r="I87" i="144"/>
  <c r="A81" i="144"/>
  <c r="I92" i="144"/>
  <c r="I89" i="144"/>
  <c r="I88" i="143"/>
  <c r="I87" i="143"/>
  <c r="A81" i="143"/>
  <c r="I92" i="143"/>
  <c r="I89" i="143"/>
  <c r="I88" i="142"/>
  <c r="I87" i="142"/>
  <c r="A81" i="142"/>
  <c r="I92" i="142"/>
  <c r="I89" i="142"/>
  <c r="I88" i="141"/>
  <c r="I87" i="141"/>
  <c r="A81" i="141"/>
  <c r="I92" i="141"/>
  <c r="I89" i="141"/>
  <c r="I88" i="140"/>
  <c r="I87" i="140"/>
  <c r="A81" i="140"/>
  <c r="I92" i="140"/>
  <c r="I89" i="140"/>
  <c r="I88" i="139"/>
  <c r="I87" i="139"/>
  <c r="A81" i="139"/>
  <c r="I92" i="139"/>
  <c r="I89" i="139"/>
  <c r="I76" i="53"/>
  <c r="I81" i="53"/>
  <c r="A81" i="53" s="1"/>
  <c r="I78" i="53"/>
  <c r="I77" i="53"/>
  <c r="I100" i="168" l="1"/>
  <c r="I99" i="168"/>
  <c r="I98" i="168"/>
  <c r="A92" i="168"/>
  <c r="I103" i="168"/>
  <c r="I100" i="167"/>
  <c r="I99" i="167"/>
  <c r="I98" i="167"/>
  <c r="A92" i="167"/>
  <c r="I103" i="167"/>
  <c r="I100" i="166"/>
  <c r="I99" i="166"/>
  <c r="I98" i="166"/>
  <c r="A92" i="166"/>
  <c r="I103" i="166"/>
  <c r="I100" i="165"/>
  <c r="I99" i="165"/>
  <c r="I98" i="165"/>
  <c r="A92" i="165"/>
  <c r="I103" i="165"/>
  <c r="I114" i="164"/>
  <c r="I111" i="164"/>
  <c r="I110" i="164"/>
  <c r="I109" i="164"/>
  <c r="A103" i="164"/>
  <c r="I100" i="163"/>
  <c r="I99" i="163"/>
  <c r="I98" i="163"/>
  <c r="A92" i="163"/>
  <c r="I103" i="163"/>
  <c r="I100" i="162"/>
  <c r="I99" i="162"/>
  <c r="I98" i="162"/>
  <c r="A92" i="162"/>
  <c r="I103" i="162"/>
  <c r="I100" i="161"/>
  <c r="I99" i="161"/>
  <c r="I98" i="161"/>
  <c r="A92" i="161"/>
  <c r="I103" i="161"/>
  <c r="I100" i="160"/>
  <c r="I99" i="160"/>
  <c r="I98" i="160"/>
  <c r="A92" i="160"/>
  <c r="I103" i="160"/>
  <c r="I100" i="159"/>
  <c r="I99" i="159"/>
  <c r="I98" i="159"/>
  <c r="A92" i="159"/>
  <c r="I103" i="159"/>
  <c r="I100" i="158"/>
  <c r="I99" i="158"/>
  <c r="I98" i="158"/>
  <c r="A92" i="158"/>
  <c r="I103" i="158"/>
  <c r="I100" i="157"/>
  <c r="I99" i="157"/>
  <c r="I98" i="157"/>
  <c r="A92" i="157"/>
  <c r="I103" i="157"/>
  <c r="I100" i="156"/>
  <c r="I99" i="156"/>
  <c r="I98" i="156"/>
  <c r="A92" i="156"/>
  <c r="I103" i="156"/>
  <c r="I100" i="155"/>
  <c r="I99" i="155"/>
  <c r="I98" i="155"/>
  <c r="A92" i="155"/>
  <c r="I103" i="155"/>
  <c r="I100" i="154"/>
  <c r="I99" i="154"/>
  <c r="I98" i="154"/>
  <c r="A92" i="154"/>
  <c r="I103" i="154"/>
  <c r="I100" i="153"/>
  <c r="I99" i="153"/>
  <c r="I98" i="153"/>
  <c r="A92" i="153"/>
  <c r="I103" i="153"/>
  <c r="I100" i="152"/>
  <c r="I99" i="152"/>
  <c r="I98" i="152"/>
  <c r="A92" i="152"/>
  <c r="I103" i="152"/>
  <c r="I114" i="151"/>
  <c r="I111" i="151"/>
  <c r="I110" i="151"/>
  <c r="I109" i="151"/>
  <c r="A103" i="151"/>
  <c r="I100" i="150"/>
  <c r="I99" i="150"/>
  <c r="I98" i="150"/>
  <c r="A92" i="150"/>
  <c r="I103" i="150"/>
  <c r="I100" i="149"/>
  <c r="I99" i="149"/>
  <c r="I98" i="149"/>
  <c r="A92" i="149"/>
  <c r="I103" i="149"/>
  <c r="I100" i="148"/>
  <c r="I99" i="148"/>
  <c r="I98" i="148"/>
  <c r="A92" i="148"/>
  <c r="I103" i="148"/>
  <c r="I114" i="147"/>
  <c r="I111" i="147"/>
  <c r="I110" i="147"/>
  <c r="I109" i="147"/>
  <c r="A103" i="147"/>
  <c r="I100" i="146"/>
  <c r="I99" i="146"/>
  <c r="I98" i="146"/>
  <c r="A92" i="146"/>
  <c r="I103" i="146"/>
  <c r="I100" i="145"/>
  <c r="I99" i="145"/>
  <c r="I98" i="145"/>
  <c r="A92" i="145"/>
  <c r="I103" i="145"/>
  <c r="I100" i="144"/>
  <c r="I99" i="144"/>
  <c r="I98" i="144"/>
  <c r="A92" i="144"/>
  <c r="I103" i="144"/>
  <c r="I100" i="143"/>
  <c r="I99" i="143"/>
  <c r="I98" i="143"/>
  <c r="A92" i="143"/>
  <c r="I103" i="143"/>
  <c r="I100" i="142"/>
  <c r="I99" i="142"/>
  <c r="I98" i="142"/>
  <c r="A92" i="142"/>
  <c r="I103" i="142"/>
  <c r="I100" i="141"/>
  <c r="I99" i="141"/>
  <c r="I98" i="141"/>
  <c r="A92" i="141"/>
  <c r="I103" i="141"/>
  <c r="I100" i="140"/>
  <c r="I99" i="140"/>
  <c r="I98" i="140"/>
  <c r="A92" i="140"/>
  <c r="I103" i="140"/>
  <c r="I100" i="139"/>
  <c r="I99" i="139"/>
  <c r="I103" i="139"/>
  <c r="I98" i="139"/>
  <c r="A92" i="139"/>
  <c r="I92" i="53"/>
  <c r="A92" i="53" s="1"/>
  <c r="I89" i="53"/>
  <c r="I88" i="53"/>
  <c r="I87" i="53"/>
  <c r="I114" i="168" l="1"/>
  <c r="I111" i="168"/>
  <c r="I110" i="168"/>
  <c r="I109" i="168"/>
  <c r="A103" i="168"/>
  <c r="I114" i="167"/>
  <c r="I111" i="167"/>
  <c r="I110" i="167"/>
  <c r="I109" i="167"/>
  <c r="A103" i="167"/>
  <c r="I114" i="166"/>
  <c r="I111" i="166"/>
  <c r="I110" i="166"/>
  <c r="I109" i="166"/>
  <c r="A103" i="166"/>
  <c r="I114" i="165"/>
  <c r="I111" i="165"/>
  <c r="I110" i="165"/>
  <c r="I109" i="165"/>
  <c r="A103" i="165"/>
  <c r="I120" i="164"/>
  <c r="A114" i="164"/>
  <c r="I125" i="164"/>
  <c r="I122" i="164"/>
  <c r="I121" i="164"/>
  <c r="I114" i="163"/>
  <c r="I111" i="163"/>
  <c r="I110" i="163"/>
  <c r="I109" i="163"/>
  <c r="A103" i="163"/>
  <c r="I114" i="162"/>
  <c r="I111" i="162"/>
  <c r="I110" i="162"/>
  <c r="I109" i="162"/>
  <c r="A103" i="162"/>
  <c r="I114" i="161"/>
  <c r="I111" i="161"/>
  <c r="I110" i="161"/>
  <c r="I109" i="161"/>
  <c r="A103" i="161"/>
  <c r="I114" i="160"/>
  <c r="I111" i="160"/>
  <c r="I110" i="160"/>
  <c r="I109" i="160"/>
  <c r="A103" i="160"/>
  <c r="I114" i="159"/>
  <c r="I111" i="159"/>
  <c r="I110" i="159"/>
  <c r="I109" i="159"/>
  <c r="A103" i="159"/>
  <c r="I114" i="158"/>
  <c r="I111" i="158"/>
  <c r="I110" i="158"/>
  <c r="I109" i="158"/>
  <c r="A103" i="158"/>
  <c r="I114" i="157"/>
  <c r="I111" i="157"/>
  <c r="I110" i="157"/>
  <c r="I109" i="157"/>
  <c r="A103" i="157"/>
  <c r="I114" i="156"/>
  <c r="I111" i="156"/>
  <c r="I110" i="156"/>
  <c r="I109" i="156"/>
  <c r="A103" i="156"/>
  <c r="I114" i="155"/>
  <c r="I111" i="155"/>
  <c r="I110" i="155"/>
  <c r="I109" i="155"/>
  <c r="A103" i="155"/>
  <c r="I114" i="154"/>
  <c r="I111" i="154"/>
  <c r="I110" i="154"/>
  <c r="I109" i="154"/>
  <c r="A103" i="154"/>
  <c r="I114" i="153"/>
  <c r="I111" i="153"/>
  <c r="I110" i="153"/>
  <c r="I109" i="153"/>
  <c r="A103" i="153"/>
  <c r="I114" i="152"/>
  <c r="I111" i="152"/>
  <c r="I110" i="152"/>
  <c r="I109" i="152"/>
  <c r="A103" i="152"/>
  <c r="I120" i="151"/>
  <c r="A114" i="151"/>
  <c r="I125" i="151"/>
  <c r="I122" i="151"/>
  <c r="I121" i="151"/>
  <c r="I114" i="150"/>
  <c r="I111" i="150"/>
  <c r="I110" i="150"/>
  <c r="I109" i="150"/>
  <c r="A103" i="150"/>
  <c r="I114" i="149"/>
  <c r="I111" i="149"/>
  <c r="I110" i="149"/>
  <c r="I109" i="149"/>
  <c r="A103" i="149"/>
  <c r="I114" i="148"/>
  <c r="I111" i="148"/>
  <c r="A103" i="148"/>
  <c r="I110" i="148"/>
  <c r="I109" i="148"/>
  <c r="I120" i="147"/>
  <c r="A114" i="147"/>
  <c r="I125" i="147"/>
  <c r="I122" i="147"/>
  <c r="I121" i="147"/>
  <c r="I114" i="146"/>
  <c r="I111" i="146"/>
  <c r="I110" i="146"/>
  <c r="I109" i="146"/>
  <c r="A103" i="146"/>
  <c r="I114" i="145"/>
  <c r="I111" i="145"/>
  <c r="I110" i="145"/>
  <c r="I109" i="145"/>
  <c r="A103" i="145"/>
  <c r="I114" i="144"/>
  <c r="I111" i="144"/>
  <c r="I110" i="144"/>
  <c r="I109" i="144"/>
  <c r="A103" i="144"/>
  <c r="I114" i="143"/>
  <c r="I111" i="143"/>
  <c r="I110" i="143"/>
  <c r="I109" i="143"/>
  <c r="A103" i="143"/>
  <c r="I114" i="142"/>
  <c r="I111" i="142"/>
  <c r="I110" i="142"/>
  <c r="I109" i="142"/>
  <c r="A103" i="142"/>
  <c r="I114" i="141"/>
  <c r="I111" i="141"/>
  <c r="I110" i="141"/>
  <c r="I109" i="141"/>
  <c r="A103" i="141"/>
  <c r="I114" i="140"/>
  <c r="I111" i="140"/>
  <c r="I110" i="140"/>
  <c r="I109" i="140"/>
  <c r="A103" i="140"/>
  <c r="I114" i="139"/>
  <c r="I111" i="139"/>
  <c r="I110" i="139"/>
  <c r="I109" i="139"/>
  <c r="A103" i="139"/>
  <c r="I100" i="53"/>
  <c r="I99" i="53"/>
  <c r="I98" i="53"/>
  <c r="I103" i="53"/>
  <c r="A103" i="53" s="1"/>
  <c r="I125" i="168" l="1"/>
  <c r="I120" i="168"/>
  <c r="A114" i="168"/>
  <c r="I122" i="168"/>
  <c r="I121" i="168"/>
  <c r="I120" i="167"/>
  <c r="A114" i="167"/>
  <c r="I125" i="167"/>
  <c r="I122" i="167"/>
  <c r="I121" i="167"/>
  <c r="I120" i="166"/>
  <c r="A114" i="166"/>
  <c r="I125" i="166"/>
  <c r="I122" i="166"/>
  <c r="I121" i="166"/>
  <c r="I120" i="165"/>
  <c r="A114" i="165"/>
  <c r="I125" i="165"/>
  <c r="I122" i="165"/>
  <c r="I121" i="165"/>
  <c r="I132" i="164"/>
  <c r="I131" i="164"/>
  <c r="A125" i="164"/>
  <c r="I136" i="164"/>
  <c r="I133" i="164"/>
  <c r="I120" i="163"/>
  <c r="A114" i="163"/>
  <c r="I125" i="163"/>
  <c r="I122" i="163"/>
  <c r="I121" i="163"/>
  <c r="I120" i="162"/>
  <c r="A114" i="162"/>
  <c r="I125" i="162"/>
  <c r="I122" i="162"/>
  <c r="I121" i="162"/>
  <c r="I120" i="161"/>
  <c r="A114" i="161"/>
  <c r="I125" i="161"/>
  <c r="I122" i="161"/>
  <c r="I121" i="161"/>
  <c r="I120" i="160"/>
  <c r="A114" i="160"/>
  <c r="I125" i="160"/>
  <c r="I122" i="160"/>
  <c r="I121" i="160"/>
  <c r="I120" i="159"/>
  <c r="A114" i="159"/>
  <c r="I125" i="159"/>
  <c r="I122" i="159"/>
  <c r="I121" i="159"/>
  <c r="I120" i="158"/>
  <c r="A114" i="158"/>
  <c r="I125" i="158"/>
  <c r="I122" i="158"/>
  <c r="I121" i="158"/>
  <c r="I120" i="157"/>
  <c r="A114" i="157"/>
  <c r="I125" i="157"/>
  <c r="I122" i="157"/>
  <c r="I121" i="157"/>
  <c r="I120" i="156"/>
  <c r="A114" i="156"/>
  <c r="I125" i="156"/>
  <c r="I122" i="156"/>
  <c r="I121" i="156"/>
  <c r="I120" i="155"/>
  <c r="A114" i="155"/>
  <c r="I125" i="155"/>
  <c r="I122" i="155"/>
  <c r="I121" i="155"/>
  <c r="I120" i="154"/>
  <c r="A114" i="154"/>
  <c r="I125" i="154"/>
  <c r="I122" i="154"/>
  <c r="I121" i="154"/>
  <c r="I120" i="153"/>
  <c r="A114" i="153"/>
  <c r="I125" i="153"/>
  <c r="I122" i="153"/>
  <c r="I121" i="153"/>
  <c r="I120" i="152"/>
  <c r="A114" i="152"/>
  <c r="I125" i="152"/>
  <c r="I122" i="152"/>
  <c r="I121" i="152"/>
  <c r="I132" i="151"/>
  <c r="I131" i="151"/>
  <c r="A125" i="151"/>
  <c r="I136" i="151"/>
  <c r="I133" i="151"/>
  <c r="I120" i="150"/>
  <c r="A114" i="150"/>
  <c r="I125" i="150"/>
  <c r="I122" i="150"/>
  <c r="I121" i="150"/>
  <c r="I120" i="149"/>
  <c r="A114" i="149"/>
  <c r="I125" i="149"/>
  <c r="I122" i="149"/>
  <c r="I121" i="149"/>
  <c r="I120" i="148"/>
  <c r="A114" i="148"/>
  <c r="I125" i="148"/>
  <c r="I122" i="148"/>
  <c r="I121" i="148"/>
  <c r="I132" i="147"/>
  <c r="I131" i="147"/>
  <c r="A125" i="147"/>
  <c r="I136" i="147"/>
  <c r="I133" i="147"/>
  <c r="I120" i="146"/>
  <c r="A114" i="146"/>
  <c r="I125" i="146"/>
  <c r="I122" i="146"/>
  <c r="I121" i="146"/>
  <c r="I120" i="145"/>
  <c r="A114" i="145"/>
  <c r="I125" i="145"/>
  <c r="I122" i="145"/>
  <c r="I121" i="145"/>
  <c r="I120" i="144"/>
  <c r="A114" i="144"/>
  <c r="I125" i="144"/>
  <c r="I122" i="144"/>
  <c r="I121" i="144"/>
  <c r="I120" i="143"/>
  <c r="A114" i="143"/>
  <c r="I125" i="143"/>
  <c r="I122" i="143"/>
  <c r="I121" i="143"/>
  <c r="I120" i="142"/>
  <c r="A114" i="142"/>
  <c r="I125" i="142"/>
  <c r="I122" i="142"/>
  <c r="I121" i="142"/>
  <c r="I120" i="141"/>
  <c r="A114" i="141"/>
  <c r="I125" i="141"/>
  <c r="I122" i="141"/>
  <c r="I121" i="141"/>
  <c r="I120" i="140"/>
  <c r="A114" i="140"/>
  <c r="I125" i="140"/>
  <c r="I122" i="140"/>
  <c r="I121" i="140"/>
  <c r="I120" i="139"/>
  <c r="A114" i="139"/>
  <c r="I125" i="139"/>
  <c r="I122" i="139"/>
  <c r="I121" i="139"/>
  <c r="I110" i="53"/>
  <c r="I109" i="53"/>
  <c r="I114" i="53"/>
  <c r="A114" i="53" s="1"/>
  <c r="I111" i="53"/>
  <c r="I132" i="168" l="1"/>
  <c r="I131" i="168"/>
  <c r="A125" i="168"/>
  <c r="I136" i="168"/>
  <c r="I133" i="168"/>
  <c r="I132" i="167"/>
  <c r="I131" i="167"/>
  <c r="A125" i="167"/>
  <c r="I136" i="167"/>
  <c r="I133" i="167"/>
  <c r="I132" i="166"/>
  <c r="I131" i="166"/>
  <c r="A125" i="166"/>
  <c r="I136" i="166"/>
  <c r="I133" i="166"/>
  <c r="I132" i="165"/>
  <c r="I131" i="165"/>
  <c r="A125" i="165"/>
  <c r="I136" i="165"/>
  <c r="I133" i="165"/>
  <c r="I144" i="164"/>
  <c r="I143" i="164"/>
  <c r="I142" i="164"/>
  <c r="A136" i="164"/>
  <c r="I147" i="164"/>
  <c r="I132" i="163"/>
  <c r="I131" i="163"/>
  <c r="A125" i="163"/>
  <c r="I136" i="163"/>
  <c r="I133" i="163"/>
  <c r="I132" i="162"/>
  <c r="I131" i="162"/>
  <c r="A125" i="162"/>
  <c r="I136" i="162"/>
  <c r="I133" i="162"/>
  <c r="I132" i="161"/>
  <c r="I131" i="161"/>
  <c r="A125" i="161"/>
  <c r="I136" i="161"/>
  <c r="I133" i="161"/>
  <c r="I132" i="160"/>
  <c r="I131" i="160"/>
  <c r="A125" i="160"/>
  <c r="I136" i="160"/>
  <c r="I133" i="160"/>
  <c r="I132" i="159"/>
  <c r="I131" i="159"/>
  <c r="A125" i="159"/>
  <c r="I136" i="159"/>
  <c r="I133" i="159"/>
  <c r="I132" i="158"/>
  <c r="I131" i="158"/>
  <c r="A125" i="158"/>
  <c r="I136" i="158"/>
  <c r="I133" i="158"/>
  <c r="I132" i="157"/>
  <c r="I131" i="157"/>
  <c r="A125" i="157"/>
  <c r="I136" i="157"/>
  <c r="I133" i="157"/>
  <c r="I132" i="156"/>
  <c r="I131" i="156"/>
  <c r="A125" i="156"/>
  <c r="I136" i="156"/>
  <c r="I133" i="156"/>
  <c r="I132" i="155"/>
  <c r="I131" i="155"/>
  <c r="A125" i="155"/>
  <c r="I136" i="155"/>
  <c r="I133" i="155"/>
  <c r="I132" i="154"/>
  <c r="I131" i="154"/>
  <c r="A125" i="154"/>
  <c r="I136" i="154"/>
  <c r="I133" i="154"/>
  <c r="I132" i="153"/>
  <c r="I131" i="153"/>
  <c r="A125" i="153"/>
  <c r="I136" i="153"/>
  <c r="I133" i="153"/>
  <c r="I132" i="152"/>
  <c r="I131" i="152"/>
  <c r="A125" i="152"/>
  <c r="I136" i="152"/>
  <c r="I133" i="152"/>
  <c r="I144" i="151"/>
  <c r="I143" i="151"/>
  <c r="I142" i="151"/>
  <c r="A136" i="151"/>
  <c r="I147" i="151"/>
  <c r="I132" i="150"/>
  <c r="I131" i="150"/>
  <c r="A125" i="150"/>
  <c r="I136" i="150"/>
  <c r="I133" i="150"/>
  <c r="I132" i="149"/>
  <c r="I131" i="149"/>
  <c r="A125" i="149"/>
  <c r="I136" i="149"/>
  <c r="I133" i="149"/>
  <c r="I132" i="148"/>
  <c r="I131" i="148"/>
  <c r="A125" i="148"/>
  <c r="I133" i="148"/>
  <c r="I136" i="148"/>
  <c r="I144" i="147"/>
  <c r="I143" i="147"/>
  <c r="I142" i="147"/>
  <c r="A136" i="147"/>
  <c r="I147" i="147"/>
  <c r="I132" i="146"/>
  <c r="I131" i="146"/>
  <c r="A125" i="146"/>
  <c r="I136" i="146"/>
  <c r="I133" i="146"/>
  <c r="I132" i="145"/>
  <c r="I131" i="145"/>
  <c r="A125" i="145"/>
  <c r="I136" i="145"/>
  <c r="I133" i="145"/>
  <c r="I132" i="144"/>
  <c r="I131" i="144"/>
  <c r="A125" i="144"/>
  <c r="I136" i="144"/>
  <c r="I133" i="144"/>
  <c r="I132" i="143"/>
  <c r="I131" i="143"/>
  <c r="A125" i="143"/>
  <c r="I136" i="143"/>
  <c r="I133" i="143"/>
  <c r="I132" i="142"/>
  <c r="I131" i="142"/>
  <c r="A125" i="142"/>
  <c r="I136" i="142"/>
  <c r="I133" i="142"/>
  <c r="I132" i="141"/>
  <c r="I131" i="141"/>
  <c r="A125" i="141"/>
  <c r="I136" i="141"/>
  <c r="I133" i="141"/>
  <c r="I132" i="140"/>
  <c r="I131" i="140"/>
  <c r="A125" i="140"/>
  <c r="I136" i="140"/>
  <c r="I133" i="140"/>
  <c r="I132" i="139"/>
  <c r="I131" i="139"/>
  <c r="A125" i="139"/>
  <c r="I136" i="139"/>
  <c r="I133" i="139"/>
  <c r="I120" i="53"/>
  <c r="I125" i="53"/>
  <c r="A125" i="53" s="1"/>
  <c r="I122" i="53"/>
  <c r="I121" i="53"/>
  <c r="I144" i="168" l="1"/>
  <c r="I143" i="168"/>
  <c r="I142" i="168"/>
  <c r="A136" i="168"/>
  <c r="I147" i="168"/>
  <c r="I144" i="167"/>
  <c r="I143" i="167"/>
  <c r="I142" i="167"/>
  <c r="A136" i="167"/>
  <c r="I147" i="167"/>
  <c r="I144" i="166"/>
  <c r="I143" i="166"/>
  <c r="I142" i="166"/>
  <c r="A136" i="166"/>
  <c r="I147" i="166"/>
  <c r="I144" i="165"/>
  <c r="I143" i="165"/>
  <c r="I142" i="165"/>
  <c r="A136" i="165"/>
  <c r="I147" i="165"/>
  <c r="I158" i="164"/>
  <c r="I155" i="164"/>
  <c r="I154" i="164"/>
  <c r="I153" i="164"/>
  <c r="A147" i="164"/>
  <c r="I144" i="163"/>
  <c r="I143" i="163"/>
  <c r="I142" i="163"/>
  <c r="A136" i="163"/>
  <c r="I147" i="163"/>
  <c r="I144" i="162"/>
  <c r="I143" i="162"/>
  <c r="I142" i="162"/>
  <c r="A136" i="162"/>
  <c r="I147" i="162"/>
  <c r="I144" i="161"/>
  <c r="I143" i="161"/>
  <c r="I142" i="161"/>
  <c r="A136" i="161"/>
  <c r="I147" i="161"/>
  <c r="I144" i="160"/>
  <c r="I143" i="160"/>
  <c r="I142" i="160"/>
  <c r="A136" i="160"/>
  <c r="I147" i="160"/>
  <c r="I144" i="159"/>
  <c r="I143" i="159"/>
  <c r="I142" i="159"/>
  <c r="A136" i="159"/>
  <c r="I147" i="159"/>
  <c r="I144" i="158"/>
  <c r="I143" i="158"/>
  <c r="I142" i="158"/>
  <c r="A136" i="158"/>
  <c r="I147" i="158"/>
  <c r="I144" i="157"/>
  <c r="I143" i="157"/>
  <c r="I142" i="157"/>
  <c r="A136" i="157"/>
  <c r="I147" i="157"/>
  <c r="I144" i="156"/>
  <c r="I143" i="156"/>
  <c r="I142" i="156"/>
  <c r="A136" i="156"/>
  <c r="I147" i="156"/>
  <c r="I144" i="155"/>
  <c r="I143" i="155"/>
  <c r="I142" i="155"/>
  <c r="A136" i="155"/>
  <c r="I147" i="155"/>
  <c r="I144" i="154"/>
  <c r="I143" i="154"/>
  <c r="I142" i="154"/>
  <c r="A136" i="154"/>
  <c r="I147" i="154"/>
  <c r="I144" i="153"/>
  <c r="I143" i="153"/>
  <c r="I142" i="153"/>
  <c r="A136" i="153"/>
  <c r="I147" i="153"/>
  <c r="I144" i="152"/>
  <c r="I143" i="152"/>
  <c r="I142" i="152"/>
  <c r="A136" i="152"/>
  <c r="I147" i="152"/>
  <c r="I158" i="151"/>
  <c r="I155" i="151"/>
  <c r="I154" i="151"/>
  <c r="I153" i="151"/>
  <c r="A147" i="151"/>
  <c r="I144" i="150"/>
  <c r="I143" i="150"/>
  <c r="I142" i="150"/>
  <c r="A136" i="150"/>
  <c r="I147" i="150"/>
  <c r="I144" i="149"/>
  <c r="I143" i="149"/>
  <c r="I142" i="149"/>
  <c r="A136" i="149"/>
  <c r="I147" i="149"/>
  <c r="I144" i="148"/>
  <c r="I143" i="148"/>
  <c r="I142" i="148"/>
  <c r="A136" i="148"/>
  <c r="I147" i="148"/>
  <c r="I158" i="147"/>
  <c r="I155" i="147"/>
  <c r="I154" i="147"/>
  <c r="I153" i="147"/>
  <c r="A147" i="147"/>
  <c r="I144" i="146"/>
  <c r="I143" i="146"/>
  <c r="I142" i="146"/>
  <c r="A136" i="146"/>
  <c r="I147" i="146"/>
  <c r="I144" i="145"/>
  <c r="I143" i="145"/>
  <c r="I142" i="145"/>
  <c r="A136" i="145"/>
  <c r="I147" i="145"/>
  <c r="I144" i="144"/>
  <c r="I143" i="144"/>
  <c r="I142" i="144"/>
  <c r="A136" i="144"/>
  <c r="I147" i="144"/>
  <c r="I144" i="143"/>
  <c r="I143" i="143"/>
  <c r="I142" i="143"/>
  <c r="A136" i="143"/>
  <c r="I147" i="143"/>
  <c r="I144" i="142"/>
  <c r="I143" i="142"/>
  <c r="I142" i="142"/>
  <c r="A136" i="142"/>
  <c r="I147" i="142"/>
  <c r="I144" i="141"/>
  <c r="I143" i="141"/>
  <c r="I142" i="141"/>
  <c r="A136" i="141"/>
  <c r="I147" i="141"/>
  <c r="I144" i="140"/>
  <c r="I143" i="140"/>
  <c r="I142" i="140"/>
  <c r="A136" i="140"/>
  <c r="I147" i="140"/>
  <c r="I144" i="139"/>
  <c r="I143" i="139"/>
  <c r="I142" i="139"/>
  <c r="A136" i="139"/>
  <c r="I147" i="139"/>
  <c r="I136" i="53"/>
  <c r="A136" i="53" s="1"/>
  <c r="I133" i="53"/>
  <c r="I132" i="53"/>
  <c r="I131" i="53"/>
  <c r="I158" i="168" l="1"/>
  <c r="I155" i="168"/>
  <c r="I154" i="168"/>
  <c r="I153" i="168"/>
  <c r="A147" i="168"/>
  <c r="I158" i="167"/>
  <c r="I155" i="167"/>
  <c r="I154" i="167"/>
  <c r="I153" i="167"/>
  <c r="A147" i="167"/>
  <c r="I158" i="166"/>
  <c r="I155" i="166"/>
  <c r="I154" i="166"/>
  <c r="I153" i="166"/>
  <c r="A147" i="166"/>
  <c r="I158" i="165"/>
  <c r="I155" i="165"/>
  <c r="I154" i="165"/>
  <c r="I153" i="165"/>
  <c r="A147" i="165"/>
  <c r="I164" i="164"/>
  <c r="A158" i="164"/>
  <c r="I169" i="164"/>
  <c r="I166" i="164"/>
  <c r="I165" i="164"/>
  <c r="I158" i="163"/>
  <c r="I155" i="163"/>
  <c r="I154" i="163"/>
  <c r="I153" i="163"/>
  <c r="A147" i="163"/>
  <c r="I158" i="162"/>
  <c r="I155" i="162"/>
  <c r="I154" i="162"/>
  <c r="I153" i="162"/>
  <c r="A147" i="162"/>
  <c r="I158" i="161"/>
  <c r="I155" i="161"/>
  <c r="I154" i="161"/>
  <c r="I153" i="161"/>
  <c r="A147" i="161"/>
  <c r="I158" i="160"/>
  <c r="I155" i="160"/>
  <c r="I154" i="160"/>
  <c r="I153" i="160"/>
  <c r="A147" i="160"/>
  <c r="I158" i="159"/>
  <c r="I155" i="159"/>
  <c r="I154" i="159"/>
  <c r="I153" i="159"/>
  <c r="A147" i="159"/>
  <c r="I158" i="158"/>
  <c r="I155" i="158"/>
  <c r="I154" i="158"/>
  <c r="I153" i="158"/>
  <c r="A147" i="158"/>
  <c r="I158" i="157"/>
  <c r="I155" i="157"/>
  <c r="I154" i="157"/>
  <c r="I153" i="157"/>
  <c r="A147" i="157"/>
  <c r="I158" i="156"/>
  <c r="I155" i="156"/>
  <c r="I154" i="156"/>
  <c r="I153" i="156"/>
  <c r="A147" i="156"/>
  <c r="I158" i="155"/>
  <c r="I155" i="155"/>
  <c r="I154" i="155"/>
  <c r="I153" i="155"/>
  <c r="A147" i="155"/>
  <c r="I158" i="154"/>
  <c r="I155" i="154"/>
  <c r="I154" i="154"/>
  <c r="I153" i="154"/>
  <c r="A147" i="154"/>
  <c r="I158" i="153"/>
  <c r="I155" i="153"/>
  <c r="I154" i="153"/>
  <c r="I153" i="153"/>
  <c r="A147" i="153"/>
  <c r="I158" i="152"/>
  <c r="I155" i="152"/>
  <c r="I154" i="152"/>
  <c r="I153" i="152"/>
  <c r="A147" i="152"/>
  <c r="I164" i="151"/>
  <c r="A158" i="151"/>
  <c r="I169" i="151"/>
  <c r="I166" i="151"/>
  <c r="I165" i="151"/>
  <c r="I158" i="150"/>
  <c r="I155" i="150"/>
  <c r="I154" i="150"/>
  <c r="I153" i="150"/>
  <c r="A147" i="150"/>
  <c r="I158" i="149"/>
  <c r="I155" i="149"/>
  <c r="I154" i="149"/>
  <c r="I153" i="149"/>
  <c r="A147" i="149"/>
  <c r="I158" i="148"/>
  <c r="I155" i="148"/>
  <c r="I153" i="148"/>
  <c r="A147" i="148"/>
  <c r="I154" i="148"/>
  <c r="I164" i="147"/>
  <c r="A158" i="147"/>
  <c r="I169" i="147"/>
  <c r="I166" i="147"/>
  <c r="I165" i="147"/>
  <c r="I158" i="146"/>
  <c r="I155" i="146"/>
  <c r="I154" i="146"/>
  <c r="I153" i="146"/>
  <c r="A147" i="146"/>
  <c r="I158" i="145"/>
  <c r="I155" i="145"/>
  <c r="I154" i="145"/>
  <c r="I153" i="145"/>
  <c r="A147" i="145"/>
  <c r="I158" i="144"/>
  <c r="I155" i="144"/>
  <c r="I154" i="144"/>
  <c r="I153" i="144"/>
  <c r="A147" i="144"/>
  <c r="I158" i="143"/>
  <c r="I155" i="143"/>
  <c r="I154" i="143"/>
  <c r="I153" i="143"/>
  <c r="A147" i="143"/>
  <c r="I158" i="142"/>
  <c r="I155" i="142"/>
  <c r="I154" i="142"/>
  <c r="I153" i="142"/>
  <c r="A147" i="142"/>
  <c r="I158" i="141"/>
  <c r="I155" i="141"/>
  <c r="I154" i="141"/>
  <c r="I153" i="141"/>
  <c r="A147" i="141"/>
  <c r="I158" i="140"/>
  <c r="I155" i="140"/>
  <c r="I154" i="140"/>
  <c r="I153" i="140"/>
  <c r="A147" i="140"/>
  <c r="I158" i="139"/>
  <c r="I155" i="139"/>
  <c r="I154" i="139"/>
  <c r="I153" i="139"/>
  <c r="A147" i="139"/>
  <c r="I144" i="53"/>
  <c r="I143" i="53"/>
  <c r="I142" i="53"/>
  <c r="I147" i="53"/>
  <c r="A147" i="53" s="1"/>
  <c r="I164" i="168" l="1"/>
  <c r="A158" i="168"/>
  <c r="I169" i="168"/>
  <c r="I166" i="168"/>
  <c r="I165" i="168"/>
  <c r="I164" i="167"/>
  <c r="A158" i="167"/>
  <c r="I169" i="167"/>
  <c r="I166" i="167"/>
  <c r="I165" i="167"/>
  <c r="I164" i="166"/>
  <c r="A158" i="166"/>
  <c r="I169" i="166"/>
  <c r="I166" i="166"/>
  <c r="I165" i="166"/>
  <c r="I164" i="165"/>
  <c r="A158" i="165"/>
  <c r="I169" i="165"/>
  <c r="I166" i="165"/>
  <c r="I165" i="165"/>
  <c r="I176" i="164"/>
  <c r="I175" i="164"/>
  <c r="A169" i="164"/>
  <c r="I180" i="164"/>
  <c r="I177" i="164"/>
  <c r="I164" i="163"/>
  <c r="A158" i="163"/>
  <c r="I169" i="163"/>
  <c r="I166" i="163"/>
  <c r="I165" i="163"/>
  <c r="I164" i="162"/>
  <c r="A158" i="162"/>
  <c r="I169" i="162"/>
  <c r="I166" i="162"/>
  <c r="I165" i="162"/>
  <c r="I164" i="161"/>
  <c r="A158" i="161"/>
  <c r="I169" i="161"/>
  <c r="I166" i="161"/>
  <c r="I165" i="161"/>
  <c r="I164" i="160"/>
  <c r="A158" i="160"/>
  <c r="I169" i="160"/>
  <c r="I166" i="160"/>
  <c r="I165" i="160"/>
  <c r="I164" i="159"/>
  <c r="A158" i="159"/>
  <c r="I169" i="159"/>
  <c r="I166" i="159"/>
  <c r="I165" i="159"/>
  <c r="I164" i="158"/>
  <c r="A158" i="158"/>
  <c r="I169" i="158"/>
  <c r="I166" i="158"/>
  <c r="I165" i="158"/>
  <c r="I164" i="157"/>
  <c r="A158" i="157"/>
  <c r="I169" i="157"/>
  <c r="I166" i="157"/>
  <c r="I165" i="157"/>
  <c r="I164" i="156"/>
  <c r="A158" i="156"/>
  <c r="I169" i="156"/>
  <c r="I166" i="156"/>
  <c r="I165" i="156"/>
  <c r="I164" i="155"/>
  <c r="A158" i="155"/>
  <c r="I169" i="155"/>
  <c r="I166" i="155"/>
  <c r="I165" i="155"/>
  <c r="I164" i="154"/>
  <c r="A158" i="154"/>
  <c r="I169" i="154"/>
  <c r="I166" i="154"/>
  <c r="I165" i="154"/>
  <c r="I164" i="153"/>
  <c r="A158" i="153"/>
  <c r="I169" i="153"/>
  <c r="I166" i="153"/>
  <c r="I165" i="153"/>
  <c r="I164" i="152"/>
  <c r="A158" i="152"/>
  <c r="I169" i="152"/>
  <c r="I166" i="152"/>
  <c r="I165" i="152"/>
  <c r="I176" i="151"/>
  <c r="I175" i="151"/>
  <c r="A169" i="151"/>
  <c r="I180" i="151"/>
  <c r="I177" i="151"/>
  <c r="I164" i="150"/>
  <c r="A158" i="150"/>
  <c r="I169" i="150"/>
  <c r="I166" i="150"/>
  <c r="I165" i="150"/>
  <c r="I164" i="149"/>
  <c r="A158" i="149"/>
  <c r="I169" i="149"/>
  <c r="I166" i="149"/>
  <c r="I165" i="149"/>
  <c r="I164" i="148"/>
  <c r="A158" i="148"/>
  <c r="I169" i="148"/>
  <c r="I166" i="148"/>
  <c r="I165" i="148"/>
  <c r="I176" i="147"/>
  <c r="I175" i="147"/>
  <c r="A169" i="147"/>
  <c r="I180" i="147"/>
  <c r="I177" i="147"/>
  <c r="I164" i="146"/>
  <c r="A158" i="146"/>
  <c r="I169" i="146"/>
  <c r="I166" i="146"/>
  <c r="I165" i="146"/>
  <c r="I164" i="145"/>
  <c r="A158" i="145"/>
  <c r="I169" i="145"/>
  <c r="I166" i="145"/>
  <c r="I165" i="145"/>
  <c r="I164" i="144"/>
  <c r="A158" i="144"/>
  <c r="I169" i="144"/>
  <c r="I166" i="144"/>
  <c r="I165" i="144"/>
  <c r="I164" i="143"/>
  <c r="A158" i="143"/>
  <c r="I169" i="143"/>
  <c r="I166" i="143"/>
  <c r="I165" i="143"/>
  <c r="I164" i="142"/>
  <c r="A158" i="142"/>
  <c r="I169" i="142"/>
  <c r="I166" i="142"/>
  <c r="I165" i="142"/>
  <c r="I164" i="141"/>
  <c r="A158" i="141"/>
  <c r="I169" i="141"/>
  <c r="I166" i="141"/>
  <c r="I165" i="141"/>
  <c r="I164" i="140"/>
  <c r="A158" i="140"/>
  <c r="I169" i="140"/>
  <c r="I166" i="140"/>
  <c r="I165" i="140"/>
  <c r="I164" i="139"/>
  <c r="A158" i="139"/>
  <c r="I169" i="139"/>
  <c r="I166" i="139"/>
  <c r="I165" i="139"/>
  <c r="I154" i="53"/>
  <c r="I153" i="53"/>
  <c r="I158" i="53"/>
  <c r="A158" i="53" s="1"/>
  <c r="I155" i="53"/>
  <c r="I176" i="168" l="1"/>
  <c r="I175" i="168"/>
  <c r="A169" i="168"/>
  <c r="I180" i="168"/>
  <c r="I177" i="168"/>
  <c r="I176" i="167"/>
  <c r="I175" i="167"/>
  <c r="A169" i="167"/>
  <c r="I180" i="167"/>
  <c r="I177" i="167"/>
  <c r="I176" i="166"/>
  <c r="I175" i="166"/>
  <c r="A169" i="166"/>
  <c r="I180" i="166"/>
  <c r="I177" i="166"/>
  <c r="I176" i="165"/>
  <c r="I175" i="165"/>
  <c r="A169" i="165"/>
  <c r="I180" i="165"/>
  <c r="I177" i="165"/>
  <c r="I188" i="164"/>
  <c r="I187" i="164"/>
  <c r="I186" i="164"/>
  <c r="A180" i="164"/>
  <c r="I191" i="164"/>
  <c r="I176" i="163"/>
  <c r="I175" i="163"/>
  <c r="A169" i="163"/>
  <c r="I180" i="163"/>
  <c r="I177" i="163"/>
  <c r="I176" i="162"/>
  <c r="I175" i="162"/>
  <c r="A169" i="162"/>
  <c r="I180" i="162"/>
  <c r="I177" i="162"/>
  <c r="I176" i="161"/>
  <c r="I175" i="161"/>
  <c r="A169" i="161"/>
  <c r="I180" i="161"/>
  <c r="I177" i="161"/>
  <c r="I176" i="160"/>
  <c r="I175" i="160"/>
  <c r="A169" i="160"/>
  <c r="I180" i="160"/>
  <c r="I177" i="160"/>
  <c r="I176" i="159"/>
  <c r="I175" i="159"/>
  <c r="A169" i="159"/>
  <c r="I180" i="159"/>
  <c r="I177" i="159"/>
  <c r="I176" i="158"/>
  <c r="I175" i="158"/>
  <c r="A169" i="158"/>
  <c r="I180" i="158"/>
  <c r="I177" i="158"/>
  <c r="I176" i="157"/>
  <c r="I175" i="157"/>
  <c r="A169" i="157"/>
  <c r="I180" i="157"/>
  <c r="I177" i="157"/>
  <c r="I176" i="156"/>
  <c r="I175" i="156"/>
  <c r="A169" i="156"/>
  <c r="I180" i="156"/>
  <c r="I177" i="156"/>
  <c r="I176" i="155"/>
  <c r="I175" i="155"/>
  <c r="A169" i="155"/>
  <c r="I180" i="155"/>
  <c r="I177" i="155"/>
  <c r="I176" i="154"/>
  <c r="I175" i="154"/>
  <c r="A169" i="154"/>
  <c r="I180" i="154"/>
  <c r="I177" i="154"/>
  <c r="I176" i="153"/>
  <c r="I175" i="153"/>
  <c r="A169" i="153"/>
  <c r="I180" i="153"/>
  <c r="I177" i="153"/>
  <c r="I176" i="152"/>
  <c r="I175" i="152"/>
  <c r="A169" i="152"/>
  <c r="I180" i="152"/>
  <c r="I177" i="152"/>
  <c r="I188" i="151"/>
  <c r="I187" i="151"/>
  <c r="I186" i="151"/>
  <c r="A180" i="151"/>
  <c r="I191" i="151"/>
  <c r="I176" i="150"/>
  <c r="I175" i="150"/>
  <c r="A169" i="150"/>
  <c r="I180" i="150"/>
  <c r="I177" i="150"/>
  <c r="I176" i="149"/>
  <c r="I175" i="149"/>
  <c r="A169" i="149"/>
  <c r="I180" i="149"/>
  <c r="I177" i="149"/>
  <c r="I176" i="148"/>
  <c r="I175" i="148"/>
  <c r="A169" i="148"/>
  <c r="I180" i="148"/>
  <c r="I177" i="148"/>
  <c r="I188" i="147"/>
  <c r="I187" i="147"/>
  <c r="I186" i="147"/>
  <c r="A180" i="147"/>
  <c r="I191" i="147"/>
  <c r="I176" i="146"/>
  <c r="I175" i="146"/>
  <c r="A169" i="146"/>
  <c r="I180" i="146"/>
  <c r="I177" i="146"/>
  <c r="I176" i="145"/>
  <c r="I175" i="145"/>
  <c r="A169" i="145"/>
  <c r="I180" i="145"/>
  <c r="I177" i="145"/>
  <c r="I176" i="144"/>
  <c r="I175" i="144"/>
  <c r="A169" i="144"/>
  <c r="I180" i="144"/>
  <c r="I177" i="144"/>
  <c r="I176" i="143"/>
  <c r="I175" i="143"/>
  <c r="A169" i="143"/>
  <c r="I180" i="143"/>
  <c r="I177" i="143"/>
  <c r="I176" i="142"/>
  <c r="I175" i="142"/>
  <c r="A169" i="142"/>
  <c r="I180" i="142"/>
  <c r="I177" i="142"/>
  <c r="I176" i="141"/>
  <c r="I175" i="141"/>
  <c r="A169" i="141"/>
  <c r="I180" i="141"/>
  <c r="I177" i="141"/>
  <c r="I176" i="140"/>
  <c r="I175" i="140"/>
  <c r="A169" i="140"/>
  <c r="I180" i="140"/>
  <c r="I177" i="140"/>
  <c r="I176" i="139"/>
  <c r="I175" i="139"/>
  <c r="A169" i="139"/>
  <c r="I180" i="139"/>
  <c r="I177" i="139"/>
  <c r="I164" i="53"/>
  <c r="I169" i="53"/>
  <c r="A169" i="53" s="1"/>
  <c r="I166" i="53"/>
  <c r="I165" i="53"/>
  <c r="I188" i="168" l="1"/>
  <c r="I187" i="168"/>
  <c r="I186" i="168"/>
  <c r="A180" i="168"/>
  <c r="I191" i="168"/>
  <c r="I188" i="167"/>
  <c r="I187" i="167"/>
  <c r="I186" i="167"/>
  <c r="A180" i="167"/>
  <c r="I191" i="167"/>
  <c r="I188" i="166"/>
  <c r="I187" i="166"/>
  <c r="I186" i="166"/>
  <c r="A180" i="166"/>
  <c r="I191" i="166"/>
  <c r="I188" i="165"/>
  <c r="I187" i="165"/>
  <c r="I186" i="165"/>
  <c r="A180" i="165"/>
  <c r="I191" i="165"/>
  <c r="I202" i="164"/>
  <c r="I199" i="164"/>
  <c r="I198" i="164"/>
  <c r="I197" i="164"/>
  <c r="A191" i="164"/>
  <c r="I188" i="163"/>
  <c r="I187" i="163"/>
  <c r="I186" i="163"/>
  <c r="A180" i="163"/>
  <c r="I191" i="163"/>
  <c r="I188" i="162"/>
  <c r="I187" i="162"/>
  <c r="I186" i="162"/>
  <c r="A180" i="162"/>
  <c r="I191" i="162"/>
  <c r="I188" i="161"/>
  <c r="I187" i="161"/>
  <c r="I186" i="161"/>
  <c r="A180" i="161"/>
  <c r="I191" i="161"/>
  <c r="I188" i="160"/>
  <c r="I187" i="160"/>
  <c r="I186" i="160"/>
  <c r="A180" i="160"/>
  <c r="I191" i="160"/>
  <c r="I188" i="159"/>
  <c r="I187" i="159"/>
  <c r="I186" i="159"/>
  <c r="A180" i="159"/>
  <c r="I191" i="159"/>
  <c r="I188" i="158"/>
  <c r="I187" i="158"/>
  <c r="I186" i="158"/>
  <c r="A180" i="158"/>
  <c r="I191" i="158"/>
  <c r="I188" i="157"/>
  <c r="I187" i="157"/>
  <c r="I186" i="157"/>
  <c r="A180" i="157"/>
  <c r="I191" i="157"/>
  <c r="I188" i="156"/>
  <c r="I187" i="156"/>
  <c r="I186" i="156"/>
  <c r="A180" i="156"/>
  <c r="I191" i="156"/>
  <c r="I188" i="155"/>
  <c r="I187" i="155"/>
  <c r="I186" i="155"/>
  <c r="A180" i="155"/>
  <c r="I191" i="155"/>
  <c r="I188" i="154"/>
  <c r="I187" i="154"/>
  <c r="I186" i="154"/>
  <c r="A180" i="154"/>
  <c r="I191" i="154"/>
  <c r="I188" i="153"/>
  <c r="I187" i="153"/>
  <c r="I186" i="153"/>
  <c r="A180" i="153"/>
  <c r="I191" i="153"/>
  <c r="I188" i="152"/>
  <c r="I187" i="152"/>
  <c r="I186" i="152"/>
  <c r="A180" i="152"/>
  <c r="I191" i="152"/>
  <c r="I202" i="151"/>
  <c r="I199" i="151"/>
  <c r="I198" i="151"/>
  <c r="I197" i="151"/>
  <c r="A191" i="151"/>
  <c r="I188" i="150"/>
  <c r="I187" i="150"/>
  <c r="I186" i="150"/>
  <c r="A180" i="150"/>
  <c r="I191" i="150"/>
  <c r="I188" i="149"/>
  <c r="I187" i="149"/>
  <c r="I186" i="149"/>
  <c r="A180" i="149"/>
  <c r="I191" i="149"/>
  <c r="I188" i="148"/>
  <c r="I187" i="148"/>
  <c r="I186" i="148"/>
  <c r="A180" i="148"/>
  <c r="I191" i="148"/>
  <c r="I202" i="147"/>
  <c r="I199" i="147"/>
  <c r="I198" i="147"/>
  <c r="I197" i="147"/>
  <c r="A191" i="147"/>
  <c r="I188" i="146"/>
  <c r="I187" i="146"/>
  <c r="I186" i="146"/>
  <c r="A180" i="146"/>
  <c r="I191" i="146"/>
  <c r="I188" i="145"/>
  <c r="I187" i="145"/>
  <c r="I186" i="145"/>
  <c r="A180" i="145"/>
  <c r="I191" i="145"/>
  <c r="I188" i="144"/>
  <c r="I187" i="144"/>
  <c r="I186" i="144"/>
  <c r="A180" i="144"/>
  <c r="I191" i="144"/>
  <c r="I188" i="143"/>
  <c r="I187" i="143"/>
  <c r="I186" i="143"/>
  <c r="A180" i="143"/>
  <c r="I191" i="143"/>
  <c r="I188" i="142"/>
  <c r="I187" i="142"/>
  <c r="I186" i="142"/>
  <c r="A180" i="142"/>
  <c r="I191" i="142"/>
  <c r="I188" i="141"/>
  <c r="I187" i="141"/>
  <c r="I186" i="141"/>
  <c r="A180" i="141"/>
  <c r="I191" i="141"/>
  <c r="I188" i="140"/>
  <c r="I187" i="140"/>
  <c r="I186" i="140"/>
  <c r="A180" i="140"/>
  <c r="I191" i="140"/>
  <c r="I188" i="139"/>
  <c r="I187" i="139"/>
  <c r="I186" i="139"/>
  <c r="A180" i="139"/>
  <c r="I191" i="139"/>
  <c r="I180" i="53"/>
  <c r="A180" i="53" s="1"/>
  <c r="I177" i="53"/>
  <c r="I176" i="53"/>
  <c r="I175" i="53"/>
  <c r="I202" i="168" l="1"/>
  <c r="I199" i="168"/>
  <c r="I198" i="168"/>
  <c r="I197" i="168"/>
  <c r="A191" i="168"/>
  <c r="I202" i="167"/>
  <c r="I199" i="167"/>
  <c r="I198" i="167"/>
  <c r="I197" i="167"/>
  <c r="A191" i="167"/>
  <c r="I202" i="166"/>
  <c r="I199" i="166"/>
  <c r="I198" i="166"/>
  <c r="I197" i="166"/>
  <c r="A191" i="166"/>
  <c r="I202" i="165"/>
  <c r="I199" i="165"/>
  <c r="I198" i="165"/>
  <c r="I197" i="165"/>
  <c r="A191" i="165"/>
  <c r="I208" i="164"/>
  <c r="A202" i="164"/>
  <c r="I213" i="164"/>
  <c r="I210" i="164"/>
  <c r="I209" i="164"/>
  <c r="I202" i="163"/>
  <c r="I199" i="163"/>
  <c r="I198" i="163"/>
  <c r="I197" i="163"/>
  <c r="A191" i="163"/>
  <c r="I202" i="162"/>
  <c r="I199" i="162"/>
  <c r="I198" i="162"/>
  <c r="I197" i="162"/>
  <c r="A191" i="162"/>
  <c r="I202" i="161"/>
  <c r="I199" i="161"/>
  <c r="I198" i="161"/>
  <c r="I197" i="161"/>
  <c r="A191" i="161"/>
  <c r="I202" i="160"/>
  <c r="I199" i="160"/>
  <c r="I198" i="160"/>
  <c r="I197" i="160"/>
  <c r="A191" i="160"/>
  <c r="I202" i="159"/>
  <c r="I199" i="159"/>
  <c r="I198" i="159"/>
  <c r="I197" i="159"/>
  <c r="A191" i="159"/>
  <c r="I202" i="158"/>
  <c r="I199" i="158"/>
  <c r="I198" i="158"/>
  <c r="I197" i="158"/>
  <c r="A191" i="158"/>
  <c r="I202" i="157"/>
  <c r="I199" i="157"/>
  <c r="I198" i="157"/>
  <c r="I197" i="157"/>
  <c r="A191" i="157"/>
  <c r="I202" i="156"/>
  <c r="I199" i="156"/>
  <c r="I198" i="156"/>
  <c r="I197" i="156"/>
  <c r="A191" i="156"/>
  <c r="I202" i="155"/>
  <c r="I199" i="155"/>
  <c r="I198" i="155"/>
  <c r="I197" i="155"/>
  <c r="A191" i="155"/>
  <c r="I202" i="154"/>
  <c r="I199" i="154"/>
  <c r="I198" i="154"/>
  <c r="I197" i="154"/>
  <c r="A191" i="154"/>
  <c r="I202" i="153"/>
  <c r="I199" i="153"/>
  <c r="I198" i="153"/>
  <c r="I197" i="153"/>
  <c r="A191" i="153"/>
  <c r="I202" i="152"/>
  <c r="I199" i="152"/>
  <c r="I198" i="152"/>
  <c r="I197" i="152"/>
  <c r="A191" i="152"/>
  <c r="I208" i="151"/>
  <c r="A202" i="151"/>
  <c r="I213" i="151"/>
  <c r="I210" i="151"/>
  <c r="I209" i="151"/>
  <c r="I202" i="150"/>
  <c r="I199" i="150"/>
  <c r="I198" i="150"/>
  <c r="I197" i="150"/>
  <c r="A191" i="150"/>
  <c r="I202" i="149"/>
  <c r="I199" i="149"/>
  <c r="I198" i="149"/>
  <c r="I197" i="149"/>
  <c r="A191" i="149"/>
  <c r="I202" i="148"/>
  <c r="I199" i="148"/>
  <c r="A191" i="148"/>
  <c r="I197" i="148"/>
  <c r="I198" i="148"/>
  <c r="I208" i="147"/>
  <c r="A202" i="147"/>
  <c r="I213" i="147"/>
  <c r="I210" i="147"/>
  <c r="I209" i="147"/>
  <c r="I202" i="146"/>
  <c r="I199" i="146"/>
  <c r="I198" i="146"/>
  <c r="I197" i="146"/>
  <c r="A191" i="146"/>
  <c r="I202" i="145"/>
  <c r="I199" i="145"/>
  <c r="I198" i="145"/>
  <c r="I197" i="145"/>
  <c r="A191" i="145"/>
  <c r="I202" i="144"/>
  <c r="I199" i="144"/>
  <c r="I198" i="144"/>
  <c r="I197" i="144"/>
  <c r="A191" i="144"/>
  <c r="I202" i="143"/>
  <c r="I199" i="143"/>
  <c r="I198" i="143"/>
  <c r="I197" i="143"/>
  <c r="A191" i="143"/>
  <c r="I202" i="142"/>
  <c r="I199" i="142"/>
  <c r="I198" i="142"/>
  <c r="I197" i="142"/>
  <c r="A191" i="142"/>
  <c r="I202" i="141"/>
  <c r="I199" i="141"/>
  <c r="I198" i="141"/>
  <c r="I197" i="141"/>
  <c r="A191" i="141"/>
  <c r="I202" i="140"/>
  <c r="I199" i="140"/>
  <c r="I198" i="140"/>
  <c r="I197" i="140"/>
  <c r="A191" i="140"/>
  <c r="I202" i="139"/>
  <c r="I199" i="139"/>
  <c r="I198" i="139"/>
  <c r="I197" i="139"/>
  <c r="A191" i="139"/>
  <c r="I188" i="53"/>
  <c r="I187" i="53"/>
  <c r="I186" i="53"/>
  <c r="I191" i="53"/>
  <c r="A191" i="53" s="1"/>
  <c r="I208" i="168" l="1"/>
  <c r="A202" i="168"/>
  <c r="I210" i="168"/>
  <c r="I213" i="168"/>
  <c r="I209" i="168"/>
  <c r="I208" i="167"/>
  <c r="A202" i="167"/>
  <c r="I213" i="167"/>
  <c r="I210" i="167"/>
  <c r="I209" i="167"/>
  <c r="I208" i="166"/>
  <c r="A202" i="166"/>
  <c r="I213" i="166"/>
  <c r="I210" i="166"/>
  <c r="I209" i="166"/>
  <c r="I208" i="165"/>
  <c r="A202" i="165"/>
  <c r="I213" i="165"/>
  <c r="I210" i="165"/>
  <c r="I209" i="165"/>
  <c r="I220" i="164"/>
  <c r="I219" i="164"/>
  <c r="A213" i="164"/>
  <c r="I224" i="164"/>
  <c r="I221" i="164"/>
  <c r="I208" i="163"/>
  <c r="A202" i="163"/>
  <c r="I213" i="163"/>
  <c r="I210" i="163"/>
  <c r="I209" i="163"/>
  <c r="I208" i="162"/>
  <c r="A202" i="162"/>
  <c r="I213" i="162"/>
  <c r="I210" i="162"/>
  <c r="I209" i="162"/>
  <c r="I208" i="161"/>
  <c r="A202" i="161"/>
  <c r="I213" i="161"/>
  <c r="I210" i="161"/>
  <c r="I209" i="161"/>
  <c r="I208" i="160"/>
  <c r="A202" i="160"/>
  <c r="I213" i="160"/>
  <c r="I210" i="160"/>
  <c r="I209" i="160"/>
  <c r="I208" i="159"/>
  <c r="A202" i="159"/>
  <c r="I213" i="159"/>
  <c r="I210" i="159"/>
  <c r="I209" i="159"/>
  <c r="I208" i="158"/>
  <c r="A202" i="158"/>
  <c r="I213" i="158"/>
  <c r="I210" i="158"/>
  <c r="I209" i="158"/>
  <c r="I208" i="157"/>
  <c r="A202" i="157"/>
  <c r="I213" i="157"/>
  <c r="I210" i="157"/>
  <c r="I209" i="157"/>
  <c r="I208" i="156"/>
  <c r="A202" i="156"/>
  <c r="I213" i="156"/>
  <c r="I210" i="156"/>
  <c r="I209" i="156"/>
  <c r="I208" i="155"/>
  <c r="A202" i="155"/>
  <c r="I213" i="155"/>
  <c r="I210" i="155"/>
  <c r="I209" i="155"/>
  <c r="I208" i="154"/>
  <c r="A202" i="154"/>
  <c r="I213" i="154"/>
  <c r="I210" i="154"/>
  <c r="I209" i="154"/>
  <c r="I208" i="153"/>
  <c r="A202" i="153"/>
  <c r="I213" i="153"/>
  <c r="I210" i="153"/>
  <c r="I209" i="153"/>
  <c r="I208" i="152"/>
  <c r="A202" i="152"/>
  <c r="I213" i="152"/>
  <c r="I210" i="152"/>
  <c r="I209" i="152"/>
  <c r="I220" i="151"/>
  <c r="I219" i="151"/>
  <c r="A213" i="151"/>
  <c r="I224" i="151"/>
  <c r="I221" i="151"/>
  <c r="I208" i="150"/>
  <c r="A202" i="150"/>
  <c r="I213" i="150"/>
  <c r="I210" i="150"/>
  <c r="I209" i="150"/>
  <c r="I208" i="149"/>
  <c r="A202" i="149"/>
  <c r="I213" i="149"/>
  <c r="I210" i="149"/>
  <c r="I209" i="149"/>
  <c r="I208" i="148"/>
  <c r="A202" i="148"/>
  <c r="I213" i="148"/>
  <c r="I209" i="148"/>
  <c r="I210" i="148"/>
  <c r="I220" i="147"/>
  <c r="I219" i="147"/>
  <c r="A213" i="147"/>
  <c r="I224" i="147"/>
  <c r="I221" i="147"/>
  <c r="I208" i="146"/>
  <c r="A202" i="146"/>
  <c r="I213" i="146"/>
  <c r="I210" i="146"/>
  <c r="I209" i="146"/>
  <c r="I208" i="145"/>
  <c r="A202" i="145"/>
  <c r="I213" i="145"/>
  <c r="I210" i="145"/>
  <c r="I209" i="145"/>
  <c r="I208" i="144"/>
  <c r="A202" i="144"/>
  <c r="I213" i="144"/>
  <c r="I210" i="144"/>
  <c r="I209" i="144"/>
  <c r="I208" i="143"/>
  <c r="A202" i="143"/>
  <c r="I213" i="143"/>
  <c r="I210" i="143"/>
  <c r="I209" i="143"/>
  <c r="I208" i="142"/>
  <c r="A202" i="142"/>
  <c r="I213" i="142"/>
  <c r="I210" i="142"/>
  <c r="I209" i="142"/>
  <c r="I208" i="141"/>
  <c r="A202" i="141"/>
  <c r="I213" i="141"/>
  <c r="I210" i="141"/>
  <c r="I209" i="141"/>
  <c r="I208" i="140"/>
  <c r="A202" i="140"/>
  <c r="I213" i="140"/>
  <c r="I210" i="140"/>
  <c r="I209" i="140"/>
  <c r="I208" i="139"/>
  <c r="A202" i="139"/>
  <c r="I213" i="139"/>
  <c r="I210" i="139"/>
  <c r="I209" i="139"/>
  <c r="I198" i="53"/>
  <c r="I197" i="53"/>
  <c r="I202" i="53"/>
  <c r="A202" i="53" s="1"/>
  <c r="I199" i="53"/>
  <c r="I220" i="168" l="1"/>
  <c r="I219" i="168"/>
  <c r="A213" i="168"/>
  <c r="I224" i="168"/>
  <c r="I221" i="168"/>
  <c r="I220" i="167"/>
  <c r="I219" i="167"/>
  <c r="A213" i="167"/>
  <c r="I224" i="167"/>
  <c r="I221" i="167"/>
  <c r="I220" i="166"/>
  <c r="I219" i="166"/>
  <c r="A213" i="166"/>
  <c r="I224" i="166"/>
  <c r="I221" i="166"/>
  <c r="I220" i="165"/>
  <c r="I219" i="165"/>
  <c r="A213" i="165"/>
  <c r="I224" i="165"/>
  <c r="I221" i="165"/>
  <c r="I232" i="164"/>
  <c r="I231" i="164"/>
  <c r="I230" i="164"/>
  <c r="A224" i="164"/>
  <c r="I235" i="164"/>
  <c r="I220" i="163"/>
  <c r="I219" i="163"/>
  <c r="A213" i="163"/>
  <c r="I224" i="163"/>
  <c r="I221" i="163"/>
  <c r="I220" i="162"/>
  <c r="I219" i="162"/>
  <c r="A213" i="162"/>
  <c r="I224" i="162"/>
  <c r="I221" i="162"/>
  <c r="I220" i="161"/>
  <c r="I219" i="161"/>
  <c r="A213" i="161"/>
  <c r="I224" i="161"/>
  <c r="I221" i="161"/>
  <c r="I220" i="160"/>
  <c r="I219" i="160"/>
  <c r="A213" i="160"/>
  <c r="I224" i="160"/>
  <c r="I221" i="160"/>
  <c r="I220" i="159"/>
  <c r="I219" i="159"/>
  <c r="A213" i="159"/>
  <c r="I224" i="159"/>
  <c r="I221" i="159"/>
  <c r="I220" i="158"/>
  <c r="I219" i="158"/>
  <c r="A213" i="158"/>
  <c r="I224" i="158"/>
  <c r="I221" i="158"/>
  <c r="I220" i="157"/>
  <c r="I219" i="157"/>
  <c r="A213" i="157"/>
  <c r="I224" i="157"/>
  <c r="I221" i="157"/>
  <c r="I220" i="156"/>
  <c r="I219" i="156"/>
  <c r="A213" i="156"/>
  <c r="I224" i="156"/>
  <c r="I221" i="156"/>
  <c r="I220" i="155"/>
  <c r="I219" i="155"/>
  <c r="A213" i="155"/>
  <c r="I224" i="155"/>
  <c r="I221" i="155"/>
  <c r="I220" i="154"/>
  <c r="I219" i="154"/>
  <c r="A213" i="154"/>
  <c r="I224" i="154"/>
  <c r="I221" i="154"/>
  <c r="I220" i="153"/>
  <c r="I219" i="153"/>
  <c r="A213" i="153"/>
  <c r="I224" i="153"/>
  <c r="I221" i="153"/>
  <c r="I220" i="152"/>
  <c r="I219" i="152"/>
  <c r="A213" i="152"/>
  <c r="I224" i="152"/>
  <c r="I221" i="152"/>
  <c r="I232" i="151"/>
  <c r="I231" i="151"/>
  <c r="I230" i="151"/>
  <c r="A224" i="151"/>
  <c r="I235" i="151"/>
  <c r="I220" i="150"/>
  <c r="I219" i="150"/>
  <c r="A213" i="150"/>
  <c r="I224" i="150"/>
  <c r="I221" i="150"/>
  <c r="I220" i="149"/>
  <c r="I219" i="149"/>
  <c r="A213" i="149"/>
  <c r="I224" i="149"/>
  <c r="I221" i="149"/>
  <c r="I220" i="148"/>
  <c r="I219" i="148"/>
  <c r="A213" i="148"/>
  <c r="I224" i="148"/>
  <c r="I221" i="148"/>
  <c r="I232" i="147"/>
  <c r="I231" i="147"/>
  <c r="I230" i="147"/>
  <c r="A224" i="147"/>
  <c r="I235" i="147"/>
  <c r="I220" i="146"/>
  <c r="I219" i="146"/>
  <c r="A213" i="146"/>
  <c r="I224" i="146"/>
  <c r="I221" i="146"/>
  <c r="I220" i="145"/>
  <c r="I219" i="145"/>
  <c r="A213" i="145"/>
  <c r="I224" i="145"/>
  <c r="I221" i="145"/>
  <c r="I220" i="144"/>
  <c r="I219" i="144"/>
  <c r="A213" i="144"/>
  <c r="I224" i="144"/>
  <c r="I221" i="144"/>
  <c r="I220" i="143"/>
  <c r="I219" i="143"/>
  <c r="A213" i="143"/>
  <c r="I224" i="143"/>
  <c r="I221" i="143"/>
  <c r="I220" i="142"/>
  <c r="I219" i="142"/>
  <c r="A213" i="142"/>
  <c r="I224" i="142"/>
  <c r="I221" i="142"/>
  <c r="I220" i="141"/>
  <c r="I219" i="141"/>
  <c r="A213" i="141"/>
  <c r="I224" i="141"/>
  <c r="I221" i="141"/>
  <c r="I220" i="140"/>
  <c r="I219" i="140"/>
  <c r="A213" i="140"/>
  <c r="I224" i="140"/>
  <c r="I221" i="140"/>
  <c r="I220" i="139"/>
  <c r="I219" i="139"/>
  <c r="A213" i="139"/>
  <c r="I224" i="139"/>
  <c r="I221" i="139"/>
  <c r="I208" i="53"/>
  <c r="I213" i="53"/>
  <c r="A213" i="53" s="1"/>
  <c r="I210" i="53"/>
  <c r="I209" i="53"/>
  <c r="I232" i="168" l="1"/>
  <c r="I231" i="168"/>
  <c r="I230" i="168"/>
  <c r="A224" i="168"/>
  <c r="I235" i="168"/>
  <c r="I232" i="167"/>
  <c r="I231" i="167"/>
  <c r="I230" i="167"/>
  <c r="A224" i="167"/>
  <c r="I235" i="167"/>
  <c r="I232" i="166"/>
  <c r="I231" i="166"/>
  <c r="I230" i="166"/>
  <c r="A224" i="166"/>
  <c r="I235" i="166"/>
  <c r="I232" i="165"/>
  <c r="I231" i="165"/>
  <c r="I230" i="165"/>
  <c r="A224" i="165"/>
  <c r="I235" i="165"/>
  <c r="I246" i="164"/>
  <c r="I243" i="164"/>
  <c r="I242" i="164"/>
  <c r="I241" i="164"/>
  <c r="A235" i="164"/>
  <c r="I232" i="163"/>
  <c r="I231" i="163"/>
  <c r="I230" i="163"/>
  <c r="A224" i="163"/>
  <c r="I235" i="163"/>
  <c r="I232" i="162"/>
  <c r="I231" i="162"/>
  <c r="I230" i="162"/>
  <c r="A224" i="162"/>
  <c r="I235" i="162"/>
  <c r="I232" i="161"/>
  <c r="I231" i="161"/>
  <c r="I230" i="161"/>
  <c r="A224" i="161"/>
  <c r="I235" i="161"/>
  <c r="I232" i="160"/>
  <c r="I231" i="160"/>
  <c r="I230" i="160"/>
  <c r="A224" i="160"/>
  <c r="I235" i="160"/>
  <c r="I232" i="159"/>
  <c r="I231" i="159"/>
  <c r="I230" i="159"/>
  <c r="A224" i="159"/>
  <c r="I235" i="159"/>
  <c r="I232" i="158"/>
  <c r="I231" i="158"/>
  <c r="I230" i="158"/>
  <c r="A224" i="158"/>
  <c r="I235" i="158"/>
  <c r="I232" i="157"/>
  <c r="I231" i="157"/>
  <c r="I230" i="157"/>
  <c r="A224" i="157"/>
  <c r="I235" i="157"/>
  <c r="I232" i="156"/>
  <c r="I231" i="156"/>
  <c r="I230" i="156"/>
  <c r="A224" i="156"/>
  <c r="I235" i="156"/>
  <c r="I232" i="155"/>
  <c r="I231" i="155"/>
  <c r="I230" i="155"/>
  <c r="A224" i="155"/>
  <c r="I235" i="155"/>
  <c r="I232" i="154"/>
  <c r="I231" i="154"/>
  <c r="I230" i="154"/>
  <c r="A224" i="154"/>
  <c r="I235" i="154"/>
  <c r="I232" i="153"/>
  <c r="I231" i="153"/>
  <c r="I230" i="153"/>
  <c r="A224" i="153"/>
  <c r="I235" i="153"/>
  <c r="I232" i="152"/>
  <c r="I231" i="152"/>
  <c r="I230" i="152"/>
  <c r="A224" i="152"/>
  <c r="I235" i="152"/>
  <c r="I246" i="151"/>
  <c r="I243" i="151"/>
  <c r="I242" i="151"/>
  <c r="I241" i="151"/>
  <c r="A235" i="151"/>
  <c r="I232" i="150"/>
  <c r="I231" i="150"/>
  <c r="I230" i="150"/>
  <c r="A224" i="150"/>
  <c r="I235" i="150"/>
  <c r="I232" i="149"/>
  <c r="I231" i="149"/>
  <c r="I230" i="149"/>
  <c r="A224" i="149"/>
  <c r="I235" i="149"/>
  <c r="I232" i="148"/>
  <c r="I231" i="148"/>
  <c r="I230" i="148"/>
  <c r="A224" i="148"/>
  <c r="I235" i="148"/>
  <c r="I246" i="147"/>
  <c r="I243" i="147"/>
  <c r="I242" i="147"/>
  <c r="I241" i="147"/>
  <c r="A235" i="147"/>
  <c r="I232" i="146"/>
  <c r="I231" i="146"/>
  <c r="I230" i="146"/>
  <c r="A224" i="146"/>
  <c r="I235" i="146"/>
  <c r="I232" i="145"/>
  <c r="I231" i="145"/>
  <c r="I230" i="145"/>
  <c r="A224" i="145"/>
  <c r="I235" i="145"/>
  <c r="I232" i="144"/>
  <c r="I231" i="144"/>
  <c r="I230" i="144"/>
  <c r="A224" i="144"/>
  <c r="I235" i="144"/>
  <c r="I232" i="143"/>
  <c r="I231" i="143"/>
  <c r="I230" i="143"/>
  <c r="A224" i="143"/>
  <c r="I235" i="143"/>
  <c r="I232" i="142"/>
  <c r="I231" i="142"/>
  <c r="I230" i="142"/>
  <c r="A224" i="142"/>
  <c r="I235" i="142"/>
  <c r="I232" i="141"/>
  <c r="I231" i="141"/>
  <c r="I230" i="141"/>
  <c r="A224" i="141"/>
  <c r="I235" i="141"/>
  <c r="I232" i="140"/>
  <c r="I231" i="140"/>
  <c r="I230" i="140"/>
  <c r="A224" i="140"/>
  <c r="I235" i="140"/>
  <c r="I232" i="139"/>
  <c r="I231" i="139"/>
  <c r="I230" i="139"/>
  <c r="A224" i="139"/>
  <c r="I235" i="139"/>
  <c r="I224" i="53"/>
  <c r="A224" i="53" s="1"/>
  <c r="I221" i="53"/>
  <c r="I220" i="53"/>
  <c r="I219" i="53"/>
  <c r="I246" i="168" l="1"/>
  <c r="I243" i="168"/>
  <c r="I242" i="168"/>
  <c r="I241" i="168"/>
  <c r="A235" i="168"/>
  <c r="I246" i="167"/>
  <c r="I243" i="167"/>
  <c r="I242" i="167"/>
  <c r="I241" i="167"/>
  <c r="A235" i="167"/>
  <c r="I246" i="166"/>
  <c r="I243" i="166"/>
  <c r="I242" i="166"/>
  <c r="I241" i="166"/>
  <c r="A235" i="166"/>
  <c r="I246" i="165"/>
  <c r="I243" i="165"/>
  <c r="I242" i="165"/>
  <c r="I241" i="165"/>
  <c r="A235" i="165"/>
  <c r="I252" i="164"/>
  <c r="A246" i="164"/>
  <c r="I257" i="164"/>
  <c r="I254" i="164"/>
  <c r="I253" i="164"/>
  <c r="I246" i="163"/>
  <c r="I243" i="163"/>
  <c r="I242" i="163"/>
  <c r="I241" i="163"/>
  <c r="A235" i="163"/>
  <c r="I246" i="162"/>
  <c r="I243" i="162"/>
  <c r="I242" i="162"/>
  <c r="I241" i="162"/>
  <c r="A235" i="162"/>
  <c r="I246" i="161"/>
  <c r="I243" i="161"/>
  <c r="I242" i="161"/>
  <c r="I241" i="161"/>
  <c r="A235" i="161"/>
  <c r="I246" i="160"/>
  <c r="I243" i="160"/>
  <c r="I242" i="160"/>
  <c r="I241" i="160"/>
  <c r="A235" i="160"/>
  <c r="I246" i="159"/>
  <c r="I243" i="159"/>
  <c r="I242" i="159"/>
  <c r="I241" i="159"/>
  <c r="A235" i="159"/>
  <c r="I246" i="158"/>
  <c r="I243" i="158"/>
  <c r="I242" i="158"/>
  <c r="I241" i="158"/>
  <c r="A235" i="158"/>
  <c r="I246" i="157"/>
  <c r="I243" i="157"/>
  <c r="I242" i="157"/>
  <c r="I241" i="157"/>
  <c r="A235" i="157"/>
  <c r="I246" i="156"/>
  <c r="I243" i="156"/>
  <c r="I242" i="156"/>
  <c r="I241" i="156"/>
  <c r="A235" i="156"/>
  <c r="I246" i="155"/>
  <c r="I243" i="155"/>
  <c r="I242" i="155"/>
  <c r="I241" i="155"/>
  <c r="A235" i="155"/>
  <c r="I246" i="154"/>
  <c r="I243" i="154"/>
  <c r="I242" i="154"/>
  <c r="I241" i="154"/>
  <c r="A235" i="154"/>
  <c r="I246" i="153"/>
  <c r="I243" i="153"/>
  <c r="I242" i="153"/>
  <c r="I241" i="153"/>
  <c r="A235" i="153"/>
  <c r="I246" i="152"/>
  <c r="I243" i="152"/>
  <c r="I242" i="152"/>
  <c r="I241" i="152"/>
  <c r="A235" i="152"/>
  <c r="I252" i="151"/>
  <c r="A246" i="151"/>
  <c r="I257" i="151"/>
  <c r="I254" i="151"/>
  <c r="I253" i="151"/>
  <c r="I246" i="150"/>
  <c r="I243" i="150"/>
  <c r="I242" i="150"/>
  <c r="I241" i="150"/>
  <c r="A235" i="150"/>
  <c r="I246" i="149"/>
  <c r="I243" i="149"/>
  <c r="I242" i="149"/>
  <c r="I241" i="149"/>
  <c r="A235" i="149"/>
  <c r="I246" i="148"/>
  <c r="I243" i="148"/>
  <c r="I241" i="148"/>
  <c r="A235" i="148"/>
  <c r="I242" i="148"/>
  <c r="I252" i="147"/>
  <c r="A246" i="147"/>
  <c r="I257" i="147"/>
  <c r="I254" i="147"/>
  <c r="I253" i="147"/>
  <c r="I246" i="146"/>
  <c r="I243" i="146"/>
  <c r="I242" i="146"/>
  <c r="I241" i="146"/>
  <c r="A235" i="146"/>
  <c r="I246" i="145"/>
  <c r="I243" i="145"/>
  <c r="I242" i="145"/>
  <c r="I241" i="145"/>
  <c r="A235" i="145"/>
  <c r="I246" i="144"/>
  <c r="I243" i="144"/>
  <c r="I242" i="144"/>
  <c r="I241" i="144"/>
  <c r="A235" i="144"/>
  <c r="I246" i="143"/>
  <c r="I243" i="143"/>
  <c r="I242" i="143"/>
  <c r="I241" i="143"/>
  <c r="A235" i="143"/>
  <c r="I246" i="142"/>
  <c r="I243" i="142"/>
  <c r="I242" i="142"/>
  <c r="I241" i="142"/>
  <c r="A235" i="142"/>
  <c r="I246" i="141"/>
  <c r="I243" i="141"/>
  <c r="I242" i="141"/>
  <c r="I241" i="141"/>
  <c r="A235" i="141"/>
  <c r="I246" i="140"/>
  <c r="I243" i="140"/>
  <c r="I242" i="140"/>
  <c r="I241" i="140"/>
  <c r="A235" i="140"/>
  <c r="I246" i="139"/>
  <c r="I243" i="139"/>
  <c r="I242" i="139"/>
  <c r="I241" i="139"/>
  <c r="A235" i="139"/>
  <c r="I232" i="53"/>
  <c r="I231" i="53"/>
  <c r="I230" i="53"/>
  <c r="I235" i="53"/>
  <c r="A235" i="53" s="1"/>
  <c r="I252" i="168" l="1"/>
  <c r="A246" i="168"/>
  <c r="I254" i="168"/>
  <c r="I257" i="168"/>
  <c r="I253" i="168"/>
  <c r="I252" i="167"/>
  <c r="A246" i="167"/>
  <c r="I257" i="167"/>
  <c r="I254" i="167"/>
  <c r="I253" i="167"/>
  <c r="I252" i="166"/>
  <c r="A246" i="166"/>
  <c r="I257" i="166"/>
  <c r="I254" i="166"/>
  <c r="I253" i="166"/>
  <c r="I252" i="165"/>
  <c r="A246" i="165"/>
  <c r="I257" i="165"/>
  <c r="I254" i="165"/>
  <c r="I253" i="165"/>
  <c r="I264" i="164"/>
  <c r="I263" i="164"/>
  <c r="A257" i="164"/>
  <c r="I268" i="164"/>
  <c r="I265" i="164"/>
  <c r="I252" i="163"/>
  <c r="A246" i="163"/>
  <c r="I257" i="163"/>
  <c r="I254" i="163"/>
  <c r="I253" i="163"/>
  <c r="I252" i="162"/>
  <c r="A246" i="162"/>
  <c r="I257" i="162"/>
  <c r="I254" i="162"/>
  <c r="I253" i="162"/>
  <c r="I252" i="161"/>
  <c r="A246" i="161"/>
  <c r="I257" i="161"/>
  <c r="I254" i="161"/>
  <c r="I253" i="161"/>
  <c r="I252" i="160"/>
  <c r="A246" i="160"/>
  <c r="I257" i="160"/>
  <c r="I254" i="160"/>
  <c r="I253" i="160"/>
  <c r="I252" i="159"/>
  <c r="A246" i="159"/>
  <c r="I257" i="159"/>
  <c r="I254" i="159"/>
  <c r="I253" i="159"/>
  <c r="I252" i="158"/>
  <c r="A246" i="158"/>
  <c r="I257" i="158"/>
  <c r="I254" i="158"/>
  <c r="I253" i="158"/>
  <c r="I252" i="157"/>
  <c r="A246" i="157"/>
  <c r="I257" i="157"/>
  <c r="I254" i="157"/>
  <c r="I253" i="157"/>
  <c r="I252" i="156"/>
  <c r="A246" i="156"/>
  <c r="I257" i="156"/>
  <c r="I254" i="156"/>
  <c r="I253" i="156"/>
  <c r="I252" i="155"/>
  <c r="A246" i="155"/>
  <c r="I257" i="155"/>
  <c r="I254" i="155"/>
  <c r="I253" i="155"/>
  <c r="I252" i="154"/>
  <c r="A246" i="154"/>
  <c r="I257" i="154"/>
  <c r="I254" i="154"/>
  <c r="I253" i="154"/>
  <c r="I252" i="153"/>
  <c r="A246" i="153"/>
  <c r="I257" i="153"/>
  <c r="I254" i="153"/>
  <c r="I253" i="153"/>
  <c r="I252" i="152"/>
  <c r="A246" i="152"/>
  <c r="I257" i="152"/>
  <c r="I254" i="152"/>
  <c r="I253" i="152"/>
  <c r="I264" i="151"/>
  <c r="I263" i="151"/>
  <c r="A257" i="151"/>
  <c r="I268" i="151"/>
  <c r="I265" i="151"/>
  <c r="I252" i="150"/>
  <c r="A246" i="150"/>
  <c r="I257" i="150"/>
  <c r="I254" i="150"/>
  <c r="I253" i="150"/>
  <c r="I252" i="149"/>
  <c r="A246" i="149"/>
  <c r="I257" i="149"/>
  <c r="I254" i="149"/>
  <c r="I253" i="149"/>
  <c r="I252" i="148"/>
  <c r="A246" i="148"/>
  <c r="I257" i="148"/>
  <c r="I254" i="148"/>
  <c r="I253" i="148"/>
  <c r="I264" i="147"/>
  <c r="I263" i="147"/>
  <c r="A257" i="147"/>
  <c r="I268" i="147"/>
  <c r="I265" i="147"/>
  <c r="I252" i="146"/>
  <c r="A246" i="146"/>
  <c r="I257" i="146"/>
  <c r="I254" i="146"/>
  <c r="I253" i="146"/>
  <c r="I252" i="145"/>
  <c r="A246" i="145"/>
  <c r="I257" i="145"/>
  <c r="I254" i="145"/>
  <c r="I253" i="145"/>
  <c r="I252" i="144"/>
  <c r="A246" i="144"/>
  <c r="I257" i="144"/>
  <c r="I254" i="144"/>
  <c r="I253" i="144"/>
  <c r="I252" i="143"/>
  <c r="A246" i="143"/>
  <c r="I257" i="143"/>
  <c r="I254" i="143"/>
  <c r="I253" i="143"/>
  <c r="I252" i="142"/>
  <c r="A246" i="142"/>
  <c r="I257" i="142"/>
  <c r="I254" i="142"/>
  <c r="I253" i="142"/>
  <c r="I252" i="141"/>
  <c r="A246" i="141"/>
  <c r="I257" i="141"/>
  <c r="I254" i="141"/>
  <c r="I253" i="141"/>
  <c r="I252" i="140"/>
  <c r="A246" i="140"/>
  <c r="I257" i="140"/>
  <c r="I254" i="140"/>
  <c r="I253" i="140"/>
  <c r="I252" i="139"/>
  <c r="A246" i="139"/>
  <c r="I257" i="139"/>
  <c r="I254" i="139"/>
  <c r="I253" i="139"/>
  <c r="I242" i="53"/>
  <c r="I241" i="53"/>
  <c r="I246" i="53"/>
  <c r="A246" i="53" s="1"/>
  <c r="I243" i="53"/>
  <c r="I264" i="168" l="1"/>
  <c r="I263" i="168"/>
  <c r="A257" i="168"/>
  <c r="I268" i="168"/>
  <c r="I265" i="168"/>
  <c r="I264" i="167"/>
  <c r="I263" i="167"/>
  <c r="A257" i="167"/>
  <c r="I268" i="167"/>
  <c r="I265" i="167"/>
  <c r="I264" i="166"/>
  <c r="I263" i="166"/>
  <c r="A257" i="166"/>
  <c r="I268" i="166"/>
  <c r="I265" i="166"/>
  <c r="I264" i="165"/>
  <c r="I263" i="165"/>
  <c r="A257" i="165"/>
  <c r="I268" i="165"/>
  <c r="I265" i="165"/>
  <c r="I276" i="164"/>
  <c r="I275" i="164"/>
  <c r="I274" i="164"/>
  <c r="A268" i="164"/>
  <c r="I279" i="164"/>
  <c r="I264" i="163"/>
  <c r="I263" i="163"/>
  <c r="A257" i="163"/>
  <c r="I268" i="163"/>
  <c r="I265" i="163"/>
  <c r="I264" i="162"/>
  <c r="I263" i="162"/>
  <c r="A257" i="162"/>
  <c r="I268" i="162"/>
  <c r="I265" i="162"/>
  <c r="I264" i="161"/>
  <c r="I263" i="161"/>
  <c r="A257" i="161"/>
  <c r="I268" i="161"/>
  <c r="I265" i="161"/>
  <c r="I264" i="160"/>
  <c r="I263" i="160"/>
  <c r="A257" i="160"/>
  <c r="I268" i="160"/>
  <c r="I265" i="160"/>
  <c r="I264" i="159"/>
  <c r="I263" i="159"/>
  <c r="A257" i="159"/>
  <c r="I268" i="159"/>
  <c r="I265" i="159"/>
  <c r="I264" i="158"/>
  <c r="I263" i="158"/>
  <c r="A257" i="158"/>
  <c r="I268" i="158"/>
  <c r="I265" i="158"/>
  <c r="I264" i="157"/>
  <c r="I263" i="157"/>
  <c r="A257" i="157"/>
  <c r="I268" i="157"/>
  <c r="I265" i="157"/>
  <c r="I264" i="156"/>
  <c r="I263" i="156"/>
  <c r="A257" i="156"/>
  <c r="I268" i="156"/>
  <c r="I265" i="156"/>
  <c r="I264" i="155"/>
  <c r="I263" i="155"/>
  <c r="A257" i="155"/>
  <c r="I268" i="155"/>
  <c r="I265" i="155"/>
  <c r="I264" i="154"/>
  <c r="I263" i="154"/>
  <c r="A257" i="154"/>
  <c r="I268" i="154"/>
  <c r="I265" i="154"/>
  <c r="I264" i="153"/>
  <c r="I263" i="153"/>
  <c r="A257" i="153"/>
  <c r="I268" i="153"/>
  <c r="I265" i="153"/>
  <c r="I264" i="152"/>
  <c r="I263" i="152"/>
  <c r="A257" i="152"/>
  <c r="I268" i="152"/>
  <c r="I265" i="152"/>
  <c r="I276" i="151"/>
  <c r="I275" i="151"/>
  <c r="I274" i="151"/>
  <c r="A268" i="151"/>
  <c r="I279" i="151"/>
  <c r="I264" i="150"/>
  <c r="I263" i="150"/>
  <c r="A257" i="150"/>
  <c r="I268" i="150"/>
  <c r="I265" i="150"/>
  <c r="I264" i="149"/>
  <c r="I263" i="149"/>
  <c r="A257" i="149"/>
  <c r="I268" i="149"/>
  <c r="I265" i="149"/>
  <c r="I264" i="148"/>
  <c r="I263" i="148"/>
  <c r="A257" i="148"/>
  <c r="I268" i="148"/>
  <c r="I265" i="148"/>
  <c r="I276" i="147"/>
  <c r="I275" i="147"/>
  <c r="I274" i="147"/>
  <c r="A268" i="147"/>
  <c r="I279" i="147"/>
  <c r="I264" i="146"/>
  <c r="I263" i="146"/>
  <c r="A257" i="146"/>
  <c r="I268" i="146"/>
  <c r="I265" i="146"/>
  <c r="I264" i="145"/>
  <c r="I263" i="145"/>
  <c r="A257" i="145"/>
  <c r="I268" i="145"/>
  <c r="I265" i="145"/>
  <c r="I264" i="144"/>
  <c r="I263" i="144"/>
  <c r="A257" i="144"/>
  <c r="I268" i="144"/>
  <c r="I265" i="144"/>
  <c r="I264" i="143"/>
  <c r="I263" i="143"/>
  <c r="A257" i="143"/>
  <c r="I268" i="143"/>
  <c r="I265" i="143"/>
  <c r="I264" i="142"/>
  <c r="I263" i="142"/>
  <c r="A257" i="142"/>
  <c r="I268" i="142"/>
  <c r="I265" i="142"/>
  <c r="I264" i="141"/>
  <c r="I263" i="141"/>
  <c r="A257" i="141"/>
  <c r="I268" i="141"/>
  <c r="I265" i="141"/>
  <c r="I264" i="140"/>
  <c r="I263" i="140"/>
  <c r="A257" i="140"/>
  <c r="I268" i="140"/>
  <c r="I265" i="140"/>
  <c r="I264" i="139"/>
  <c r="I263" i="139"/>
  <c r="A257" i="139"/>
  <c r="I268" i="139"/>
  <c r="I265" i="139"/>
  <c r="I252" i="53"/>
  <c r="I257" i="53"/>
  <c r="A257" i="53" s="1"/>
  <c r="I254" i="53"/>
  <c r="I253" i="53"/>
  <c r="I276" i="168" l="1"/>
  <c r="I275" i="168"/>
  <c r="I274" i="168"/>
  <c r="A268" i="168"/>
  <c r="I279" i="168"/>
  <c r="I276" i="167"/>
  <c r="I275" i="167"/>
  <c r="I274" i="167"/>
  <c r="A268" i="167"/>
  <c r="I279" i="167"/>
  <c r="I276" i="166"/>
  <c r="I275" i="166"/>
  <c r="I274" i="166"/>
  <c r="A268" i="166"/>
  <c r="I279" i="166"/>
  <c r="I276" i="165"/>
  <c r="I275" i="165"/>
  <c r="I274" i="165"/>
  <c r="A268" i="165"/>
  <c r="I279" i="165"/>
  <c r="I290" i="164"/>
  <c r="I287" i="164"/>
  <c r="I286" i="164"/>
  <c r="I285" i="164"/>
  <c r="A279" i="164"/>
  <c r="I276" i="163"/>
  <c r="I275" i="163"/>
  <c r="I274" i="163"/>
  <c r="A268" i="163"/>
  <c r="I279" i="163"/>
  <c r="I276" i="162"/>
  <c r="I275" i="162"/>
  <c r="I274" i="162"/>
  <c r="A268" i="162"/>
  <c r="I279" i="162"/>
  <c r="I276" i="161"/>
  <c r="I275" i="161"/>
  <c r="I274" i="161"/>
  <c r="A268" i="161"/>
  <c r="I279" i="161"/>
  <c r="I276" i="160"/>
  <c r="I275" i="160"/>
  <c r="I274" i="160"/>
  <c r="A268" i="160"/>
  <c r="I279" i="160"/>
  <c r="I276" i="159"/>
  <c r="I275" i="159"/>
  <c r="I274" i="159"/>
  <c r="A268" i="159"/>
  <c r="I279" i="159"/>
  <c r="I276" i="158"/>
  <c r="I275" i="158"/>
  <c r="I274" i="158"/>
  <c r="A268" i="158"/>
  <c r="I279" i="158"/>
  <c r="I276" i="157"/>
  <c r="I275" i="157"/>
  <c r="I274" i="157"/>
  <c r="A268" i="157"/>
  <c r="I279" i="157"/>
  <c r="I276" i="156"/>
  <c r="I275" i="156"/>
  <c r="I274" i="156"/>
  <c r="A268" i="156"/>
  <c r="I279" i="156"/>
  <c r="I276" i="155"/>
  <c r="I275" i="155"/>
  <c r="I274" i="155"/>
  <c r="A268" i="155"/>
  <c r="I279" i="155"/>
  <c r="I276" i="154"/>
  <c r="I275" i="154"/>
  <c r="I274" i="154"/>
  <c r="A268" i="154"/>
  <c r="I279" i="154"/>
  <c r="I276" i="153"/>
  <c r="I275" i="153"/>
  <c r="I274" i="153"/>
  <c r="A268" i="153"/>
  <c r="I279" i="153"/>
  <c r="I276" i="152"/>
  <c r="I275" i="152"/>
  <c r="I274" i="152"/>
  <c r="A268" i="152"/>
  <c r="I279" i="152"/>
  <c r="I290" i="151"/>
  <c r="I287" i="151"/>
  <c r="I286" i="151"/>
  <c r="I285" i="151"/>
  <c r="A279" i="151"/>
  <c r="I276" i="150"/>
  <c r="I275" i="150"/>
  <c r="I274" i="150"/>
  <c r="A268" i="150"/>
  <c r="I279" i="150"/>
  <c r="I276" i="149"/>
  <c r="I275" i="149"/>
  <c r="I274" i="149"/>
  <c r="A268" i="149"/>
  <c r="I279" i="149"/>
  <c r="I276" i="148"/>
  <c r="I275" i="148"/>
  <c r="I274" i="148"/>
  <c r="A268" i="148"/>
  <c r="I279" i="148"/>
  <c r="I290" i="147"/>
  <c r="I287" i="147"/>
  <c r="I286" i="147"/>
  <c r="I285" i="147"/>
  <c r="A279" i="147"/>
  <c r="I276" i="146"/>
  <c r="I275" i="146"/>
  <c r="I274" i="146"/>
  <c r="A268" i="146"/>
  <c r="I279" i="146"/>
  <c r="I276" i="145"/>
  <c r="I275" i="145"/>
  <c r="I274" i="145"/>
  <c r="A268" i="145"/>
  <c r="I279" i="145"/>
  <c r="I276" i="144"/>
  <c r="I275" i="144"/>
  <c r="I274" i="144"/>
  <c r="A268" i="144"/>
  <c r="I279" i="144"/>
  <c r="I276" i="143"/>
  <c r="I275" i="143"/>
  <c r="I274" i="143"/>
  <c r="A268" i="143"/>
  <c r="I279" i="143"/>
  <c r="I276" i="142"/>
  <c r="I275" i="142"/>
  <c r="I274" i="142"/>
  <c r="A268" i="142"/>
  <c r="I279" i="142"/>
  <c r="I276" i="141"/>
  <c r="I275" i="141"/>
  <c r="I274" i="141"/>
  <c r="A268" i="141"/>
  <c r="I279" i="141"/>
  <c r="I276" i="140"/>
  <c r="I275" i="140"/>
  <c r="I274" i="140"/>
  <c r="A268" i="140"/>
  <c r="I279" i="140"/>
  <c r="I276" i="139"/>
  <c r="I275" i="139"/>
  <c r="I274" i="139"/>
  <c r="A268" i="139"/>
  <c r="I279" i="139"/>
  <c r="I268" i="53"/>
  <c r="A268" i="53" s="1"/>
  <c r="I265" i="53"/>
  <c r="I264" i="53"/>
  <c r="I263" i="53"/>
  <c r="I290" i="168" l="1"/>
  <c r="I287" i="168"/>
  <c r="I286" i="168"/>
  <c r="I285" i="168"/>
  <c r="A279" i="168"/>
  <c r="I290" i="167"/>
  <c r="I287" i="167"/>
  <c r="I286" i="167"/>
  <c r="I285" i="167"/>
  <c r="A279" i="167"/>
  <c r="I290" i="166"/>
  <c r="I287" i="166"/>
  <c r="I286" i="166"/>
  <c r="I285" i="166"/>
  <c r="A279" i="166"/>
  <c r="I290" i="165"/>
  <c r="I287" i="165"/>
  <c r="I286" i="165"/>
  <c r="I285" i="165"/>
  <c r="A279" i="165"/>
  <c r="I296" i="164"/>
  <c r="A290" i="164"/>
  <c r="I301" i="164"/>
  <c r="I298" i="164"/>
  <c r="I297" i="164"/>
  <c r="I290" i="163"/>
  <c r="I287" i="163"/>
  <c r="I286" i="163"/>
  <c r="I285" i="163"/>
  <c r="A279" i="163"/>
  <c r="I290" i="162"/>
  <c r="I287" i="162"/>
  <c r="I286" i="162"/>
  <c r="I285" i="162"/>
  <c r="A279" i="162"/>
  <c r="I290" i="161"/>
  <c r="I287" i="161"/>
  <c r="I286" i="161"/>
  <c r="I285" i="161"/>
  <c r="A279" i="161"/>
  <c r="I290" i="160"/>
  <c r="I287" i="160"/>
  <c r="I286" i="160"/>
  <c r="I285" i="160"/>
  <c r="A279" i="160"/>
  <c r="I290" i="159"/>
  <c r="I287" i="159"/>
  <c r="I286" i="159"/>
  <c r="I285" i="159"/>
  <c r="A279" i="159"/>
  <c r="I290" i="158"/>
  <c r="I287" i="158"/>
  <c r="I286" i="158"/>
  <c r="I285" i="158"/>
  <c r="A279" i="158"/>
  <c r="I290" i="157"/>
  <c r="I287" i="157"/>
  <c r="I286" i="157"/>
  <c r="I285" i="157"/>
  <c r="A279" i="157"/>
  <c r="I290" i="156"/>
  <c r="I287" i="156"/>
  <c r="I286" i="156"/>
  <c r="I285" i="156"/>
  <c r="A279" i="156"/>
  <c r="I290" i="155"/>
  <c r="I287" i="155"/>
  <c r="I286" i="155"/>
  <c r="I285" i="155"/>
  <c r="A279" i="155"/>
  <c r="I290" i="154"/>
  <c r="I287" i="154"/>
  <c r="I286" i="154"/>
  <c r="I285" i="154"/>
  <c r="A279" i="154"/>
  <c r="I290" i="153"/>
  <c r="I287" i="153"/>
  <c r="I286" i="153"/>
  <c r="I285" i="153"/>
  <c r="A279" i="153"/>
  <c r="I290" i="152"/>
  <c r="I287" i="152"/>
  <c r="I286" i="152"/>
  <c r="I285" i="152"/>
  <c r="A279" i="152"/>
  <c r="I296" i="151"/>
  <c r="A290" i="151"/>
  <c r="I301" i="151"/>
  <c r="I298" i="151"/>
  <c r="I297" i="151"/>
  <c r="I290" i="150"/>
  <c r="I287" i="150"/>
  <c r="I286" i="150"/>
  <c r="I285" i="150"/>
  <c r="A279" i="150"/>
  <c r="I290" i="149"/>
  <c r="I287" i="149"/>
  <c r="I286" i="149"/>
  <c r="I285" i="149"/>
  <c r="A279" i="149"/>
  <c r="I290" i="148"/>
  <c r="I287" i="148"/>
  <c r="A279" i="148"/>
  <c r="I286" i="148"/>
  <c r="I285" i="148"/>
  <c r="I296" i="147"/>
  <c r="A290" i="147"/>
  <c r="I301" i="147"/>
  <c r="I298" i="147"/>
  <c r="I297" i="147"/>
  <c r="I290" i="146"/>
  <c r="I287" i="146"/>
  <c r="I286" i="146"/>
  <c r="I285" i="146"/>
  <c r="A279" i="146"/>
  <c r="I290" i="145"/>
  <c r="I287" i="145"/>
  <c r="I286" i="145"/>
  <c r="I285" i="145"/>
  <c r="A279" i="145"/>
  <c r="I290" i="144"/>
  <c r="I287" i="144"/>
  <c r="I286" i="144"/>
  <c r="I285" i="144"/>
  <c r="A279" i="144"/>
  <c r="I290" i="143"/>
  <c r="I287" i="143"/>
  <c r="I286" i="143"/>
  <c r="I285" i="143"/>
  <c r="A279" i="143"/>
  <c r="I290" i="142"/>
  <c r="I287" i="142"/>
  <c r="I286" i="142"/>
  <c r="I285" i="142"/>
  <c r="A279" i="142"/>
  <c r="I290" i="141"/>
  <c r="I287" i="141"/>
  <c r="I286" i="141"/>
  <c r="I285" i="141"/>
  <c r="A279" i="141"/>
  <c r="I290" i="140"/>
  <c r="I287" i="140"/>
  <c r="I286" i="140"/>
  <c r="I285" i="140"/>
  <c r="A279" i="140"/>
  <c r="I290" i="139"/>
  <c r="I287" i="139"/>
  <c r="I286" i="139"/>
  <c r="I285" i="139"/>
  <c r="A279" i="139"/>
  <c r="I276" i="53"/>
  <c r="I275" i="53"/>
  <c r="I274" i="53"/>
  <c r="I279" i="53"/>
  <c r="A279" i="53" s="1"/>
  <c r="I296" i="168" l="1"/>
  <c r="A290" i="168"/>
  <c r="I298" i="168"/>
  <c r="I301" i="168"/>
  <c r="I297" i="168"/>
  <c r="I296" i="167"/>
  <c r="A290" i="167"/>
  <c r="I301" i="167"/>
  <c r="I298" i="167"/>
  <c r="I297" i="167"/>
  <c r="I296" i="166"/>
  <c r="A290" i="166"/>
  <c r="I301" i="166"/>
  <c r="I298" i="166"/>
  <c r="I297" i="166"/>
  <c r="I296" i="165"/>
  <c r="A290" i="165"/>
  <c r="I301" i="165"/>
  <c r="I298" i="165"/>
  <c r="I297" i="165"/>
  <c r="I308" i="164"/>
  <c r="I307" i="164"/>
  <c r="A301" i="164"/>
  <c r="I312" i="164"/>
  <c r="I309" i="164"/>
  <c r="I296" i="163"/>
  <c r="A290" i="163"/>
  <c r="I301" i="163"/>
  <c r="I298" i="163"/>
  <c r="I297" i="163"/>
  <c r="I296" i="162"/>
  <c r="A290" i="162"/>
  <c r="I301" i="162"/>
  <c r="I298" i="162"/>
  <c r="I297" i="162"/>
  <c r="I296" i="161"/>
  <c r="A290" i="161"/>
  <c r="I301" i="161"/>
  <c r="I298" i="161"/>
  <c r="I297" i="161"/>
  <c r="I296" i="160"/>
  <c r="A290" i="160"/>
  <c r="I301" i="160"/>
  <c r="I298" i="160"/>
  <c r="I297" i="160"/>
  <c r="I296" i="159"/>
  <c r="A290" i="159"/>
  <c r="I301" i="159"/>
  <c r="I298" i="159"/>
  <c r="I297" i="159"/>
  <c r="I296" i="158"/>
  <c r="A290" i="158"/>
  <c r="I301" i="158"/>
  <c r="I298" i="158"/>
  <c r="I297" i="158"/>
  <c r="I296" i="157"/>
  <c r="A290" i="157"/>
  <c r="I301" i="157"/>
  <c r="I298" i="157"/>
  <c r="I297" i="157"/>
  <c r="I296" i="156"/>
  <c r="A290" i="156"/>
  <c r="I301" i="156"/>
  <c r="I298" i="156"/>
  <c r="I297" i="156"/>
  <c r="I296" i="155"/>
  <c r="A290" i="155"/>
  <c r="I301" i="155"/>
  <c r="I298" i="155"/>
  <c r="I297" i="155"/>
  <c r="I296" i="154"/>
  <c r="A290" i="154"/>
  <c r="I301" i="154"/>
  <c r="I298" i="154"/>
  <c r="I297" i="154"/>
  <c r="I296" i="153"/>
  <c r="A290" i="153"/>
  <c r="I301" i="153"/>
  <c r="I298" i="153"/>
  <c r="I297" i="153"/>
  <c r="I296" i="152"/>
  <c r="A290" i="152"/>
  <c r="I301" i="152"/>
  <c r="I298" i="152"/>
  <c r="I297" i="152"/>
  <c r="I308" i="151"/>
  <c r="I307" i="151"/>
  <c r="A301" i="151"/>
  <c r="I312" i="151"/>
  <c r="I309" i="151"/>
  <c r="I296" i="150"/>
  <c r="A290" i="150"/>
  <c r="I301" i="150"/>
  <c r="I298" i="150"/>
  <c r="I297" i="150"/>
  <c r="I296" i="149"/>
  <c r="A290" i="149"/>
  <c r="I301" i="149"/>
  <c r="I298" i="149"/>
  <c r="I297" i="149"/>
  <c r="I296" i="148"/>
  <c r="A290" i="148"/>
  <c r="I301" i="148"/>
  <c r="I297" i="148"/>
  <c r="I298" i="148"/>
  <c r="I308" i="147"/>
  <c r="I307" i="147"/>
  <c r="A301" i="147"/>
  <c r="I312" i="147"/>
  <c r="I309" i="147"/>
  <c r="I296" i="146"/>
  <c r="A290" i="146"/>
  <c r="I301" i="146"/>
  <c r="I298" i="146"/>
  <c r="I297" i="146"/>
  <c r="I296" i="145"/>
  <c r="A290" i="145"/>
  <c r="I301" i="145"/>
  <c r="I298" i="145"/>
  <c r="I297" i="145"/>
  <c r="I296" i="144"/>
  <c r="A290" i="144"/>
  <c r="I301" i="144"/>
  <c r="I298" i="144"/>
  <c r="I297" i="144"/>
  <c r="I296" i="143"/>
  <c r="A290" i="143"/>
  <c r="I301" i="143"/>
  <c r="I298" i="143"/>
  <c r="I297" i="143"/>
  <c r="I296" i="142"/>
  <c r="A290" i="142"/>
  <c r="I301" i="142"/>
  <c r="I298" i="142"/>
  <c r="I297" i="142"/>
  <c r="I296" i="141"/>
  <c r="A290" i="141"/>
  <c r="I301" i="141"/>
  <c r="I298" i="141"/>
  <c r="I297" i="141"/>
  <c r="I296" i="140"/>
  <c r="A290" i="140"/>
  <c r="I301" i="140"/>
  <c r="I298" i="140"/>
  <c r="I297" i="140"/>
  <c r="I296" i="139"/>
  <c r="A290" i="139"/>
  <c r="I301" i="139"/>
  <c r="I298" i="139"/>
  <c r="I297" i="139"/>
  <c r="I286" i="53"/>
  <c r="I285" i="53"/>
  <c r="I290" i="53"/>
  <c r="A290" i="53" s="1"/>
  <c r="I287" i="53"/>
  <c r="I308" i="168" l="1"/>
  <c r="I307" i="168"/>
  <c r="A301" i="168"/>
  <c r="I312" i="168"/>
  <c r="I309" i="168"/>
  <c r="I308" i="167"/>
  <c r="I307" i="167"/>
  <c r="A301" i="167"/>
  <c r="I312" i="167"/>
  <c r="I309" i="167"/>
  <c r="I308" i="166"/>
  <c r="I307" i="166"/>
  <c r="A301" i="166"/>
  <c r="I312" i="166"/>
  <c r="I309" i="166"/>
  <c r="I308" i="165"/>
  <c r="I307" i="165"/>
  <c r="A301" i="165"/>
  <c r="I312" i="165"/>
  <c r="I309" i="165"/>
  <c r="I320" i="164"/>
  <c r="I319" i="164"/>
  <c r="I318" i="164"/>
  <c r="A312" i="164"/>
  <c r="I323" i="164"/>
  <c r="I308" i="163"/>
  <c r="I307" i="163"/>
  <c r="A301" i="163"/>
  <c r="I312" i="163"/>
  <c r="I309" i="163"/>
  <c r="I308" i="162"/>
  <c r="I307" i="162"/>
  <c r="A301" i="162"/>
  <c r="I312" i="162"/>
  <c r="I309" i="162"/>
  <c r="I308" i="161"/>
  <c r="I307" i="161"/>
  <c r="A301" i="161"/>
  <c r="I312" i="161"/>
  <c r="I309" i="161"/>
  <c r="I308" i="160"/>
  <c r="I307" i="160"/>
  <c r="A301" i="160"/>
  <c r="I312" i="160"/>
  <c r="I309" i="160"/>
  <c r="I308" i="159"/>
  <c r="I307" i="159"/>
  <c r="A301" i="159"/>
  <c r="I312" i="159"/>
  <c r="I309" i="159"/>
  <c r="I308" i="158"/>
  <c r="I307" i="158"/>
  <c r="A301" i="158"/>
  <c r="I312" i="158"/>
  <c r="I309" i="158"/>
  <c r="I308" i="157"/>
  <c r="I307" i="157"/>
  <c r="A301" i="157"/>
  <c r="I312" i="157"/>
  <c r="I309" i="157"/>
  <c r="I308" i="156"/>
  <c r="I307" i="156"/>
  <c r="A301" i="156"/>
  <c r="I312" i="156"/>
  <c r="I309" i="156"/>
  <c r="I308" i="155"/>
  <c r="I307" i="155"/>
  <c r="A301" i="155"/>
  <c r="I312" i="155"/>
  <c r="I309" i="155"/>
  <c r="I308" i="154"/>
  <c r="I307" i="154"/>
  <c r="A301" i="154"/>
  <c r="I312" i="154"/>
  <c r="I309" i="154"/>
  <c r="I308" i="153"/>
  <c r="I307" i="153"/>
  <c r="A301" i="153"/>
  <c r="I312" i="153"/>
  <c r="I309" i="153"/>
  <c r="I308" i="152"/>
  <c r="I307" i="152"/>
  <c r="A301" i="152"/>
  <c r="I312" i="152"/>
  <c r="I309" i="152"/>
  <c r="I320" i="151"/>
  <c r="I319" i="151"/>
  <c r="I318" i="151"/>
  <c r="A312" i="151"/>
  <c r="I323" i="151"/>
  <c r="I308" i="150"/>
  <c r="I307" i="150"/>
  <c r="A301" i="150"/>
  <c r="I312" i="150"/>
  <c r="I309" i="150"/>
  <c r="I308" i="149"/>
  <c r="I307" i="149"/>
  <c r="A301" i="149"/>
  <c r="I312" i="149"/>
  <c r="I309" i="149"/>
  <c r="I308" i="148"/>
  <c r="I307" i="148"/>
  <c r="A301" i="148"/>
  <c r="I309" i="148"/>
  <c r="I312" i="148"/>
  <c r="I320" i="147"/>
  <c r="I319" i="147"/>
  <c r="I318" i="147"/>
  <c r="A312" i="147"/>
  <c r="I323" i="147"/>
  <c r="I308" i="146"/>
  <c r="I307" i="146"/>
  <c r="A301" i="146"/>
  <c r="I312" i="146"/>
  <c r="I309" i="146"/>
  <c r="I308" i="145"/>
  <c r="I307" i="145"/>
  <c r="A301" i="145"/>
  <c r="I312" i="145"/>
  <c r="I309" i="145"/>
  <c r="I308" i="144"/>
  <c r="I307" i="144"/>
  <c r="A301" i="144"/>
  <c r="I312" i="144"/>
  <c r="I309" i="144"/>
  <c r="I308" i="143"/>
  <c r="I307" i="143"/>
  <c r="A301" i="143"/>
  <c r="I312" i="143"/>
  <c r="I309" i="143"/>
  <c r="I308" i="142"/>
  <c r="I307" i="142"/>
  <c r="A301" i="142"/>
  <c r="I312" i="142"/>
  <c r="I309" i="142"/>
  <c r="I308" i="141"/>
  <c r="I307" i="141"/>
  <c r="A301" i="141"/>
  <c r="I312" i="141"/>
  <c r="I309" i="141"/>
  <c r="I308" i="140"/>
  <c r="I307" i="140"/>
  <c r="A301" i="140"/>
  <c r="I312" i="140"/>
  <c r="I309" i="140"/>
  <c r="I308" i="139"/>
  <c r="I307" i="139"/>
  <c r="A301" i="139"/>
  <c r="I312" i="139"/>
  <c r="I309" i="139"/>
  <c r="I296" i="53"/>
  <c r="I301" i="53"/>
  <c r="A301" i="53" s="1"/>
  <c r="I298" i="53"/>
  <c r="I297" i="53"/>
  <c r="I320" i="168" l="1"/>
  <c r="I319" i="168"/>
  <c r="I318" i="168"/>
  <c r="A312" i="168"/>
  <c r="I323" i="168"/>
  <c r="I320" i="167"/>
  <c r="I319" i="167"/>
  <c r="I318" i="167"/>
  <c r="A312" i="167"/>
  <c r="I323" i="167"/>
  <c r="I320" i="166"/>
  <c r="I319" i="166"/>
  <c r="I318" i="166"/>
  <c r="A312" i="166"/>
  <c r="I323" i="166"/>
  <c r="I320" i="165"/>
  <c r="I319" i="165"/>
  <c r="I318" i="165"/>
  <c r="A312" i="165"/>
  <c r="I323" i="165"/>
  <c r="I334" i="164"/>
  <c r="I331" i="164"/>
  <c r="I330" i="164"/>
  <c r="I329" i="164"/>
  <c r="A323" i="164"/>
  <c r="I320" i="163"/>
  <c r="I319" i="163"/>
  <c r="I318" i="163"/>
  <c r="A312" i="163"/>
  <c r="I323" i="163"/>
  <c r="I320" i="162"/>
  <c r="I319" i="162"/>
  <c r="I318" i="162"/>
  <c r="A312" i="162"/>
  <c r="I323" i="162"/>
  <c r="I320" i="161"/>
  <c r="I319" i="161"/>
  <c r="I318" i="161"/>
  <c r="A312" i="161"/>
  <c r="I323" i="161"/>
  <c r="I320" i="160"/>
  <c r="I319" i="160"/>
  <c r="I318" i="160"/>
  <c r="A312" i="160"/>
  <c r="I323" i="160"/>
  <c r="I320" i="159"/>
  <c r="I319" i="159"/>
  <c r="I318" i="159"/>
  <c r="A312" i="159"/>
  <c r="I323" i="159"/>
  <c r="I320" i="158"/>
  <c r="I319" i="158"/>
  <c r="I318" i="158"/>
  <c r="A312" i="158"/>
  <c r="I323" i="158"/>
  <c r="I320" i="157"/>
  <c r="I319" i="157"/>
  <c r="I318" i="157"/>
  <c r="A312" i="157"/>
  <c r="I323" i="157"/>
  <c r="I320" i="156"/>
  <c r="I319" i="156"/>
  <c r="I318" i="156"/>
  <c r="A312" i="156"/>
  <c r="I323" i="156"/>
  <c r="I320" i="155"/>
  <c r="I319" i="155"/>
  <c r="I318" i="155"/>
  <c r="A312" i="155"/>
  <c r="I323" i="155"/>
  <c r="I320" i="154"/>
  <c r="I319" i="154"/>
  <c r="I318" i="154"/>
  <c r="A312" i="154"/>
  <c r="I323" i="154"/>
  <c r="I320" i="153"/>
  <c r="I319" i="153"/>
  <c r="I318" i="153"/>
  <c r="A312" i="153"/>
  <c r="I323" i="153"/>
  <c r="I320" i="152"/>
  <c r="I319" i="152"/>
  <c r="I318" i="152"/>
  <c r="A312" i="152"/>
  <c r="I323" i="152"/>
  <c r="I334" i="151"/>
  <c r="I331" i="151"/>
  <c r="I330" i="151"/>
  <c r="I329" i="151"/>
  <c r="A323" i="151"/>
  <c r="I320" i="150"/>
  <c r="I319" i="150"/>
  <c r="I318" i="150"/>
  <c r="A312" i="150"/>
  <c r="I323" i="150"/>
  <c r="I320" i="149"/>
  <c r="I319" i="149"/>
  <c r="I318" i="149"/>
  <c r="A312" i="149"/>
  <c r="I323" i="149"/>
  <c r="I320" i="148"/>
  <c r="I319" i="148"/>
  <c r="I318" i="148"/>
  <c r="A312" i="148"/>
  <c r="I323" i="148"/>
  <c r="I334" i="147"/>
  <c r="I331" i="147"/>
  <c r="I330" i="147"/>
  <c r="I329" i="147"/>
  <c r="A323" i="147"/>
  <c r="I320" i="146"/>
  <c r="I319" i="146"/>
  <c r="I318" i="146"/>
  <c r="A312" i="146"/>
  <c r="I323" i="146"/>
  <c r="I320" i="145"/>
  <c r="I319" i="145"/>
  <c r="I318" i="145"/>
  <c r="A312" i="145"/>
  <c r="I323" i="145"/>
  <c r="I320" i="144"/>
  <c r="I319" i="144"/>
  <c r="I318" i="144"/>
  <c r="A312" i="144"/>
  <c r="I323" i="144"/>
  <c r="I320" i="143"/>
  <c r="I319" i="143"/>
  <c r="I318" i="143"/>
  <c r="A312" i="143"/>
  <c r="I323" i="143"/>
  <c r="I320" i="142"/>
  <c r="I319" i="142"/>
  <c r="I318" i="142"/>
  <c r="A312" i="142"/>
  <c r="I323" i="142"/>
  <c r="I320" i="141"/>
  <c r="I319" i="141"/>
  <c r="I318" i="141"/>
  <c r="A312" i="141"/>
  <c r="I323" i="141"/>
  <c r="I320" i="140"/>
  <c r="I319" i="140"/>
  <c r="I318" i="140"/>
  <c r="A312" i="140"/>
  <c r="I323" i="140"/>
  <c r="I320" i="139"/>
  <c r="I319" i="139"/>
  <c r="I318" i="139"/>
  <c r="A312" i="139"/>
  <c r="I323" i="139"/>
  <c r="I312" i="53"/>
  <c r="A312" i="53" s="1"/>
  <c r="I309" i="53"/>
  <c r="I308" i="53"/>
  <c r="I307" i="53"/>
  <c r="I334" i="168" l="1"/>
  <c r="I331" i="168"/>
  <c r="I330" i="168"/>
  <c r="I329" i="168"/>
  <c r="A323" i="168"/>
  <c r="I334" i="167"/>
  <c r="I331" i="167"/>
  <c r="I330" i="167"/>
  <c r="I329" i="167"/>
  <c r="A323" i="167"/>
  <c r="I334" i="166"/>
  <c r="I331" i="166"/>
  <c r="I330" i="166"/>
  <c r="I329" i="166"/>
  <c r="A323" i="166"/>
  <c r="I334" i="165"/>
  <c r="I331" i="165"/>
  <c r="I330" i="165"/>
  <c r="I329" i="165"/>
  <c r="A323" i="165"/>
  <c r="I340" i="164"/>
  <c r="A334" i="164"/>
  <c r="I345" i="164"/>
  <c r="I342" i="164"/>
  <c r="I341" i="164"/>
  <c r="I334" i="163"/>
  <c r="I331" i="163"/>
  <c r="I330" i="163"/>
  <c r="I329" i="163"/>
  <c r="A323" i="163"/>
  <c r="I334" i="162"/>
  <c r="I331" i="162"/>
  <c r="I330" i="162"/>
  <c r="I329" i="162"/>
  <c r="A323" i="162"/>
  <c r="I334" i="161"/>
  <c r="I331" i="161"/>
  <c r="I330" i="161"/>
  <c r="I329" i="161"/>
  <c r="A323" i="161"/>
  <c r="I334" i="160"/>
  <c r="I331" i="160"/>
  <c r="I330" i="160"/>
  <c r="I329" i="160"/>
  <c r="A323" i="160"/>
  <c r="I334" i="159"/>
  <c r="I331" i="159"/>
  <c r="I330" i="159"/>
  <c r="I329" i="159"/>
  <c r="A323" i="159"/>
  <c r="I334" i="158"/>
  <c r="I331" i="158"/>
  <c r="I330" i="158"/>
  <c r="I329" i="158"/>
  <c r="A323" i="158"/>
  <c r="I334" i="157"/>
  <c r="I331" i="157"/>
  <c r="I330" i="157"/>
  <c r="I329" i="157"/>
  <c r="A323" i="157"/>
  <c r="I334" i="156"/>
  <c r="I331" i="156"/>
  <c r="I330" i="156"/>
  <c r="I329" i="156"/>
  <c r="A323" i="156"/>
  <c r="I334" i="155"/>
  <c r="I331" i="155"/>
  <c r="I330" i="155"/>
  <c r="I329" i="155"/>
  <c r="A323" i="155"/>
  <c r="I334" i="154"/>
  <c r="I331" i="154"/>
  <c r="I330" i="154"/>
  <c r="I329" i="154"/>
  <c r="A323" i="154"/>
  <c r="I334" i="153"/>
  <c r="I331" i="153"/>
  <c r="I330" i="153"/>
  <c r="I329" i="153"/>
  <c r="A323" i="153"/>
  <c r="I334" i="152"/>
  <c r="I331" i="152"/>
  <c r="I330" i="152"/>
  <c r="I329" i="152"/>
  <c r="A323" i="152"/>
  <c r="I340" i="151"/>
  <c r="A334" i="151"/>
  <c r="I345" i="151"/>
  <c r="I342" i="151"/>
  <c r="I341" i="151"/>
  <c r="I334" i="150"/>
  <c r="I331" i="150"/>
  <c r="I330" i="150"/>
  <c r="I329" i="150"/>
  <c r="A323" i="150"/>
  <c r="I334" i="149"/>
  <c r="I331" i="149"/>
  <c r="I330" i="149"/>
  <c r="I329" i="149"/>
  <c r="A323" i="149"/>
  <c r="I334" i="148"/>
  <c r="I331" i="148"/>
  <c r="A323" i="148"/>
  <c r="I329" i="148"/>
  <c r="I330" i="148"/>
  <c r="I340" i="147"/>
  <c r="A334" i="147"/>
  <c r="I345" i="147"/>
  <c r="I342" i="147"/>
  <c r="I341" i="147"/>
  <c r="I334" i="146"/>
  <c r="I331" i="146"/>
  <c r="I330" i="146"/>
  <c r="I329" i="146"/>
  <c r="A323" i="146"/>
  <c r="I334" i="145"/>
  <c r="I331" i="145"/>
  <c r="I330" i="145"/>
  <c r="I329" i="145"/>
  <c r="A323" i="145"/>
  <c r="I334" i="144"/>
  <c r="I331" i="144"/>
  <c r="I330" i="144"/>
  <c r="I329" i="144"/>
  <c r="A323" i="144"/>
  <c r="I334" i="143"/>
  <c r="I331" i="143"/>
  <c r="I330" i="143"/>
  <c r="I329" i="143"/>
  <c r="A323" i="143"/>
  <c r="I334" i="142"/>
  <c r="I331" i="142"/>
  <c r="I330" i="142"/>
  <c r="I329" i="142"/>
  <c r="A323" i="142"/>
  <c r="I334" i="141"/>
  <c r="I331" i="141"/>
  <c r="I330" i="141"/>
  <c r="I329" i="141"/>
  <c r="A323" i="141"/>
  <c r="I334" i="140"/>
  <c r="I331" i="140"/>
  <c r="I330" i="140"/>
  <c r="I329" i="140"/>
  <c r="A323" i="140"/>
  <c r="I334" i="139"/>
  <c r="I331" i="139"/>
  <c r="I330" i="139"/>
  <c r="I329" i="139"/>
  <c r="A323" i="139"/>
  <c r="I320" i="53"/>
  <c r="I319" i="53"/>
  <c r="I318" i="53"/>
  <c r="I323" i="53"/>
  <c r="A323" i="53" s="1"/>
  <c r="I340" i="168" l="1"/>
  <c r="A334" i="168"/>
  <c r="I342" i="168"/>
  <c r="I341" i="168"/>
  <c r="I345" i="168"/>
  <c r="I340" i="167"/>
  <c r="A334" i="167"/>
  <c r="I345" i="167"/>
  <c r="I342" i="167"/>
  <c r="I341" i="167"/>
  <c r="I340" i="166"/>
  <c r="A334" i="166"/>
  <c r="I345" i="166"/>
  <c r="I342" i="166"/>
  <c r="I341" i="166"/>
  <c r="I340" i="165"/>
  <c r="A334" i="165"/>
  <c r="I345" i="165"/>
  <c r="I342" i="165"/>
  <c r="I341" i="165"/>
  <c r="I352" i="164"/>
  <c r="I351" i="164"/>
  <c r="A345" i="164"/>
  <c r="I356" i="164"/>
  <c r="I353" i="164"/>
  <c r="I340" i="163"/>
  <c r="A334" i="163"/>
  <c r="I345" i="163"/>
  <c r="I342" i="163"/>
  <c r="I341" i="163"/>
  <c r="I340" i="162"/>
  <c r="A334" i="162"/>
  <c r="I345" i="162"/>
  <c r="I342" i="162"/>
  <c r="I341" i="162"/>
  <c r="I340" i="161"/>
  <c r="A334" i="161"/>
  <c r="I345" i="161"/>
  <c r="I342" i="161"/>
  <c r="I341" i="161"/>
  <c r="I340" i="160"/>
  <c r="A334" i="160"/>
  <c r="I345" i="160"/>
  <c r="I342" i="160"/>
  <c r="I341" i="160"/>
  <c r="I340" i="159"/>
  <c r="A334" i="159"/>
  <c r="I345" i="159"/>
  <c r="I342" i="159"/>
  <c r="I341" i="159"/>
  <c r="I340" i="158"/>
  <c r="A334" i="158"/>
  <c r="I345" i="158"/>
  <c r="I342" i="158"/>
  <c r="I341" i="158"/>
  <c r="I340" i="157"/>
  <c r="A334" i="157"/>
  <c r="I345" i="157"/>
  <c r="I342" i="157"/>
  <c r="I341" i="157"/>
  <c r="I340" i="156"/>
  <c r="A334" i="156"/>
  <c r="I345" i="156"/>
  <c r="I342" i="156"/>
  <c r="I341" i="156"/>
  <c r="I340" i="155"/>
  <c r="A334" i="155"/>
  <c r="I345" i="155"/>
  <c r="I342" i="155"/>
  <c r="I341" i="155"/>
  <c r="I340" i="154"/>
  <c r="A334" i="154"/>
  <c r="I345" i="154"/>
  <c r="I342" i="154"/>
  <c r="I341" i="154"/>
  <c r="I340" i="153"/>
  <c r="A334" i="153"/>
  <c r="I345" i="153"/>
  <c r="I342" i="153"/>
  <c r="I341" i="153"/>
  <c r="I340" i="152"/>
  <c r="A334" i="152"/>
  <c r="I345" i="152"/>
  <c r="I342" i="152"/>
  <c r="I341" i="152"/>
  <c r="I352" i="151"/>
  <c r="I351" i="151"/>
  <c r="A345" i="151"/>
  <c r="I356" i="151"/>
  <c r="I353" i="151"/>
  <c r="I340" i="150"/>
  <c r="A334" i="150"/>
  <c r="I345" i="150"/>
  <c r="I342" i="150"/>
  <c r="I341" i="150"/>
  <c r="I340" i="149"/>
  <c r="A334" i="149"/>
  <c r="I345" i="149"/>
  <c r="I342" i="149"/>
  <c r="I341" i="149"/>
  <c r="I340" i="148"/>
  <c r="A334" i="148"/>
  <c r="I345" i="148"/>
  <c r="I341" i="148"/>
  <c r="I342" i="148"/>
  <c r="I352" i="147"/>
  <c r="I351" i="147"/>
  <c r="A345" i="147"/>
  <c r="I356" i="147"/>
  <c r="I353" i="147"/>
  <c r="I340" i="146"/>
  <c r="A334" i="146"/>
  <c r="I345" i="146"/>
  <c r="I342" i="146"/>
  <c r="I341" i="146"/>
  <c r="I340" i="145"/>
  <c r="A334" i="145"/>
  <c r="I345" i="145"/>
  <c r="I342" i="145"/>
  <c r="I341" i="145"/>
  <c r="I340" i="144"/>
  <c r="A334" i="144"/>
  <c r="I345" i="144"/>
  <c r="I342" i="144"/>
  <c r="I341" i="144"/>
  <c r="I340" i="143"/>
  <c r="A334" i="143"/>
  <c r="I345" i="143"/>
  <c r="I342" i="143"/>
  <c r="I341" i="143"/>
  <c r="I340" i="142"/>
  <c r="A334" i="142"/>
  <c r="I345" i="142"/>
  <c r="I342" i="142"/>
  <c r="I341" i="142"/>
  <c r="I340" i="141"/>
  <c r="A334" i="141"/>
  <c r="I345" i="141"/>
  <c r="I342" i="141"/>
  <c r="I341" i="141"/>
  <c r="I340" i="140"/>
  <c r="A334" i="140"/>
  <c r="I345" i="140"/>
  <c r="I342" i="140"/>
  <c r="I341" i="140"/>
  <c r="I340" i="139"/>
  <c r="A334" i="139"/>
  <c r="I345" i="139"/>
  <c r="I342" i="139"/>
  <c r="I341" i="139"/>
  <c r="I330" i="53"/>
  <c r="I329" i="53"/>
  <c r="I334" i="53"/>
  <c r="A334" i="53" s="1"/>
  <c r="I331" i="53"/>
  <c r="I352" i="168" l="1"/>
  <c r="I351" i="168"/>
  <c r="A345" i="168"/>
  <c r="I356" i="168"/>
  <c r="I353" i="168"/>
  <c r="I352" i="167"/>
  <c r="I351" i="167"/>
  <c r="A345" i="167"/>
  <c r="I356" i="167"/>
  <c r="I353" i="167"/>
  <c r="I352" i="166"/>
  <c r="I351" i="166"/>
  <c r="A345" i="166"/>
  <c r="I356" i="166"/>
  <c r="I353" i="166"/>
  <c r="I352" i="165"/>
  <c r="I351" i="165"/>
  <c r="A345" i="165"/>
  <c r="I356" i="165"/>
  <c r="I353" i="165"/>
  <c r="I364" i="164"/>
  <c r="I363" i="164"/>
  <c r="I362" i="164"/>
  <c r="A356" i="164"/>
  <c r="I367" i="164"/>
  <c r="I352" i="163"/>
  <c r="I351" i="163"/>
  <c r="A345" i="163"/>
  <c r="I356" i="163"/>
  <c r="I353" i="163"/>
  <c r="I352" i="162"/>
  <c r="I351" i="162"/>
  <c r="A345" i="162"/>
  <c r="I356" i="162"/>
  <c r="I353" i="162"/>
  <c r="I352" i="161"/>
  <c r="I351" i="161"/>
  <c r="A345" i="161"/>
  <c r="I356" i="161"/>
  <c r="I353" i="161"/>
  <c r="I352" i="160"/>
  <c r="I351" i="160"/>
  <c r="A345" i="160"/>
  <c r="I356" i="160"/>
  <c r="I353" i="160"/>
  <c r="I352" i="159"/>
  <c r="I351" i="159"/>
  <c r="A345" i="159"/>
  <c r="I356" i="159"/>
  <c r="I353" i="159"/>
  <c r="I352" i="158"/>
  <c r="I351" i="158"/>
  <c r="A345" i="158"/>
  <c r="I356" i="158"/>
  <c r="I353" i="158"/>
  <c r="I352" i="157"/>
  <c r="I351" i="157"/>
  <c r="A345" i="157"/>
  <c r="I356" i="157"/>
  <c r="I353" i="157"/>
  <c r="I352" i="156"/>
  <c r="I351" i="156"/>
  <c r="A345" i="156"/>
  <c r="I356" i="156"/>
  <c r="I353" i="156"/>
  <c r="I352" i="155"/>
  <c r="I351" i="155"/>
  <c r="A345" i="155"/>
  <c r="I356" i="155"/>
  <c r="I353" i="155"/>
  <c r="I352" i="154"/>
  <c r="I351" i="154"/>
  <c r="A345" i="154"/>
  <c r="I356" i="154"/>
  <c r="I353" i="154"/>
  <c r="I352" i="153"/>
  <c r="I351" i="153"/>
  <c r="A345" i="153"/>
  <c r="I356" i="153"/>
  <c r="I353" i="153"/>
  <c r="I352" i="152"/>
  <c r="I351" i="152"/>
  <c r="A345" i="152"/>
  <c r="I356" i="152"/>
  <c r="I353" i="152"/>
  <c r="I364" i="151"/>
  <c r="I363" i="151"/>
  <c r="I362" i="151"/>
  <c r="A356" i="151"/>
  <c r="I367" i="151"/>
  <c r="I352" i="150"/>
  <c r="I351" i="150"/>
  <c r="A345" i="150"/>
  <c r="I356" i="150"/>
  <c r="I353" i="150"/>
  <c r="I352" i="149"/>
  <c r="I351" i="149"/>
  <c r="A345" i="149"/>
  <c r="I356" i="149"/>
  <c r="I353" i="149"/>
  <c r="I352" i="148"/>
  <c r="I351" i="148"/>
  <c r="A345" i="148"/>
  <c r="I353" i="148"/>
  <c r="I356" i="148"/>
  <c r="I364" i="147"/>
  <c r="I363" i="147"/>
  <c r="I362" i="147"/>
  <c r="A356" i="147"/>
  <c r="I367" i="147"/>
  <c r="I352" i="146"/>
  <c r="I351" i="146"/>
  <c r="A345" i="146"/>
  <c r="I356" i="146"/>
  <c r="I353" i="146"/>
  <c r="I352" i="145"/>
  <c r="I351" i="145"/>
  <c r="A345" i="145"/>
  <c r="I356" i="145"/>
  <c r="I353" i="145"/>
  <c r="I352" i="144"/>
  <c r="I351" i="144"/>
  <c r="A345" i="144"/>
  <c r="I356" i="144"/>
  <c r="I353" i="144"/>
  <c r="I352" i="143"/>
  <c r="I351" i="143"/>
  <c r="A345" i="143"/>
  <c r="I356" i="143"/>
  <c r="I353" i="143"/>
  <c r="I352" i="142"/>
  <c r="I351" i="142"/>
  <c r="A345" i="142"/>
  <c r="I356" i="142"/>
  <c r="I353" i="142"/>
  <c r="I352" i="141"/>
  <c r="I351" i="141"/>
  <c r="A345" i="141"/>
  <c r="I356" i="141"/>
  <c r="I353" i="141"/>
  <c r="I352" i="140"/>
  <c r="I351" i="140"/>
  <c r="A345" i="140"/>
  <c r="I356" i="140"/>
  <c r="I353" i="140"/>
  <c r="I352" i="139"/>
  <c r="I351" i="139"/>
  <c r="A345" i="139"/>
  <c r="I356" i="139"/>
  <c r="I353" i="139"/>
  <c r="I340" i="53"/>
  <c r="I345" i="53"/>
  <c r="A345" i="53" s="1"/>
  <c r="I342" i="53"/>
  <c r="I341" i="53"/>
  <c r="I364" i="168" l="1"/>
  <c r="I363" i="168"/>
  <c r="I362" i="168"/>
  <c r="A356" i="168"/>
  <c r="I367" i="168"/>
  <c r="I364" i="167"/>
  <c r="I363" i="167"/>
  <c r="I362" i="167"/>
  <c r="A356" i="167"/>
  <c r="I367" i="167"/>
  <c r="I364" i="166"/>
  <c r="I363" i="166"/>
  <c r="I362" i="166"/>
  <c r="A356" i="166"/>
  <c r="I367" i="166"/>
  <c r="I364" i="165"/>
  <c r="I363" i="165"/>
  <c r="I362" i="165"/>
  <c r="A356" i="165"/>
  <c r="I367" i="165"/>
  <c r="I378" i="164"/>
  <c r="I375" i="164"/>
  <c r="I374" i="164"/>
  <c r="I373" i="164"/>
  <c r="A367" i="164"/>
  <c r="I364" i="163"/>
  <c r="I363" i="163"/>
  <c r="I362" i="163"/>
  <c r="A356" i="163"/>
  <c r="I367" i="163"/>
  <c r="I364" i="162"/>
  <c r="I363" i="162"/>
  <c r="I362" i="162"/>
  <c r="A356" i="162"/>
  <c r="I367" i="162"/>
  <c r="I364" i="161"/>
  <c r="I363" i="161"/>
  <c r="I362" i="161"/>
  <c r="A356" i="161"/>
  <c r="I367" i="161"/>
  <c r="I364" i="160"/>
  <c r="I363" i="160"/>
  <c r="I362" i="160"/>
  <c r="A356" i="160"/>
  <c r="I367" i="160"/>
  <c r="I364" i="159"/>
  <c r="I363" i="159"/>
  <c r="I362" i="159"/>
  <c r="A356" i="159"/>
  <c r="I367" i="159"/>
  <c r="I364" i="158"/>
  <c r="I363" i="158"/>
  <c r="I362" i="158"/>
  <c r="A356" i="158"/>
  <c r="I367" i="158"/>
  <c r="I364" i="157"/>
  <c r="I363" i="157"/>
  <c r="I362" i="157"/>
  <c r="A356" i="157"/>
  <c r="I367" i="157"/>
  <c r="I364" i="156"/>
  <c r="I363" i="156"/>
  <c r="I362" i="156"/>
  <c r="A356" i="156"/>
  <c r="I367" i="156"/>
  <c r="I364" i="155"/>
  <c r="I363" i="155"/>
  <c r="I362" i="155"/>
  <c r="A356" i="155"/>
  <c r="I367" i="155"/>
  <c r="I364" i="154"/>
  <c r="I363" i="154"/>
  <c r="I362" i="154"/>
  <c r="A356" i="154"/>
  <c r="I367" i="154"/>
  <c r="I364" i="153"/>
  <c r="I363" i="153"/>
  <c r="I362" i="153"/>
  <c r="A356" i="153"/>
  <c r="I367" i="153"/>
  <c r="I364" i="152"/>
  <c r="I363" i="152"/>
  <c r="I362" i="152"/>
  <c r="A356" i="152"/>
  <c r="I367" i="152"/>
  <c r="I378" i="151"/>
  <c r="I375" i="151"/>
  <c r="I374" i="151"/>
  <c r="I373" i="151"/>
  <c r="A367" i="151"/>
  <c r="I364" i="150"/>
  <c r="I363" i="150"/>
  <c r="I362" i="150"/>
  <c r="A356" i="150"/>
  <c r="I367" i="150"/>
  <c r="I364" i="149"/>
  <c r="I363" i="149"/>
  <c r="I362" i="149"/>
  <c r="A356" i="149"/>
  <c r="I367" i="149"/>
  <c r="I364" i="148"/>
  <c r="I363" i="148"/>
  <c r="I362" i="148"/>
  <c r="A356" i="148"/>
  <c r="I367" i="148"/>
  <c r="I378" i="147"/>
  <c r="I375" i="147"/>
  <c r="I374" i="147"/>
  <c r="I373" i="147"/>
  <c r="A367" i="147"/>
  <c r="I364" i="146"/>
  <c r="I363" i="146"/>
  <c r="I362" i="146"/>
  <c r="A356" i="146"/>
  <c r="I367" i="146"/>
  <c r="I364" i="145"/>
  <c r="I363" i="145"/>
  <c r="I362" i="145"/>
  <c r="A356" i="145"/>
  <c r="I367" i="145"/>
  <c r="I364" i="144"/>
  <c r="I363" i="144"/>
  <c r="I362" i="144"/>
  <c r="A356" i="144"/>
  <c r="I367" i="144"/>
  <c r="I364" i="143"/>
  <c r="I363" i="143"/>
  <c r="I362" i="143"/>
  <c r="A356" i="143"/>
  <c r="I367" i="143"/>
  <c r="I364" i="142"/>
  <c r="I363" i="142"/>
  <c r="I362" i="142"/>
  <c r="A356" i="142"/>
  <c r="I367" i="142"/>
  <c r="I364" i="141"/>
  <c r="I363" i="141"/>
  <c r="I362" i="141"/>
  <c r="A356" i="141"/>
  <c r="I367" i="141"/>
  <c r="I364" i="140"/>
  <c r="I363" i="140"/>
  <c r="I362" i="140"/>
  <c r="A356" i="140"/>
  <c r="I367" i="140"/>
  <c r="I364" i="139"/>
  <c r="I363" i="139"/>
  <c r="I362" i="139"/>
  <c r="A356" i="139"/>
  <c r="I367" i="139"/>
  <c r="I356" i="53"/>
  <c r="A356" i="53" s="1"/>
  <c r="I353" i="53"/>
  <c r="I352" i="53"/>
  <c r="I351" i="53"/>
  <c r="I378" i="168" l="1"/>
  <c r="I375" i="168"/>
  <c r="I374" i="168"/>
  <c r="I373" i="168"/>
  <c r="A367" i="168"/>
  <c r="I378" i="167"/>
  <c r="I375" i="167"/>
  <c r="I374" i="167"/>
  <c r="I373" i="167"/>
  <c r="A367" i="167"/>
  <c r="I378" i="166"/>
  <c r="I375" i="166"/>
  <c r="I374" i="166"/>
  <c r="I373" i="166"/>
  <c r="A367" i="166"/>
  <c r="I378" i="165"/>
  <c r="I375" i="165"/>
  <c r="I374" i="165"/>
  <c r="I373" i="165"/>
  <c r="A367" i="165"/>
  <c r="I384" i="164"/>
  <c r="A378" i="164"/>
  <c r="I389" i="164"/>
  <c r="I386" i="164"/>
  <c r="I385" i="164"/>
  <c r="I378" i="163"/>
  <c r="I375" i="163"/>
  <c r="I374" i="163"/>
  <c r="I373" i="163"/>
  <c r="A367" i="163"/>
  <c r="I378" i="162"/>
  <c r="I375" i="162"/>
  <c r="I374" i="162"/>
  <c r="I373" i="162"/>
  <c r="A367" i="162"/>
  <c r="I378" i="161"/>
  <c r="I375" i="161"/>
  <c r="I374" i="161"/>
  <c r="I373" i="161"/>
  <c r="A367" i="161"/>
  <c r="I378" i="160"/>
  <c r="I375" i="160"/>
  <c r="I374" i="160"/>
  <c r="I373" i="160"/>
  <c r="A367" i="160"/>
  <c r="I378" i="159"/>
  <c r="I375" i="159"/>
  <c r="I374" i="159"/>
  <c r="I373" i="159"/>
  <c r="A367" i="159"/>
  <c r="I378" i="158"/>
  <c r="I375" i="158"/>
  <c r="I374" i="158"/>
  <c r="I373" i="158"/>
  <c r="A367" i="158"/>
  <c r="I378" i="157"/>
  <c r="I375" i="157"/>
  <c r="I374" i="157"/>
  <c r="I373" i="157"/>
  <c r="A367" i="157"/>
  <c r="I378" i="156"/>
  <c r="I375" i="156"/>
  <c r="I374" i="156"/>
  <c r="I373" i="156"/>
  <c r="A367" i="156"/>
  <c r="I378" i="155"/>
  <c r="I375" i="155"/>
  <c r="I374" i="155"/>
  <c r="I373" i="155"/>
  <c r="A367" i="155"/>
  <c r="I378" i="154"/>
  <c r="I375" i="154"/>
  <c r="I374" i="154"/>
  <c r="I373" i="154"/>
  <c r="A367" i="154"/>
  <c r="I378" i="153"/>
  <c r="I375" i="153"/>
  <c r="I374" i="153"/>
  <c r="I373" i="153"/>
  <c r="A367" i="153"/>
  <c r="I378" i="152"/>
  <c r="I375" i="152"/>
  <c r="I374" i="152"/>
  <c r="I373" i="152"/>
  <c r="A367" i="152"/>
  <c r="I384" i="151"/>
  <c r="A378" i="151"/>
  <c r="I389" i="151"/>
  <c r="I386" i="151"/>
  <c r="I385" i="151"/>
  <c r="I378" i="150"/>
  <c r="I375" i="150"/>
  <c r="I374" i="150"/>
  <c r="I373" i="150"/>
  <c r="A367" i="150"/>
  <c r="I378" i="149"/>
  <c r="I375" i="149"/>
  <c r="I374" i="149"/>
  <c r="I373" i="149"/>
  <c r="A367" i="149"/>
  <c r="I378" i="148"/>
  <c r="I375" i="148"/>
  <c r="I373" i="148"/>
  <c r="A367" i="148"/>
  <c r="I374" i="148"/>
  <c r="I384" i="147"/>
  <c r="A378" i="147"/>
  <c r="I389" i="147"/>
  <c r="I386" i="147"/>
  <c r="I385" i="147"/>
  <c r="I378" i="146"/>
  <c r="I375" i="146"/>
  <c r="I374" i="146"/>
  <c r="I373" i="146"/>
  <c r="A367" i="146"/>
  <c r="I378" i="145"/>
  <c r="I375" i="145"/>
  <c r="I374" i="145"/>
  <c r="I373" i="145"/>
  <c r="A367" i="145"/>
  <c r="I378" i="144"/>
  <c r="I375" i="144"/>
  <c r="I374" i="144"/>
  <c r="I373" i="144"/>
  <c r="A367" i="144"/>
  <c r="I378" i="143"/>
  <c r="I375" i="143"/>
  <c r="I374" i="143"/>
  <c r="I373" i="143"/>
  <c r="A367" i="143"/>
  <c r="I378" i="142"/>
  <c r="I375" i="142"/>
  <c r="I374" i="142"/>
  <c r="I373" i="142"/>
  <c r="A367" i="142"/>
  <c r="I378" i="141"/>
  <c r="I375" i="141"/>
  <c r="I374" i="141"/>
  <c r="I373" i="141"/>
  <c r="A367" i="141"/>
  <c r="I378" i="140"/>
  <c r="I375" i="140"/>
  <c r="I374" i="140"/>
  <c r="I373" i="140"/>
  <c r="A367" i="140"/>
  <c r="I378" i="139"/>
  <c r="I375" i="139"/>
  <c r="I374" i="139"/>
  <c r="I373" i="139"/>
  <c r="A367" i="139"/>
  <c r="I364" i="53"/>
  <c r="I363" i="53"/>
  <c r="I362" i="53"/>
  <c r="I367" i="53"/>
  <c r="A367" i="53" s="1"/>
  <c r="I384" i="168" l="1"/>
  <c r="A378" i="168"/>
  <c r="I386" i="168"/>
  <c r="I389" i="168"/>
  <c r="I385" i="168"/>
  <c r="I384" i="167"/>
  <c r="A378" i="167"/>
  <c r="I389" i="167"/>
  <c r="I386" i="167"/>
  <c r="I385" i="167"/>
  <c r="I384" i="166"/>
  <c r="A378" i="166"/>
  <c r="I389" i="166"/>
  <c r="I386" i="166"/>
  <c r="I385" i="166"/>
  <c r="I384" i="165"/>
  <c r="A378" i="165"/>
  <c r="I389" i="165"/>
  <c r="I386" i="165"/>
  <c r="I385" i="165"/>
  <c r="I396" i="164"/>
  <c r="I395" i="164"/>
  <c r="A389" i="164"/>
  <c r="I400" i="164"/>
  <c r="I397" i="164"/>
  <c r="I384" i="163"/>
  <c r="A378" i="163"/>
  <c r="I389" i="163"/>
  <c r="I386" i="163"/>
  <c r="I385" i="163"/>
  <c r="I384" i="162"/>
  <c r="A378" i="162"/>
  <c r="I389" i="162"/>
  <c r="I386" i="162"/>
  <c r="I385" i="162"/>
  <c r="I384" i="161"/>
  <c r="A378" i="161"/>
  <c r="I389" i="161"/>
  <c r="I386" i="161"/>
  <c r="I385" i="161"/>
  <c r="I384" i="160"/>
  <c r="A378" i="160"/>
  <c r="I389" i="160"/>
  <c r="I386" i="160"/>
  <c r="I385" i="160"/>
  <c r="I384" i="159"/>
  <c r="A378" i="159"/>
  <c r="I389" i="159"/>
  <c r="I386" i="159"/>
  <c r="I385" i="159"/>
  <c r="I384" i="158"/>
  <c r="A378" i="158"/>
  <c r="I389" i="158"/>
  <c r="I386" i="158"/>
  <c r="I385" i="158"/>
  <c r="I384" i="157"/>
  <c r="A378" i="157"/>
  <c r="I389" i="157"/>
  <c r="I386" i="157"/>
  <c r="I385" i="157"/>
  <c r="I384" i="156"/>
  <c r="A378" i="156"/>
  <c r="I389" i="156"/>
  <c r="I386" i="156"/>
  <c r="I385" i="156"/>
  <c r="I384" i="155"/>
  <c r="A378" i="155"/>
  <c r="I389" i="155"/>
  <c r="I386" i="155"/>
  <c r="I385" i="155"/>
  <c r="I384" i="154"/>
  <c r="A378" i="154"/>
  <c r="I389" i="154"/>
  <c r="I386" i="154"/>
  <c r="I385" i="154"/>
  <c r="I384" i="153"/>
  <c r="A378" i="153"/>
  <c r="I389" i="153"/>
  <c r="I386" i="153"/>
  <c r="I385" i="153"/>
  <c r="I384" i="152"/>
  <c r="A378" i="152"/>
  <c r="I389" i="152"/>
  <c r="I386" i="152"/>
  <c r="I385" i="152"/>
  <c r="I396" i="151"/>
  <c r="I395" i="151"/>
  <c r="A389" i="151"/>
  <c r="I400" i="151"/>
  <c r="I397" i="151"/>
  <c r="I384" i="150"/>
  <c r="A378" i="150"/>
  <c r="I389" i="150"/>
  <c r="I386" i="150"/>
  <c r="I385" i="150"/>
  <c r="I384" i="149"/>
  <c r="A378" i="149"/>
  <c r="I389" i="149"/>
  <c r="I386" i="149"/>
  <c r="I385" i="149"/>
  <c r="I384" i="148"/>
  <c r="A378" i="148"/>
  <c r="I389" i="148"/>
  <c r="I385" i="148"/>
  <c r="I386" i="148"/>
  <c r="I396" i="147"/>
  <c r="I395" i="147"/>
  <c r="A389" i="147"/>
  <c r="I400" i="147"/>
  <c r="I397" i="147"/>
  <c r="I384" i="146"/>
  <c r="A378" i="146"/>
  <c r="I389" i="146"/>
  <c r="I386" i="146"/>
  <c r="I385" i="146"/>
  <c r="I384" i="145"/>
  <c r="A378" i="145"/>
  <c r="I389" i="145"/>
  <c r="I386" i="145"/>
  <c r="I385" i="145"/>
  <c r="I384" i="144"/>
  <c r="A378" i="144"/>
  <c r="I389" i="144"/>
  <c r="I386" i="144"/>
  <c r="I385" i="144"/>
  <c r="I384" i="143"/>
  <c r="A378" i="143"/>
  <c r="I389" i="143"/>
  <c r="I386" i="143"/>
  <c r="I385" i="143"/>
  <c r="I384" i="142"/>
  <c r="A378" i="142"/>
  <c r="I389" i="142"/>
  <c r="I386" i="142"/>
  <c r="I385" i="142"/>
  <c r="I384" i="141"/>
  <c r="A378" i="141"/>
  <c r="I389" i="141"/>
  <c r="I386" i="141"/>
  <c r="I385" i="141"/>
  <c r="I384" i="140"/>
  <c r="A378" i="140"/>
  <c r="I389" i="140"/>
  <c r="I386" i="140"/>
  <c r="I385" i="140"/>
  <c r="I384" i="139"/>
  <c r="A378" i="139"/>
  <c r="I389" i="139"/>
  <c r="I386" i="139"/>
  <c r="I385" i="139"/>
  <c r="I374" i="53"/>
  <c r="I373" i="53"/>
  <c r="I378" i="53"/>
  <c r="A378" i="53" s="1"/>
  <c r="I375" i="53"/>
  <c r="I396" i="168" l="1"/>
  <c r="I395" i="168"/>
  <c r="A389" i="168"/>
  <c r="I400" i="168"/>
  <c r="I397" i="168"/>
  <c r="I396" i="167"/>
  <c r="I395" i="167"/>
  <c r="A389" i="167"/>
  <c r="I400" i="167"/>
  <c r="I397" i="167"/>
  <c r="I396" i="166"/>
  <c r="I395" i="166"/>
  <c r="A389" i="166"/>
  <c r="I400" i="166"/>
  <c r="I397" i="166"/>
  <c r="I396" i="165"/>
  <c r="I395" i="165"/>
  <c r="A389" i="165"/>
  <c r="I400" i="165"/>
  <c r="I397" i="165"/>
  <c r="I408" i="164"/>
  <c r="I407" i="164"/>
  <c r="I406" i="164"/>
  <c r="A400" i="164"/>
  <c r="I411" i="164"/>
  <c r="I396" i="163"/>
  <c r="I395" i="163"/>
  <c r="A389" i="163"/>
  <c r="I400" i="163"/>
  <c r="I397" i="163"/>
  <c r="I396" i="162"/>
  <c r="I395" i="162"/>
  <c r="A389" i="162"/>
  <c r="I400" i="162"/>
  <c r="I397" i="162"/>
  <c r="I396" i="161"/>
  <c r="I395" i="161"/>
  <c r="A389" i="161"/>
  <c r="I400" i="161"/>
  <c r="I397" i="161"/>
  <c r="I396" i="160"/>
  <c r="I395" i="160"/>
  <c r="A389" i="160"/>
  <c r="I400" i="160"/>
  <c r="I397" i="160"/>
  <c r="I396" i="159"/>
  <c r="I395" i="159"/>
  <c r="A389" i="159"/>
  <c r="I400" i="159"/>
  <c r="I397" i="159"/>
  <c r="I396" i="158"/>
  <c r="I395" i="158"/>
  <c r="A389" i="158"/>
  <c r="I400" i="158"/>
  <c r="I397" i="158"/>
  <c r="I396" i="157"/>
  <c r="I395" i="157"/>
  <c r="A389" i="157"/>
  <c r="I400" i="157"/>
  <c r="I397" i="157"/>
  <c r="I396" i="156"/>
  <c r="I395" i="156"/>
  <c r="A389" i="156"/>
  <c r="I400" i="156"/>
  <c r="I397" i="156"/>
  <c r="I396" i="155"/>
  <c r="I395" i="155"/>
  <c r="A389" i="155"/>
  <c r="I400" i="155"/>
  <c r="I397" i="155"/>
  <c r="I396" i="154"/>
  <c r="I395" i="154"/>
  <c r="A389" i="154"/>
  <c r="I400" i="154"/>
  <c r="I397" i="154"/>
  <c r="I396" i="153"/>
  <c r="I395" i="153"/>
  <c r="A389" i="153"/>
  <c r="I400" i="153"/>
  <c r="I397" i="153"/>
  <c r="I396" i="152"/>
  <c r="I395" i="152"/>
  <c r="A389" i="152"/>
  <c r="I400" i="152"/>
  <c r="I397" i="152"/>
  <c r="I408" i="151"/>
  <c r="I407" i="151"/>
  <c r="I406" i="151"/>
  <c r="A400" i="151"/>
  <c r="I411" i="151"/>
  <c r="I396" i="150"/>
  <c r="I395" i="150"/>
  <c r="A389" i="150"/>
  <c r="I400" i="150"/>
  <c r="I397" i="150"/>
  <c r="I396" i="149"/>
  <c r="I395" i="149"/>
  <c r="A389" i="149"/>
  <c r="I400" i="149"/>
  <c r="I397" i="149"/>
  <c r="I396" i="148"/>
  <c r="I395" i="148"/>
  <c r="A389" i="148"/>
  <c r="I397" i="148"/>
  <c r="I400" i="148"/>
  <c r="I408" i="147"/>
  <c r="I407" i="147"/>
  <c r="I406" i="147"/>
  <c r="A400" i="147"/>
  <c r="I411" i="147"/>
  <c r="I396" i="146"/>
  <c r="I395" i="146"/>
  <c r="A389" i="146"/>
  <c r="I400" i="146"/>
  <c r="I397" i="146"/>
  <c r="I396" i="145"/>
  <c r="I395" i="145"/>
  <c r="A389" i="145"/>
  <c r="I400" i="145"/>
  <c r="I397" i="145"/>
  <c r="I396" i="144"/>
  <c r="I395" i="144"/>
  <c r="A389" i="144"/>
  <c r="I400" i="144"/>
  <c r="I397" i="144"/>
  <c r="I396" i="143"/>
  <c r="I395" i="143"/>
  <c r="A389" i="143"/>
  <c r="I400" i="143"/>
  <c r="I397" i="143"/>
  <c r="I396" i="142"/>
  <c r="I395" i="142"/>
  <c r="A389" i="142"/>
  <c r="I400" i="142"/>
  <c r="I397" i="142"/>
  <c r="I396" i="141"/>
  <c r="I395" i="141"/>
  <c r="A389" i="141"/>
  <c r="I400" i="141"/>
  <c r="I397" i="141"/>
  <c r="I396" i="140"/>
  <c r="I395" i="140"/>
  <c r="A389" i="140"/>
  <c r="I400" i="140"/>
  <c r="I397" i="140"/>
  <c r="I396" i="139"/>
  <c r="I395" i="139"/>
  <c r="A389" i="139"/>
  <c r="I400" i="139"/>
  <c r="I397" i="139"/>
  <c r="I384" i="53"/>
  <c r="I389" i="53"/>
  <c r="A389" i="53" s="1"/>
  <c r="I386" i="53"/>
  <c r="I385" i="53"/>
  <c r="I408" i="168" l="1"/>
  <c r="I407" i="168"/>
  <c r="I406" i="168"/>
  <c r="A400" i="168"/>
  <c r="I411" i="168"/>
  <c r="I408" i="167"/>
  <c r="I407" i="167"/>
  <c r="I406" i="167"/>
  <c r="A400" i="167"/>
  <c r="I411" i="167"/>
  <c r="I408" i="166"/>
  <c r="I407" i="166"/>
  <c r="I406" i="166"/>
  <c r="A400" i="166"/>
  <c r="I411" i="166"/>
  <c r="I408" i="165"/>
  <c r="I407" i="165"/>
  <c r="I406" i="165"/>
  <c r="A400" i="165"/>
  <c r="I411" i="165"/>
  <c r="I422" i="164"/>
  <c r="I419" i="164"/>
  <c r="I418" i="164"/>
  <c r="I417" i="164"/>
  <c r="A411" i="164"/>
  <c r="I408" i="163"/>
  <c r="I407" i="163"/>
  <c r="I406" i="163"/>
  <c r="A400" i="163"/>
  <c r="I411" i="163"/>
  <c r="I408" i="162"/>
  <c r="I407" i="162"/>
  <c r="I406" i="162"/>
  <c r="A400" i="162"/>
  <c r="I411" i="162"/>
  <c r="I408" i="161"/>
  <c r="I407" i="161"/>
  <c r="I406" i="161"/>
  <c r="A400" i="161"/>
  <c r="I411" i="161"/>
  <c r="I408" i="160"/>
  <c r="I407" i="160"/>
  <c r="I406" i="160"/>
  <c r="A400" i="160"/>
  <c r="I411" i="160"/>
  <c r="I408" i="159"/>
  <c r="I407" i="159"/>
  <c r="I406" i="159"/>
  <c r="A400" i="159"/>
  <c r="I411" i="159"/>
  <c r="I408" i="158"/>
  <c r="I407" i="158"/>
  <c r="I406" i="158"/>
  <c r="A400" i="158"/>
  <c r="I411" i="158"/>
  <c r="I408" i="157"/>
  <c r="I407" i="157"/>
  <c r="I406" i="157"/>
  <c r="A400" i="157"/>
  <c r="I411" i="157"/>
  <c r="I408" i="156"/>
  <c r="I407" i="156"/>
  <c r="I406" i="156"/>
  <c r="A400" i="156"/>
  <c r="I411" i="156"/>
  <c r="I408" i="155"/>
  <c r="I407" i="155"/>
  <c r="I406" i="155"/>
  <c r="A400" i="155"/>
  <c r="I411" i="155"/>
  <c r="I408" i="154"/>
  <c r="I407" i="154"/>
  <c r="I406" i="154"/>
  <c r="A400" i="154"/>
  <c r="I411" i="154"/>
  <c r="I408" i="153"/>
  <c r="I407" i="153"/>
  <c r="I406" i="153"/>
  <c r="A400" i="153"/>
  <c r="I411" i="153"/>
  <c r="I408" i="152"/>
  <c r="I407" i="152"/>
  <c r="I406" i="152"/>
  <c r="A400" i="152"/>
  <c r="I411" i="152"/>
  <c r="I422" i="151"/>
  <c r="I419" i="151"/>
  <c r="I418" i="151"/>
  <c r="I417" i="151"/>
  <c r="A411" i="151"/>
  <c r="I408" i="150"/>
  <c r="I407" i="150"/>
  <c r="I406" i="150"/>
  <c r="A400" i="150"/>
  <c r="I411" i="150"/>
  <c r="I408" i="149"/>
  <c r="I407" i="149"/>
  <c r="I406" i="149"/>
  <c r="A400" i="149"/>
  <c r="I411" i="149"/>
  <c r="I408" i="148"/>
  <c r="I407" i="148"/>
  <c r="I406" i="148"/>
  <c r="A400" i="148"/>
  <c r="I411" i="148"/>
  <c r="I422" i="147"/>
  <c r="I419" i="147"/>
  <c r="I418" i="147"/>
  <c r="I417" i="147"/>
  <c r="A411" i="147"/>
  <c r="I408" i="146"/>
  <c r="I407" i="146"/>
  <c r="I406" i="146"/>
  <c r="A400" i="146"/>
  <c r="I411" i="146"/>
  <c r="I408" i="145"/>
  <c r="I407" i="145"/>
  <c r="I406" i="145"/>
  <c r="A400" i="145"/>
  <c r="I411" i="145"/>
  <c r="I408" i="144"/>
  <c r="I407" i="144"/>
  <c r="I406" i="144"/>
  <c r="A400" i="144"/>
  <c r="I411" i="144"/>
  <c r="I408" i="143"/>
  <c r="I407" i="143"/>
  <c r="I406" i="143"/>
  <c r="A400" i="143"/>
  <c r="I411" i="143"/>
  <c r="I408" i="142"/>
  <c r="I407" i="142"/>
  <c r="I406" i="142"/>
  <c r="A400" i="142"/>
  <c r="I411" i="142"/>
  <c r="I408" i="141"/>
  <c r="I407" i="141"/>
  <c r="I406" i="141"/>
  <c r="A400" i="141"/>
  <c r="I411" i="141"/>
  <c r="I408" i="140"/>
  <c r="I407" i="140"/>
  <c r="I406" i="140"/>
  <c r="A400" i="140"/>
  <c r="I411" i="140"/>
  <c r="I408" i="139"/>
  <c r="I407" i="139"/>
  <c r="I406" i="139"/>
  <c r="A400" i="139"/>
  <c r="I411" i="139"/>
  <c r="I400" i="53"/>
  <c r="A400" i="53" s="1"/>
  <c r="I397" i="53"/>
  <c r="I396" i="53"/>
  <c r="I395" i="53"/>
  <c r="I422" i="168" l="1"/>
  <c r="I419" i="168"/>
  <c r="I418" i="168"/>
  <c r="I417" i="168"/>
  <c r="A411" i="168"/>
  <c r="I422" i="167"/>
  <c r="I419" i="167"/>
  <c r="I418" i="167"/>
  <c r="I417" i="167"/>
  <c r="A411" i="167"/>
  <c r="I422" i="166"/>
  <c r="I419" i="166"/>
  <c r="I418" i="166"/>
  <c r="I417" i="166"/>
  <c r="A411" i="166"/>
  <c r="I422" i="165"/>
  <c r="I419" i="165"/>
  <c r="I418" i="165"/>
  <c r="I417" i="165"/>
  <c r="A411" i="165"/>
  <c r="I428" i="164"/>
  <c r="A422" i="164"/>
  <c r="I433" i="164"/>
  <c r="I430" i="164"/>
  <c r="I429" i="164"/>
  <c r="I422" i="163"/>
  <c r="I419" i="163"/>
  <c r="I418" i="163"/>
  <c r="I417" i="163"/>
  <c r="A411" i="163"/>
  <c r="I422" i="162"/>
  <c r="I419" i="162"/>
  <c r="I418" i="162"/>
  <c r="I417" i="162"/>
  <c r="A411" i="162"/>
  <c r="I422" i="161"/>
  <c r="I419" i="161"/>
  <c r="I418" i="161"/>
  <c r="I417" i="161"/>
  <c r="A411" i="161"/>
  <c r="I422" i="160"/>
  <c r="I419" i="160"/>
  <c r="I418" i="160"/>
  <c r="I417" i="160"/>
  <c r="A411" i="160"/>
  <c r="I422" i="159"/>
  <c r="I419" i="159"/>
  <c r="I418" i="159"/>
  <c r="I417" i="159"/>
  <c r="A411" i="159"/>
  <c r="I422" i="158"/>
  <c r="I419" i="158"/>
  <c r="I418" i="158"/>
  <c r="I417" i="158"/>
  <c r="A411" i="158"/>
  <c r="I422" i="157"/>
  <c r="I419" i="157"/>
  <c r="I418" i="157"/>
  <c r="I417" i="157"/>
  <c r="A411" i="157"/>
  <c r="I422" i="156"/>
  <c r="I419" i="156"/>
  <c r="I418" i="156"/>
  <c r="I417" i="156"/>
  <c r="A411" i="156"/>
  <c r="I422" i="155"/>
  <c r="I419" i="155"/>
  <c r="I418" i="155"/>
  <c r="I417" i="155"/>
  <c r="A411" i="155"/>
  <c r="I422" i="154"/>
  <c r="I419" i="154"/>
  <c r="I418" i="154"/>
  <c r="I417" i="154"/>
  <c r="A411" i="154"/>
  <c r="I422" i="153"/>
  <c r="I419" i="153"/>
  <c r="I418" i="153"/>
  <c r="I417" i="153"/>
  <c r="A411" i="153"/>
  <c r="I422" i="152"/>
  <c r="I419" i="152"/>
  <c r="I418" i="152"/>
  <c r="I417" i="152"/>
  <c r="A411" i="152"/>
  <c r="I428" i="151"/>
  <c r="A422" i="151"/>
  <c r="I433" i="151"/>
  <c r="I430" i="151"/>
  <c r="I429" i="151"/>
  <c r="I422" i="150"/>
  <c r="I419" i="150"/>
  <c r="I418" i="150"/>
  <c r="I417" i="150"/>
  <c r="A411" i="150"/>
  <c r="I422" i="149"/>
  <c r="I419" i="149"/>
  <c r="I418" i="149"/>
  <c r="I417" i="149"/>
  <c r="A411" i="149"/>
  <c r="I422" i="148"/>
  <c r="I419" i="148"/>
  <c r="A411" i="148"/>
  <c r="I418" i="148"/>
  <c r="I417" i="148"/>
  <c r="I428" i="147"/>
  <c r="A422" i="147"/>
  <c r="I433" i="147"/>
  <c r="I430" i="147"/>
  <c r="I429" i="147"/>
  <c r="I422" i="146"/>
  <c r="I419" i="146"/>
  <c r="I418" i="146"/>
  <c r="I417" i="146"/>
  <c r="A411" i="146"/>
  <c r="I422" i="145"/>
  <c r="I419" i="145"/>
  <c r="I418" i="145"/>
  <c r="I417" i="145"/>
  <c r="A411" i="145"/>
  <c r="I422" i="144"/>
  <c r="I419" i="144"/>
  <c r="I418" i="144"/>
  <c r="I417" i="144"/>
  <c r="A411" i="144"/>
  <c r="I422" i="143"/>
  <c r="I419" i="143"/>
  <c r="I418" i="143"/>
  <c r="I417" i="143"/>
  <c r="A411" i="143"/>
  <c r="I422" i="142"/>
  <c r="I419" i="142"/>
  <c r="I418" i="142"/>
  <c r="I417" i="142"/>
  <c r="A411" i="142"/>
  <c r="I422" i="141"/>
  <c r="I419" i="141"/>
  <c r="I418" i="141"/>
  <c r="I417" i="141"/>
  <c r="A411" i="141"/>
  <c r="I422" i="140"/>
  <c r="I419" i="140"/>
  <c r="I418" i="140"/>
  <c r="I417" i="140"/>
  <c r="A411" i="140"/>
  <c r="I422" i="139"/>
  <c r="I419" i="139"/>
  <c r="I418" i="139"/>
  <c r="I417" i="139"/>
  <c r="A411" i="139"/>
  <c r="I408" i="53"/>
  <c r="I407" i="53"/>
  <c r="I406" i="53"/>
  <c r="I411" i="53"/>
  <c r="A411" i="53" s="1"/>
  <c r="I428" i="168" l="1"/>
  <c r="A422" i="168"/>
  <c r="I430" i="168"/>
  <c r="I433" i="168"/>
  <c r="I429" i="168"/>
  <c r="I428" i="167"/>
  <c r="A422" i="167"/>
  <c r="I433" i="167"/>
  <c r="I430" i="167"/>
  <c r="I429" i="167"/>
  <c r="I428" i="166"/>
  <c r="A422" i="166"/>
  <c r="I433" i="166"/>
  <c r="I430" i="166"/>
  <c r="I429" i="166"/>
  <c r="I428" i="165"/>
  <c r="A422" i="165"/>
  <c r="I433" i="165"/>
  <c r="I430" i="165"/>
  <c r="I429" i="165"/>
  <c r="I440" i="164"/>
  <c r="I439" i="164"/>
  <c r="A433" i="164"/>
  <c r="I444" i="164"/>
  <c r="I441" i="164"/>
  <c r="I428" i="163"/>
  <c r="A422" i="163"/>
  <c r="I433" i="163"/>
  <c r="I430" i="163"/>
  <c r="I429" i="163"/>
  <c r="I428" i="162"/>
  <c r="A422" i="162"/>
  <c r="I433" i="162"/>
  <c r="I430" i="162"/>
  <c r="I429" i="162"/>
  <c r="I428" i="161"/>
  <c r="A422" i="161"/>
  <c r="I433" i="161"/>
  <c r="I430" i="161"/>
  <c r="I429" i="161"/>
  <c r="I428" i="160"/>
  <c r="A422" i="160"/>
  <c r="I433" i="160"/>
  <c r="I430" i="160"/>
  <c r="I429" i="160"/>
  <c r="I428" i="159"/>
  <c r="A422" i="159"/>
  <c r="I433" i="159"/>
  <c r="I430" i="159"/>
  <c r="I429" i="159"/>
  <c r="I428" i="158"/>
  <c r="A422" i="158"/>
  <c r="I433" i="158"/>
  <c r="I430" i="158"/>
  <c r="I429" i="158"/>
  <c r="I428" i="157"/>
  <c r="A422" i="157"/>
  <c r="I433" i="157"/>
  <c r="I430" i="157"/>
  <c r="I429" i="157"/>
  <c r="I428" i="156"/>
  <c r="A422" i="156"/>
  <c r="I433" i="156"/>
  <c r="I430" i="156"/>
  <c r="I429" i="156"/>
  <c r="I428" i="155"/>
  <c r="A422" i="155"/>
  <c r="I433" i="155"/>
  <c r="I430" i="155"/>
  <c r="I429" i="155"/>
  <c r="I428" i="154"/>
  <c r="A422" i="154"/>
  <c r="I433" i="154"/>
  <c r="I430" i="154"/>
  <c r="I429" i="154"/>
  <c r="I428" i="153"/>
  <c r="A422" i="153"/>
  <c r="I433" i="153"/>
  <c r="I430" i="153"/>
  <c r="I429" i="153"/>
  <c r="I428" i="152"/>
  <c r="A422" i="152"/>
  <c r="I433" i="152"/>
  <c r="I430" i="152"/>
  <c r="I429" i="152"/>
  <c r="I440" i="151"/>
  <c r="I439" i="151"/>
  <c r="A433" i="151"/>
  <c r="I444" i="151"/>
  <c r="I441" i="151"/>
  <c r="I428" i="150"/>
  <c r="A422" i="150"/>
  <c r="I433" i="150"/>
  <c r="I430" i="150"/>
  <c r="I429" i="150"/>
  <c r="I428" i="149"/>
  <c r="A422" i="149"/>
  <c r="I433" i="149"/>
  <c r="I430" i="149"/>
  <c r="I429" i="149"/>
  <c r="I428" i="148"/>
  <c r="A422" i="148"/>
  <c r="I433" i="148"/>
  <c r="I430" i="148"/>
  <c r="I429" i="148"/>
  <c r="I440" i="147"/>
  <c r="I439" i="147"/>
  <c r="A433" i="147"/>
  <c r="I444" i="147"/>
  <c r="I441" i="147"/>
  <c r="I428" i="146"/>
  <c r="A422" i="146"/>
  <c r="I433" i="146"/>
  <c r="I430" i="146"/>
  <c r="I429" i="146"/>
  <c r="I428" i="145"/>
  <c r="A422" i="145"/>
  <c r="I433" i="145"/>
  <c r="I430" i="145"/>
  <c r="I429" i="145"/>
  <c r="I428" i="144"/>
  <c r="A422" i="144"/>
  <c r="I433" i="144"/>
  <c r="I430" i="144"/>
  <c r="I429" i="144"/>
  <c r="I428" i="143"/>
  <c r="A422" i="143"/>
  <c r="I433" i="143"/>
  <c r="I430" i="143"/>
  <c r="I429" i="143"/>
  <c r="I428" i="142"/>
  <c r="A422" i="142"/>
  <c r="I433" i="142"/>
  <c r="I430" i="142"/>
  <c r="I429" i="142"/>
  <c r="I428" i="141"/>
  <c r="A422" i="141"/>
  <c r="I433" i="141"/>
  <c r="I430" i="141"/>
  <c r="I429" i="141"/>
  <c r="I428" i="140"/>
  <c r="A422" i="140"/>
  <c r="I433" i="140"/>
  <c r="I430" i="140"/>
  <c r="I429" i="140"/>
  <c r="I428" i="139"/>
  <c r="A422" i="139"/>
  <c r="I433" i="139"/>
  <c r="I430" i="139"/>
  <c r="I429" i="139"/>
  <c r="I418" i="53"/>
  <c r="I417" i="53"/>
  <c r="I422" i="53"/>
  <c r="A422" i="53" s="1"/>
  <c r="I419" i="53"/>
  <c r="I440" i="168" l="1"/>
  <c r="I439" i="168"/>
  <c r="A433" i="168"/>
  <c r="I444" i="168"/>
  <c r="I441" i="168"/>
  <c r="I440" i="167"/>
  <c r="I439" i="167"/>
  <c r="A433" i="167"/>
  <c r="I444" i="167"/>
  <c r="I441" i="167"/>
  <c r="I440" i="166"/>
  <c r="I439" i="166"/>
  <c r="A433" i="166"/>
  <c r="I444" i="166"/>
  <c r="I441" i="166"/>
  <c r="I440" i="165"/>
  <c r="I439" i="165"/>
  <c r="A433" i="165"/>
  <c r="I444" i="165"/>
  <c r="I441" i="165"/>
  <c r="I452" i="164"/>
  <c r="I451" i="164"/>
  <c r="I450" i="164"/>
  <c r="A444" i="164"/>
  <c r="I455" i="164"/>
  <c r="I440" i="163"/>
  <c r="I439" i="163"/>
  <c r="A433" i="163"/>
  <c r="I444" i="163"/>
  <c r="I441" i="163"/>
  <c r="I440" i="162"/>
  <c r="I439" i="162"/>
  <c r="A433" i="162"/>
  <c r="I444" i="162"/>
  <c r="I441" i="162"/>
  <c r="I440" i="161"/>
  <c r="I439" i="161"/>
  <c r="A433" i="161"/>
  <c r="I444" i="161"/>
  <c r="I441" i="161"/>
  <c r="I440" i="160"/>
  <c r="I439" i="160"/>
  <c r="A433" i="160"/>
  <c r="I444" i="160"/>
  <c r="I441" i="160"/>
  <c r="I440" i="159"/>
  <c r="I439" i="159"/>
  <c r="A433" i="159"/>
  <c r="I444" i="159"/>
  <c r="I441" i="159"/>
  <c r="I440" i="158"/>
  <c r="I439" i="158"/>
  <c r="A433" i="158"/>
  <c r="I444" i="158"/>
  <c r="I441" i="158"/>
  <c r="I440" i="157"/>
  <c r="I439" i="157"/>
  <c r="A433" i="157"/>
  <c r="I444" i="157"/>
  <c r="I441" i="157"/>
  <c r="I440" i="156"/>
  <c r="I439" i="156"/>
  <c r="A433" i="156"/>
  <c r="I444" i="156"/>
  <c r="I441" i="156"/>
  <c r="I440" i="155"/>
  <c r="I439" i="155"/>
  <c r="A433" i="155"/>
  <c r="I444" i="155"/>
  <c r="I441" i="155"/>
  <c r="I440" i="154"/>
  <c r="I439" i="154"/>
  <c r="A433" i="154"/>
  <c r="I444" i="154"/>
  <c r="I441" i="154"/>
  <c r="I440" i="153"/>
  <c r="I439" i="153"/>
  <c r="A433" i="153"/>
  <c r="I444" i="153"/>
  <c r="I441" i="153"/>
  <c r="I440" i="152"/>
  <c r="I439" i="152"/>
  <c r="A433" i="152"/>
  <c r="I444" i="152"/>
  <c r="I441" i="152"/>
  <c r="I452" i="151"/>
  <c r="I451" i="151"/>
  <c r="I450" i="151"/>
  <c r="A444" i="151"/>
  <c r="I455" i="151"/>
  <c r="I440" i="150"/>
  <c r="I439" i="150"/>
  <c r="A433" i="150"/>
  <c r="I444" i="150"/>
  <c r="I441" i="150"/>
  <c r="I440" i="149"/>
  <c r="I439" i="149"/>
  <c r="A433" i="149"/>
  <c r="I444" i="149"/>
  <c r="I441" i="149"/>
  <c r="I440" i="148"/>
  <c r="I439" i="148"/>
  <c r="A433" i="148"/>
  <c r="I444" i="148"/>
  <c r="I441" i="148"/>
  <c r="I452" i="147"/>
  <c r="I451" i="147"/>
  <c r="I450" i="147"/>
  <c r="A444" i="147"/>
  <c r="I455" i="147"/>
  <c r="I440" i="146"/>
  <c r="I439" i="146"/>
  <c r="A433" i="146"/>
  <c r="I444" i="146"/>
  <c r="I441" i="146"/>
  <c r="I440" i="145"/>
  <c r="I439" i="145"/>
  <c r="A433" i="145"/>
  <c r="I444" i="145"/>
  <c r="I441" i="145"/>
  <c r="I440" i="144"/>
  <c r="I439" i="144"/>
  <c r="A433" i="144"/>
  <c r="I444" i="144"/>
  <c r="I441" i="144"/>
  <c r="I440" i="143"/>
  <c r="I439" i="143"/>
  <c r="A433" i="143"/>
  <c r="I444" i="143"/>
  <c r="I441" i="143"/>
  <c r="I440" i="142"/>
  <c r="I439" i="142"/>
  <c r="A433" i="142"/>
  <c r="I444" i="142"/>
  <c r="I441" i="142"/>
  <c r="I440" i="141"/>
  <c r="I439" i="141"/>
  <c r="A433" i="141"/>
  <c r="I444" i="141"/>
  <c r="I441" i="141"/>
  <c r="I440" i="140"/>
  <c r="I439" i="140"/>
  <c r="A433" i="140"/>
  <c r="I444" i="140"/>
  <c r="I441" i="140"/>
  <c r="I440" i="139"/>
  <c r="I439" i="139"/>
  <c r="A433" i="139"/>
  <c r="I444" i="139"/>
  <c r="I441" i="139"/>
  <c r="I428" i="53"/>
  <c r="I433" i="53"/>
  <c r="A433" i="53" s="1"/>
  <c r="I430" i="53"/>
  <c r="I429" i="53"/>
  <c r="I452" i="168" l="1"/>
  <c r="I451" i="168"/>
  <c r="I450" i="168"/>
  <c r="A444" i="168"/>
  <c r="I455" i="168"/>
  <c r="I452" i="167"/>
  <c r="I451" i="167"/>
  <c r="I450" i="167"/>
  <c r="A444" i="167"/>
  <c r="I455" i="167"/>
  <c r="I452" i="166"/>
  <c r="I451" i="166"/>
  <c r="I450" i="166"/>
  <c r="A444" i="166"/>
  <c r="I455" i="166"/>
  <c r="I452" i="165"/>
  <c r="I451" i="165"/>
  <c r="I450" i="165"/>
  <c r="A444" i="165"/>
  <c r="I455" i="165"/>
  <c r="I466" i="164"/>
  <c r="I463" i="164"/>
  <c r="I462" i="164"/>
  <c r="I461" i="164"/>
  <c r="A455" i="164"/>
  <c r="I452" i="163"/>
  <c r="I451" i="163"/>
  <c r="I450" i="163"/>
  <c r="A444" i="163"/>
  <c r="I455" i="163"/>
  <c r="I452" i="162"/>
  <c r="I451" i="162"/>
  <c r="I450" i="162"/>
  <c r="A444" i="162"/>
  <c r="I455" i="162"/>
  <c r="I452" i="161"/>
  <c r="I451" i="161"/>
  <c r="I450" i="161"/>
  <c r="A444" i="161"/>
  <c r="I455" i="161"/>
  <c r="I452" i="160"/>
  <c r="I451" i="160"/>
  <c r="I450" i="160"/>
  <c r="A444" i="160"/>
  <c r="I455" i="160"/>
  <c r="I452" i="159"/>
  <c r="I451" i="159"/>
  <c r="I450" i="159"/>
  <c r="A444" i="159"/>
  <c r="I455" i="159"/>
  <c r="I452" i="158"/>
  <c r="I451" i="158"/>
  <c r="I450" i="158"/>
  <c r="A444" i="158"/>
  <c r="I455" i="158"/>
  <c r="I452" i="157"/>
  <c r="I451" i="157"/>
  <c r="I450" i="157"/>
  <c r="A444" i="157"/>
  <c r="I455" i="157"/>
  <c r="I452" i="156"/>
  <c r="I451" i="156"/>
  <c r="I450" i="156"/>
  <c r="A444" i="156"/>
  <c r="I455" i="156"/>
  <c r="I452" i="155"/>
  <c r="I451" i="155"/>
  <c r="I450" i="155"/>
  <c r="A444" i="155"/>
  <c r="I455" i="155"/>
  <c r="I452" i="154"/>
  <c r="I451" i="154"/>
  <c r="I450" i="154"/>
  <c r="A444" i="154"/>
  <c r="I455" i="154"/>
  <c r="I452" i="153"/>
  <c r="I451" i="153"/>
  <c r="I450" i="153"/>
  <c r="A444" i="153"/>
  <c r="I455" i="153"/>
  <c r="I452" i="152"/>
  <c r="I451" i="152"/>
  <c r="I450" i="152"/>
  <c r="A444" i="152"/>
  <c r="I455" i="152"/>
  <c r="I466" i="151"/>
  <c r="I463" i="151"/>
  <c r="I462" i="151"/>
  <c r="I461" i="151"/>
  <c r="A455" i="151"/>
  <c r="I452" i="150"/>
  <c r="I451" i="150"/>
  <c r="I450" i="150"/>
  <c r="A444" i="150"/>
  <c r="I455" i="150"/>
  <c r="I452" i="149"/>
  <c r="I451" i="149"/>
  <c r="I450" i="149"/>
  <c r="A444" i="149"/>
  <c r="I455" i="149"/>
  <c r="I452" i="148"/>
  <c r="I451" i="148"/>
  <c r="I450" i="148"/>
  <c r="A444" i="148"/>
  <c r="I455" i="148"/>
  <c r="I466" i="147"/>
  <c r="I463" i="147"/>
  <c r="I462" i="147"/>
  <c r="I461" i="147"/>
  <c r="A455" i="147"/>
  <c r="I452" i="146"/>
  <c r="I451" i="146"/>
  <c r="I450" i="146"/>
  <c r="A444" i="146"/>
  <c r="I455" i="146"/>
  <c r="I452" i="145"/>
  <c r="I451" i="145"/>
  <c r="I450" i="145"/>
  <c r="A444" i="145"/>
  <c r="I455" i="145"/>
  <c r="I452" i="144"/>
  <c r="I451" i="144"/>
  <c r="I450" i="144"/>
  <c r="A444" i="144"/>
  <c r="I455" i="144"/>
  <c r="I452" i="143"/>
  <c r="I451" i="143"/>
  <c r="I450" i="143"/>
  <c r="A444" i="143"/>
  <c r="I455" i="143"/>
  <c r="I452" i="142"/>
  <c r="I451" i="142"/>
  <c r="I450" i="142"/>
  <c r="A444" i="142"/>
  <c r="I455" i="142"/>
  <c r="I452" i="141"/>
  <c r="I451" i="141"/>
  <c r="I450" i="141"/>
  <c r="A444" i="141"/>
  <c r="I455" i="141"/>
  <c r="I452" i="140"/>
  <c r="I451" i="140"/>
  <c r="I450" i="140"/>
  <c r="A444" i="140"/>
  <c r="I455" i="140"/>
  <c r="I452" i="139"/>
  <c r="I451" i="139"/>
  <c r="I450" i="139"/>
  <c r="A444" i="139"/>
  <c r="I455" i="139"/>
  <c r="I444" i="53"/>
  <c r="A444" i="53" s="1"/>
  <c r="I441" i="53"/>
  <c r="I440" i="53"/>
  <c r="I439" i="53"/>
  <c r="I466" i="168" l="1"/>
  <c r="I463" i="168"/>
  <c r="I462" i="168"/>
  <c r="I461" i="168"/>
  <c r="A455" i="168"/>
  <c r="I466" i="167"/>
  <c r="I463" i="167"/>
  <c r="I462" i="167"/>
  <c r="I461" i="167"/>
  <c r="A455" i="167"/>
  <c r="I466" i="166"/>
  <c r="I463" i="166"/>
  <c r="I462" i="166"/>
  <c r="I461" i="166"/>
  <c r="A455" i="166"/>
  <c r="I466" i="165"/>
  <c r="I463" i="165"/>
  <c r="I462" i="165"/>
  <c r="I461" i="165"/>
  <c r="A455" i="165"/>
  <c r="I472" i="164"/>
  <c r="A466" i="164"/>
  <c r="I477" i="164"/>
  <c r="I474" i="164"/>
  <c r="I473" i="164"/>
  <c r="I466" i="163"/>
  <c r="I463" i="163"/>
  <c r="I462" i="163"/>
  <c r="I461" i="163"/>
  <c r="A455" i="163"/>
  <c r="I466" i="162"/>
  <c r="I463" i="162"/>
  <c r="I462" i="162"/>
  <c r="I461" i="162"/>
  <c r="A455" i="162"/>
  <c r="I466" i="161"/>
  <c r="I463" i="161"/>
  <c r="I462" i="161"/>
  <c r="I461" i="161"/>
  <c r="A455" i="161"/>
  <c r="I466" i="160"/>
  <c r="I463" i="160"/>
  <c r="I462" i="160"/>
  <c r="I461" i="160"/>
  <c r="A455" i="160"/>
  <c r="I466" i="159"/>
  <c r="I463" i="159"/>
  <c r="I462" i="159"/>
  <c r="I461" i="159"/>
  <c r="A455" i="159"/>
  <c r="I466" i="158"/>
  <c r="I463" i="158"/>
  <c r="I462" i="158"/>
  <c r="I461" i="158"/>
  <c r="A455" i="158"/>
  <c r="I466" i="157"/>
  <c r="I463" i="157"/>
  <c r="I462" i="157"/>
  <c r="I461" i="157"/>
  <c r="A455" i="157"/>
  <c r="I466" i="156"/>
  <c r="I463" i="156"/>
  <c r="I462" i="156"/>
  <c r="I461" i="156"/>
  <c r="A455" i="156"/>
  <c r="I466" i="155"/>
  <c r="I463" i="155"/>
  <c r="I462" i="155"/>
  <c r="I461" i="155"/>
  <c r="A455" i="155"/>
  <c r="I466" i="154"/>
  <c r="I463" i="154"/>
  <c r="I462" i="154"/>
  <c r="I461" i="154"/>
  <c r="A455" i="154"/>
  <c r="I466" i="153"/>
  <c r="I463" i="153"/>
  <c r="I462" i="153"/>
  <c r="I461" i="153"/>
  <c r="A455" i="153"/>
  <c r="I466" i="152"/>
  <c r="I463" i="152"/>
  <c r="I462" i="152"/>
  <c r="I461" i="152"/>
  <c r="A455" i="152"/>
  <c r="I472" i="151"/>
  <c r="A466" i="151"/>
  <c r="I477" i="151"/>
  <c r="I474" i="151"/>
  <c r="I473" i="151"/>
  <c r="I466" i="150"/>
  <c r="I463" i="150"/>
  <c r="I462" i="150"/>
  <c r="I461" i="150"/>
  <c r="A455" i="150"/>
  <c r="I466" i="149"/>
  <c r="I463" i="149"/>
  <c r="I462" i="149"/>
  <c r="I461" i="149"/>
  <c r="A455" i="149"/>
  <c r="I466" i="148"/>
  <c r="I463" i="148"/>
  <c r="I461" i="148"/>
  <c r="I462" i="148"/>
  <c r="A455" i="148"/>
  <c r="I472" i="147"/>
  <c r="A466" i="147"/>
  <c r="I477" i="147"/>
  <c r="I474" i="147"/>
  <c r="I473" i="147"/>
  <c r="I466" i="146"/>
  <c r="I463" i="146"/>
  <c r="I462" i="146"/>
  <c r="I461" i="146"/>
  <c r="A455" i="146"/>
  <c r="I466" i="145"/>
  <c r="I463" i="145"/>
  <c r="I462" i="145"/>
  <c r="I461" i="145"/>
  <c r="A455" i="145"/>
  <c r="I466" i="144"/>
  <c r="I463" i="144"/>
  <c r="I462" i="144"/>
  <c r="I461" i="144"/>
  <c r="A455" i="144"/>
  <c r="I466" i="143"/>
  <c r="I463" i="143"/>
  <c r="I462" i="143"/>
  <c r="I461" i="143"/>
  <c r="A455" i="143"/>
  <c r="I466" i="142"/>
  <c r="I463" i="142"/>
  <c r="I462" i="142"/>
  <c r="I461" i="142"/>
  <c r="A455" i="142"/>
  <c r="I466" i="141"/>
  <c r="I463" i="141"/>
  <c r="I462" i="141"/>
  <c r="I461" i="141"/>
  <c r="A455" i="141"/>
  <c r="I466" i="140"/>
  <c r="I463" i="140"/>
  <c r="I462" i="140"/>
  <c r="I461" i="140"/>
  <c r="A455" i="140"/>
  <c r="I466" i="139"/>
  <c r="I463" i="139"/>
  <c r="I462" i="139"/>
  <c r="I461" i="139"/>
  <c r="A455" i="139"/>
  <c r="I452" i="53"/>
  <c r="I451" i="53"/>
  <c r="I450" i="53"/>
  <c r="I455" i="53"/>
  <c r="A455" i="53" s="1"/>
  <c r="I472" i="168" l="1"/>
  <c r="A466" i="168"/>
  <c r="I477" i="168"/>
  <c r="I474" i="168"/>
  <c r="I473" i="168"/>
  <c r="I472" i="167"/>
  <c r="A466" i="167"/>
  <c r="I477" i="167"/>
  <c r="I474" i="167"/>
  <c r="I473" i="167"/>
  <c r="I472" i="166"/>
  <c r="A466" i="166"/>
  <c r="I477" i="166"/>
  <c r="I474" i="166"/>
  <c r="I473" i="166"/>
  <c r="I472" i="165"/>
  <c r="A466" i="165"/>
  <c r="I477" i="165"/>
  <c r="I474" i="165"/>
  <c r="I473" i="165"/>
  <c r="I484" i="164"/>
  <c r="I483" i="164"/>
  <c r="A477" i="164"/>
  <c r="I488" i="164"/>
  <c r="I485" i="164"/>
  <c r="I472" i="163"/>
  <c r="A466" i="163"/>
  <c r="I477" i="163"/>
  <c r="I474" i="163"/>
  <c r="I473" i="163"/>
  <c r="I472" i="162"/>
  <c r="A466" i="162"/>
  <c r="I477" i="162"/>
  <c r="I474" i="162"/>
  <c r="I473" i="162"/>
  <c r="I472" i="161"/>
  <c r="A466" i="161"/>
  <c r="I477" i="161"/>
  <c r="I474" i="161"/>
  <c r="I473" i="161"/>
  <c r="I472" i="160"/>
  <c r="A466" i="160"/>
  <c r="I477" i="160"/>
  <c r="I474" i="160"/>
  <c r="I473" i="160"/>
  <c r="I472" i="159"/>
  <c r="A466" i="159"/>
  <c r="I477" i="159"/>
  <c r="I474" i="159"/>
  <c r="I473" i="159"/>
  <c r="I472" i="158"/>
  <c r="A466" i="158"/>
  <c r="I477" i="158"/>
  <c r="I474" i="158"/>
  <c r="I473" i="158"/>
  <c r="I472" i="157"/>
  <c r="A466" i="157"/>
  <c r="I477" i="157"/>
  <c r="I474" i="157"/>
  <c r="I473" i="157"/>
  <c r="I472" i="156"/>
  <c r="A466" i="156"/>
  <c r="I477" i="156"/>
  <c r="I474" i="156"/>
  <c r="I473" i="156"/>
  <c r="I472" i="155"/>
  <c r="A466" i="155"/>
  <c r="I477" i="155"/>
  <c r="I474" i="155"/>
  <c r="I473" i="155"/>
  <c r="I472" i="154"/>
  <c r="A466" i="154"/>
  <c r="I477" i="154"/>
  <c r="I474" i="154"/>
  <c r="I473" i="154"/>
  <c r="I472" i="153"/>
  <c r="A466" i="153"/>
  <c r="I477" i="153"/>
  <c r="I474" i="153"/>
  <c r="I473" i="153"/>
  <c r="I472" i="152"/>
  <c r="A466" i="152"/>
  <c r="I477" i="152"/>
  <c r="I474" i="152"/>
  <c r="I473" i="152"/>
  <c r="I484" i="151"/>
  <c r="I483" i="151"/>
  <c r="A477" i="151"/>
  <c r="I488" i="151"/>
  <c r="I485" i="151"/>
  <c r="I472" i="150"/>
  <c r="A466" i="150"/>
  <c r="I477" i="150"/>
  <c r="I474" i="150"/>
  <c r="I473" i="150"/>
  <c r="I472" i="149"/>
  <c r="A466" i="149"/>
  <c r="I477" i="149"/>
  <c r="I474" i="149"/>
  <c r="I473" i="149"/>
  <c r="I472" i="148"/>
  <c r="A466" i="148"/>
  <c r="I477" i="148"/>
  <c r="I474" i="148"/>
  <c r="I473" i="148"/>
  <c r="I484" i="147"/>
  <c r="I483" i="147"/>
  <c r="A477" i="147"/>
  <c r="I488" i="147"/>
  <c r="I485" i="147"/>
  <c r="I472" i="146"/>
  <c r="A466" i="146"/>
  <c r="I477" i="146"/>
  <c r="I474" i="146"/>
  <c r="I473" i="146"/>
  <c r="I472" i="145"/>
  <c r="A466" i="145"/>
  <c r="I477" i="145"/>
  <c r="I474" i="145"/>
  <c r="I473" i="145"/>
  <c r="I472" i="144"/>
  <c r="A466" i="144"/>
  <c r="I477" i="144"/>
  <c r="I474" i="144"/>
  <c r="I473" i="144"/>
  <c r="I472" i="143"/>
  <c r="A466" i="143"/>
  <c r="I477" i="143"/>
  <c r="I474" i="143"/>
  <c r="I473" i="143"/>
  <c r="I472" i="142"/>
  <c r="A466" i="142"/>
  <c r="I477" i="142"/>
  <c r="I474" i="142"/>
  <c r="I473" i="142"/>
  <c r="I472" i="141"/>
  <c r="A466" i="141"/>
  <c r="I477" i="141"/>
  <c r="I474" i="141"/>
  <c r="I473" i="141"/>
  <c r="I472" i="140"/>
  <c r="A466" i="140"/>
  <c r="I477" i="140"/>
  <c r="I474" i="140"/>
  <c r="I473" i="140"/>
  <c r="I472" i="139"/>
  <c r="A466" i="139"/>
  <c r="I477" i="139"/>
  <c r="I474" i="139"/>
  <c r="I473" i="139"/>
  <c r="I462" i="53"/>
  <c r="I461" i="53"/>
  <c r="I466" i="53"/>
  <c r="A466" i="53" s="1"/>
  <c r="I463" i="53"/>
  <c r="I484" i="168" l="1"/>
  <c r="I483" i="168"/>
  <c r="A477" i="168"/>
  <c r="I488" i="168"/>
  <c r="I485" i="168"/>
  <c r="I484" i="167"/>
  <c r="I483" i="167"/>
  <c r="A477" i="167"/>
  <c r="I488" i="167"/>
  <c r="I485" i="167"/>
  <c r="I484" i="166"/>
  <c r="I483" i="166"/>
  <c r="A477" i="166"/>
  <c r="I488" i="166"/>
  <c r="I485" i="166"/>
  <c r="I484" i="165"/>
  <c r="I483" i="165"/>
  <c r="A477" i="165"/>
  <c r="I488" i="165"/>
  <c r="I485" i="165"/>
  <c r="I496" i="164"/>
  <c r="I495" i="164"/>
  <c r="I494" i="164"/>
  <c r="A488" i="164"/>
  <c r="I484" i="163"/>
  <c r="I483" i="163"/>
  <c r="A477" i="163"/>
  <c r="I488" i="163"/>
  <c r="I485" i="163"/>
  <c r="I484" i="162"/>
  <c r="I483" i="162"/>
  <c r="A477" i="162"/>
  <c r="I488" i="162"/>
  <c r="I485" i="162"/>
  <c r="I484" i="161"/>
  <c r="I483" i="161"/>
  <c r="A477" i="161"/>
  <c r="I488" i="161"/>
  <c r="I485" i="161"/>
  <c r="I484" i="160"/>
  <c r="I483" i="160"/>
  <c r="A477" i="160"/>
  <c r="I488" i="160"/>
  <c r="I485" i="160"/>
  <c r="I484" i="159"/>
  <c r="I483" i="159"/>
  <c r="A477" i="159"/>
  <c r="I488" i="159"/>
  <c r="I485" i="159"/>
  <c r="I484" i="158"/>
  <c r="I483" i="158"/>
  <c r="A477" i="158"/>
  <c r="I488" i="158"/>
  <c r="I485" i="158"/>
  <c r="I484" i="157"/>
  <c r="I483" i="157"/>
  <c r="A477" i="157"/>
  <c r="I488" i="157"/>
  <c r="I485" i="157"/>
  <c r="I484" i="156"/>
  <c r="I483" i="156"/>
  <c r="A477" i="156"/>
  <c r="I488" i="156"/>
  <c r="I485" i="156"/>
  <c r="I484" i="155"/>
  <c r="I483" i="155"/>
  <c r="A477" i="155"/>
  <c r="I488" i="155"/>
  <c r="I485" i="155"/>
  <c r="I484" i="154"/>
  <c r="I483" i="154"/>
  <c r="A477" i="154"/>
  <c r="I488" i="154"/>
  <c r="I485" i="154"/>
  <c r="I484" i="153"/>
  <c r="I483" i="153"/>
  <c r="A477" i="153"/>
  <c r="I488" i="153"/>
  <c r="I485" i="153"/>
  <c r="I484" i="152"/>
  <c r="I483" i="152"/>
  <c r="A477" i="152"/>
  <c r="I488" i="152"/>
  <c r="I485" i="152"/>
  <c r="I496" i="151"/>
  <c r="I495" i="151"/>
  <c r="I494" i="151"/>
  <c r="A488" i="151"/>
  <c r="I484" i="150"/>
  <c r="I483" i="150"/>
  <c r="A477" i="150"/>
  <c r="I488" i="150"/>
  <c r="I485" i="150"/>
  <c r="I484" i="149"/>
  <c r="I483" i="149"/>
  <c r="A477" i="149"/>
  <c r="I488" i="149"/>
  <c r="I485" i="149"/>
  <c r="I484" i="148"/>
  <c r="I483" i="148"/>
  <c r="A477" i="148"/>
  <c r="I488" i="148"/>
  <c r="I485" i="148"/>
  <c r="I496" i="147"/>
  <c r="I495" i="147"/>
  <c r="I494" i="147"/>
  <c r="A488" i="147"/>
  <c r="I484" i="146"/>
  <c r="I483" i="146"/>
  <c r="A477" i="146"/>
  <c r="I488" i="146"/>
  <c r="I485" i="146"/>
  <c r="I484" i="145"/>
  <c r="I483" i="145"/>
  <c r="A477" i="145"/>
  <c r="I488" i="145"/>
  <c r="I485" i="145"/>
  <c r="I484" i="144"/>
  <c r="I483" i="144"/>
  <c r="A477" i="144"/>
  <c r="I488" i="144"/>
  <c r="I485" i="144"/>
  <c r="I484" i="143"/>
  <c r="I483" i="143"/>
  <c r="A477" i="143"/>
  <c r="I488" i="143"/>
  <c r="I485" i="143"/>
  <c r="I484" i="142"/>
  <c r="I483" i="142"/>
  <c r="A477" i="142"/>
  <c r="I488" i="142"/>
  <c r="I485" i="142"/>
  <c r="I484" i="141"/>
  <c r="I483" i="141"/>
  <c r="A477" i="141"/>
  <c r="I488" i="141"/>
  <c r="I485" i="141"/>
  <c r="I484" i="140"/>
  <c r="I483" i="140"/>
  <c r="A477" i="140"/>
  <c r="I488" i="140"/>
  <c r="I485" i="140"/>
  <c r="I484" i="139"/>
  <c r="I483" i="139"/>
  <c r="A477" i="139"/>
  <c r="I488" i="139"/>
  <c r="I485" i="139"/>
  <c r="I472" i="53"/>
  <c r="I477" i="53"/>
  <c r="A477" i="53" s="1"/>
  <c r="I474" i="53"/>
  <c r="I473" i="53"/>
  <c r="I496" i="168" l="1"/>
  <c r="I495" i="168"/>
  <c r="I494" i="168"/>
  <c r="A488" i="168"/>
  <c r="I496" i="167"/>
  <c r="I495" i="167"/>
  <c r="I494" i="167"/>
  <c r="A488" i="167"/>
  <c r="I496" i="166"/>
  <c r="I495" i="166"/>
  <c r="I494" i="166"/>
  <c r="A488" i="166"/>
  <c r="I496" i="165"/>
  <c r="I495" i="165"/>
  <c r="I494" i="165"/>
  <c r="A488" i="165"/>
  <c r="I496" i="163"/>
  <c r="I495" i="163"/>
  <c r="I494" i="163"/>
  <c r="A488" i="163"/>
  <c r="I496" i="162"/>
  <c r="I495" i="162"/>
  <c r="I494" i="162"/>
  <c r="A488" i="162"/>
  <c r="I496" i="161"/>
  <c r="I495" i="161"/>
  <c r="I494" i="161"/>
  <c r="A488" i="161"/>
  <c r="I496" i="160"/>
  <c r="I495" i="160"/>
  <c r="I494" i="160"/>
  <c r="A488" i="160"/>
  <c r="I496" i="159"/>
  <c r="I495" i="159"/>
  <c r="I494" i="159"/>
  <c r="A488" i="159"/>
  <c r="I496" i="158"/>
  <c r="I495" i="158"/>
  <c r="I494" i="158"/>
  <c r="A488" i="158"/>
  <c r="I496" i="157"/>
  <c r="I495" i="157"/>
  <c r="I494" i="157"/>
  <c r="A488" i="157"/>
  <c r="I496" i="156"/>
  <c r="I495" i="156"/>
  <c r="I494" i="156"/>
  <c r="A488" i="156"/>
  <c r="I496" i="155"/>
  <c r="I495" i="155"/>
  <c r="I494" i="155"/>
  <c r="A488" i="155"/>
  <c r="I496" i="154"/>
  <c r="I495" i="154"/>
  <c r="I494" i="154"/>
  <c r="A488" i="154"/>
  <c r="I496" i="153"/>
  <c r="I495" i="153"/>
  <c r="I494" i="153"/>
  <c r="A488" i="153"/>
  <c r="I496" i="152"/>
  <c r="I495" i="152"/>
  <c r="I494" i="152"/>
  <c r="A488" i="152"/>
  <c r="I496" i="150"/>
  <c r="I495" i="150"/>
  <c r="I494" i="150"/>
  <c r="A488" i="150"/>
  <c r="I496" i="149"/>
  <c r="I495" i="149"/>
  <c r="I494" i="149"/>
  <c r="A488" i="149"/>
  <c r="I496" i="148"/>
  <c r="I495" i="148"/>
  <c r="I494" i="148"/>
  <c r="A488" i="148"/>
  <c r="I496" i="146"/>
  <c r="I495" i="146"/>
  <c r="I494" i="146"/>
  <c r="A488" i="146"/>
  <c r="I496" i="145"/>
  <c r="I495" i="145"/>
  <c r="I494" i="145"/>
  <c r="A488" i="145"/>
  <c r="I496" i="144"/>
  <c r="I495" i="144"/>
  <c r="I494" i="144"/>
  <c r="A488" i="144"/>
  <c r="I496" i="143"/>
  <c r="I495" i="143"/>
  <c r="I494" i="143"/>
  <c r="A488" i="143"/>
  <c r="I496" i="142"/>
  <c r="I495" i="142"/>
  <c r="I494" i="142"/>
  <c r="A488" i="142"/>
  <c r="I496" i="141"/>
  <c r="I495" i="141"/>
  <c r="I494" i="141"/>
  <c r="A488" i="141"/>
  <c r="I496" i="140"/>
  <c r="I495" i="140"/>
  <c r="I494" i="140"/>
  <c r="A488" i="140"/>
  <c r="I496" i="139"/>
  <c r="I495" i="139"/>
  <c r="I494" i="139"/>
  <c r="A488" i="139"/>
  <c r="I488" i="53"/>
  <c r="A488" i="53" s="1"/>
  <c r="I485" i="53"/>
  <c r="I484" i="53"/>
  <c r="I483" i="53"/>
  <c r="I496" i="53" l="1"/>
  <c r="I495" i="53"/>
  <c r="I494" i="53"/>
</calcChain>
</file>

<file path=xl/sharedStrings.xml><?xml version="1.0" encoding="utf-8"?>
<sst xmlns="http://schemas.openxmlformats.org/spreadsheetml/2006/main" count="46311" uniqueCount="3772">
  <si>
    <t>FECHA:</t>
  </si>
  <si>
    <t>R.A.</t>
  </si>
  <si>
    <t>COLEGIO</t>
  </si>
  <si>
    <t>LOCALIDAD</t>
  </si>
  <si>
    <t>TITULAR</t>
  </si>
  <si>
    <t>DÍAS</t>
  </si>
  <si>
    <t>MOTIVO</t>
  </si>
  <si>
    <t>HORARIO</t>
  </si>
  <si>
    <t>SUSTITUTO</t>
  </si>
  <si>
    <t>TELÉF.</t>
  </si>
  <si>
    <t>CODIGO</t>
  </si>
  <si>
    <t>D.N.I.</t>
  </si>
  <si>
    <t>F. NAC.</t>
  </si>
  <si>
    <t>OBSERVAC:</t>
  </si>
  <si>
    <t>HERNANDEZ GONZALEZ, YOVANY ERNESTO</t>
  </si>
  <si>
    <t xml:space="preserve">VALENCIA </t>
  </si>
  <si>
    <t>JUAN COMENIUS</t>
  </si>
  <si>
    <t>8 DE MARÇ</t>
  </si>
  <si>
    <t>XIRIVELLA</t>
  </si>
  <si>
    <t>DUBLINO GONZALEZ, M DEL MAR</t>
  </si>
  <si>
    <t>9, 10, 11, 12, 13, 16, 17, 18, 19, 20, 23, 24, 25, 26, 27, 30</t>
  </si>
  <si>
    <t xml:space="preserve">PATACONA </t>
  </si>
  <si>
    <t xml:space="preserve">ALBORAIA </t>
  </si>
  <si>
    <t>PERMISO NO RETRIBUIDO</t>
  </si>
  <si>
    <t xml:space="preserve">SAGRADO CORAZÓN </t>
  </si>
  <si>
    <t xml:space="preserve">GODELLA </t>
  </si>
  <si>
    <t xml:space="preserve">BAJA </t>
  </si>
  <si>
    <t xml:space="preserve">MARIA MOLINER </t>
  </si>
  <si>
    <t>CEIP HERRERO</t>
  </si>
  <si>
    <t xml:space="preserve">CASTELLON </t>
  </si>
  <si>
    <t>FORTANET AMAT, MARIA ANTONIA</t>
  </si>
  <si>
    <t>JAEN GOMEZ, MARIA AMPARO</t>
  </si>
  <si>
    <t xml:space="preserve">TOMAS DE MONTAÑANA </t>
  </si>
  <si>
    <t xml:space="preserve">EXAMEN CONDUCIR </t>
  </si>
  <si>
    <t>AMPARO ALABAU</t>
  </si>
  <si>
    <t>ALAQUAS</t>
  </si>
  <si>
    <t xml:space="preserve">CALIG </t>
  </si>
  <si>
    <t>JUICIO</t>
  </si>
  <si>
    <t xml:space="preserve">PIO XII </t>
  </si>
  <si>
    <t xml:space="preserve">ONDA </t>
  </si>
  <si>
    <t xml:space="preserve">E.C </t>
  </si>
  <si>
    <t xml:space="preserve">OPERACIÓN </t>
  </si>
  <si>
    <t>PUZOL</t>
  </si>
  <si>
    <t>SAN ISIDRO</t>
  </si>
  <si>
    <t>SAN PEDRO</t>
  </si>
  <si>
    <t xml:space="preserve">HOSPITALIZACIÓN </t>
  </si>
  <si>
    <t>ASUNTOS PROPIOS</t>
  </si>
  <si>
    <t>ALFAFAR</t>
  </si>
  <si>
    <t>ESPECIALISTA</t>
  </si>
  <si>
    <t>REUNIÓN UNIVERSIDAD</t>
  </si>
  <si>
    <t xml:space="preserve">ALFADALI </t>
  </si>
  <si>
    <t xml:space="preserve">OLIVA </t>
  </si>
  <si>
    <t>ROIG XAIXO, CARLA</t>
  </si>
  <si>
    <t xml:space="preserve">FOIOS </t>
  </si>
  <si>
    <t xml:space="preserve">MISLATA </t>
  </si>
  <si>
    <t xml:space="preserve">JAIME I </t>
  </si>
  <si>
    <t xml:space="preserve">FALLEC FAMILIAR </t>
  </si>
  <si>
    <t xml:space="preserve">CAVITE </t>
  </si>
  <si>
    <t xml:space="preserve">EXAMEN OPOSICIÓN </t>
  </si>
  <si>
    <t xml:space="preserve">ESPECIALISTA </t>
  </si>
  <si>
    <t xml:space="preserve">JUAN COMENIUS </t>
  </si>
  <si>
    <t xml:space="preserve">GINER DE LOS RIOS </t>
  </si>
  <si>
    <t xml:space="preserve">SEGURA ALMERICH M. CARMEN </t>
  </si>
  <si>
    <t>OPERACIÓN HIJO</t>
  </si>
  <si>
    <t xml:space="preserve">BOQUERES </t>
  </si>
  <si>
    <t>ESPECIALISTA HIJO</t>
  </si>
  <si>
    <t>EL CASTELL</t>
  </si>
  <si>
    <t xml:space="preserve">PINTOR ESTRUCH </t>
  </si>
  <si>
    <t xml:space="preserve">JAUME I </t>
  </si>
  <si>
    <t xml:space="preserve">CODIGO EMPLEADO </t>
  </si>
  <si>
    <t>Nombre Centro</t>
  </si>
  <si>
    <t>Localidad</t>
  </si>
  <si>
    <t>Apellidos y Nombre</t>
  </si>
  <si>
    <t>Motivo de ausencia</t>
  </si>
  <si>
    <t>Fecha Inicio</t>
  </si>
  <si>
    <t>Fecha Fin</t>
  </si>
  <si>
    <t>Justificado</t>
  </si>
  <si>
    <t>Descontar</t>
  </si>
  <si>
    <t>OBSER</t>
  </si>
  <si>
    <t xml:space="preserve">FORTANET AMAT M. ANTONIA </t>
  </si>
  <si>
    <t xml:space="preserve">BAJA MEDICA </t>
  </si>
  <si>
    <t xml:space="preserve">GAETA HUGUET </t>
  </si>
  <si>
    <t xml:space="preserve">PINAR PEREZ  ROCIO </t>
  </si>
  <si>
    <t xml:space="preserve">EXAM CONDUCIR </t>
  </si>
  <si>
    <t>SI</t>
  </si>
  <si>
    <t xml:space="preserve">NO </t>
  </si>
  <si>
    <t xml:space="preserve">MESTRE CABALLERO </t>
  </si>
  <si>
    <t xml:space="preserve">MENDEZ PLIEGO MANUEL </t>
  </si>
  <si>
    <t xml:space="preserve">CONV SINDICAL </t>
  </si>
  <si>
    <t>NO</t>
  </si>
  <si>
    <t>JAIME I</t>
  </si>
  <si>
    <t xml:space="preserve"> MURILLO MOSCARDO  ANGELA </t>
  </si>
  <si>
    <t xml:space="preserve">AUSIAS MARCH </t>
  </si>
  <si>
    <t xml:space="preserve">ALDAIA </t>
  </si>
  <si>
    <t xml:space="preserve">SOLAZ CERVERA, MARTA </t>
  </si>
  <si>
    <t xml:space="preserve">SI </t>
  </si>
  <si>
    <t xml:space="preserve">GUATTA CARLA </t>
  </si>
  <si>
    <t xml:space="preserve">QUART POBLET </t>
  </si>
  <si>
    <t xml:space="preserve">EGEA CARRERA ELENA </t>
  </si>
  <si>
    <t xml:space="preserve">JAEN GOMEZ M. AMPARO </t>
  </si>
  <si>
    <t xml:space="preserve">COLLADO DE LA CRUZ M. ANGELES </t>
  </si>
  <si>
    <t xml:space="preserve">HOSP MADRE </t>
  </si>
  <si>
    <t xml:space="preserve">E.I APOSTOL SANTIAGO </t>
  </si>
  <si>
    <t xml:space="preserve">ORTEGA BORT LEONOR </t>
  </si>
  <si>
    <t>V. PATROCINIO</t>
  </si>
  <si>
    <t xml:space="preserve">PINAZO MONZO GONZALO </t>
  </si>
  <si>
    <t>GODELLA</t>
  </si>
  <si>
    <t xml:space="preserve">PEREZ COLOME MAIRENI </t>
  </si>
  <si>
    <t xml:space="preserve">MARTINEZ ROJAS ESTHER </t>
  </si>
  <si>
    <t xml:space="preserve">FALLEC  ABUELA </t>
  </si>
  <si>
    <t xml:space="preserve">ROJAS POZAS ROSA MARIA </t>
  </si>
  <si>
    <t xml:space="preserve">FALLEC SUEGRA </t>
  </si>
  <si>
    <t>FELICINDA COLLEL</t>
  </si>
  <si>
    <t>CALIG</t>
  </si>
  <si>
    <t xml:space="preserve">ANGLES SORLI  SALVADOR </t>
  </si>
  <si>
    <t xml:space="preserve">CHORDA GARCES  SARA </t>
  </si>
  <si>
    <t xml:space="preserve">PONS CANELLES  LAURA </t>
  </si>
  <si>
    <t xml:space="preserve">MAESTRO SERRANO </t>
  </si>
  <si>
    <t xml:space="preserve">RODRIGUIEZ CANO M. CARMEN </t>
  </si>
  <si>
    <t>LA MILOTXA</t>
  </si>
  <si>
    <t xml:space="preserve">CALATAYUD ALMELA INMACULADA </t>
  </si>
  <si>
    <t>POSSO POSSO DANA</t>
  </si>
  <si>
    <t xml:space="preserve">ALMASSORA </t>
  </si>
  <si>
    <t>CATALINA SANCHEZ PAULANO</t>
  </si>
  <si>
    <t>SANABRIA VILA ALEJANDRO</t>
  </si>
  <si>
    <t>MORALES MENDINILLA ROCIO</t>
  </si>
  <si>
    <t>A. PROPIOS</t>
  </si>
  <si>
    <t xml:space="preserve">LATORRE DOMINGUEZ JOSEFINA </t>
  </si>
  <si>
    <t>BODA HIJO</t>
  </si>
  <si>
    <t xml:space="preserve">MONTAÑO MARTINEZ M. CARMEN </t>
  </si>
  <si>
    <t>ESPECIALISTA HIJA</t>
  </si>
  <si>
    <t xml:space="preserve">JURADO MORILLO MARCIANA </t>
  </si>
  <si>
    <t xml:space="preserve">FONT SALEM </t>
  </si>
  <si>
    <t>EL PUIG</t>
  </si>
  <si>
    <t>MUÑOZ MARTINEZ EMILIA</t>
  </si>
  <si>
    <t>URGENCIAS</t>
  </si>
  <si>
    <t>ADISSA</t>
  </si>
  <si>
    <t>BELINCHON  SANCHEZ M .TERESA</t>
  </si>
  <si>
    <t>ESPECIALISTAS</t>
  </si>
  <si>
    <t xml:space="preserve">PATIÑO AVILA ANA </t>
  </si>
  <si>
    <t>MARQUES DE DOS AGUAS</t>
  </si>
  <si>
    <t>BETERA</t>
  </si>
  <si>
    <t xml:space="preserve">DOMINGO NAVARRO AMPARO </t>
  </si>
  <si>
    <t>HOSPI PADRE</t>
  </si>
  <si>
    <t xml:space="preserve">LOPEZ CUBERO M. ANGELES </t>
  </si>
  <si>
    <t xml:space="preserve">RUIZ GUILLEN AFRICA </t>
  </si>
  <si>
    <t xml:space="preserve">SAN ONOFRE </t>
  </si>
  <si>
    <t xml:space="preserve">OCHANDO GONZALEZ M. TERESA </t>
  </si>
  <si>
    <t xml:space="preserve">ACCIDENTE </t>
  </si>
  <si>
    <t xml:space="preserve">RODRIGUEZ CALA MANUEL </t>
  </si>
  <si>
    <t xml:space="preserve">GARCIA ORTI PABLO </t>
  </si>
  <si>
    <t xml:space="preserve">ALCARAZ MORATO TERESA </t>
  </si>
  <si>
    <t xml:space="preserve">HOSP PADRE </t>
  </si>
  <si>
    <t xml:space="preserve">ANTON QUIXAL  NATALIA </t>
  </si>
  <si>
    <t>MARIN DELGADO EVA</t>
  </si>
  <si>
    <t xml:space="preserve">LA MILOTXA </t>
  </si>
  <si>
    <t xml:space="preserve">DELFA RIUA RAQUEL </t>
  </si>
  <si>
    <t xml:space="preserve">OPERACIÓN MADRE </t>
  </si>
  <si>
    <t xml:space="preserve">SANCHEZ VALERA ISABEL </t>
  </si>
  <si>
    <t>OPERACIÓN HERMANA</t>
  </si>
  <si>
    <t xml:space="preserve">MONTAÑO MARTINEZ M. CARMEN  </t>
  </si>
  <si>
    <t>ANTONIO GARCIA LOPEZ</t>
  </si>
  <si>
    <t>ALCANTARA FRADERA M. TERESA</t>
  </si>
  <si>
    <t xml:space="preserve">ANDUJAR OJEDA JAVIER </t>
  </si>
  <si>
    <t xml:space="preserve">OPERACIÓN URGENCIA </t>
  </si>
  <si>
    <t xml:space="preserve">EL BRAÇAL </t>
  </si>
  <si>
    <t xml:space="preserve">ESTIVELLA </t>
  </si>
  <si>
    <t xml:space="preserve">OCERIN MARTIN-SIERRA </t>
  </si>
  <si>
    <t>FALLEC FAMILIAR</t>
  </si>
  <si>
    <t xml:space="preserve">CARABAL ARNANDIS PAULA </t>
  </si>
  <si>
    <t>SESION PRESENCIAL</t>
  </si>
  <si>
    <t xml:space="preserve">BALLESTER TUDELA  MARA </t>
  </si>
  <si>
    <t>ALONSO BARGUES MARISOL</t>
  </si>
  <si>
    <t xml:space="preserve">RAMON RAMON M. FE </t>
  </si>
  <si>
    <t>MARQUINEZ RIVAS GISELE</t>
  </si>
  <si>
    <t>REUNIÓN COLEGIO</t>
  </si>
  <si>
    <t xml:space="preserve">SERRANO PEREZ  SUSANA </t>
  </si>
  <si>
    <t>ESPECIALISTA MADRE</t>
  </si>
  <si>
    <t xml:space="preserve">SAN ISIDRO </t>
  </si>
  <si>
    <t xml:space="preserve">SANCHEZ BAENA LORENA </t>
  </si>
  <si>
    <t xml:space="preserve">HOSPITALIZACIÓN PADRE </t>
  </si>
  <si>
    <t>BLANES GOMIS MAGNOLIA</t>
  </si>
  <si>
    <t>ESTEVE MEDINA JAVIER</t>
  </si>
  <si>
    <t>GONZALEZ LOJK IGNACIO</t>
  </si>
  <si>
    <t>PAPELES CONSULADO</t>
  </si>
  <si>
    <t xml:space="preserve">RUIZ BARRIGA FELISA </t>
  </si>
  <si>
    <t xml:space="preserve">MORENO ASTETE ESTIBALIZ </t>
  </si>
  <si>
    <t>TOLEDO MONTOYO ALBINA</t>
  </si>
  <si>
    <t xml:space="preserve">MANUEL </t>
  </si>
  <si>
    <t xml:space="preserve">BENAVENT ARANDA CARMINA </t>
  </si>
  <si>
    <t xml:space="preserve">GARCIA GARCIA AURORA </t>
  </si>
  <si>
    <t xml:space="preserve">VILLAMARXANTE </t>
  </si>
  <si>
    <t xml:space="preserve">SANCHIS GUARNER </t>
  </si>
  <si>
    <t xml:space="preserve">EXAMEN </t>
  </si>
  <si>
    <t xml:space="preserve">EMT </t>
  </si>
  <si>
    <t>LUIS VIVES</t>
  </si>
  <si>
    <t>XILXES</t>
  </si>
  <si>
    <t>INTERVENCIÓN MARIDO</t>
  </si>
  <si>
    <t>CORBERA</t>
  </si>
  <si>
    <t>VACUNA GRIPE</t>
  </si>
  <si>
    <t>MONTANEJOS</t>
  </si>
  <si>
    <t xml:space="preserve">SANTIAGO YUSTA MARIA </t>
  </si>
  <si>
    <t>SANTO DOMINGO</t>
  </si>
  <si>
    <t xml:space="preserve">SANCHEZ MUÑOZ ANA </t>
  </si>
  <si>
    <t xml:space="preserve"> CARNERO CARMONA YAJAIRA</t>
  </si>
  <si>
    <t xml:space="preserve">PERMISO BODA </t>
  </si>
  <si>
    <t xml:space="preserve">FERNANDEZ GARCIA MARIA </t>
  </si>
  <si>
    <t>POBLA LLARGA</t>
  </si>
  <si>
    <t xml:space="preserve">MARQUINEZ RIVAS GISELA </t>
  </si>
  <si>
    <t>REUNION COLE HIJOS</t>
  </si>
  <si>
    <t xml:space="preserve">SORNI RUBIO M. CARMEN </t>
  </si>
  <si>
    <t xml:space="preserve">CHAMIZO GARCIA YOLANDA </t>
  </si>
  <si>
    <t>E. I DIPUTADA CAMPOAMOR</t>
  </si>
  <si>
    <t xml:space="preserve">RUBIO RICO ALMA </t>
  </si>
  <si>
    <t xml:space="preserve">SOLER BELTRAN ANA </t>
  </si>
  <si>
    <t>Nª SEÑORA DEL BUEN SUCESO</t>
  </si>
  <si>
    <t xml:space="preserve">MASMANO ORTIZ ANA </t>
  </si>
  <si>
    <t xml:space="preserve">TORRES JIMENEZ INMACULADA </t>
  </si>
  <si>
    <t>HOSPITALIZACIÓN MARIDO</t>
  </si>
  <si>
    <t xml:space="preserve">VERDU ALCARAZ LAURA </t>
  </si>
  <si>
    <t xml:space="preserve">CRA MONTANEJOS </t>
  </si>
  <si>
    <t>ACCIDENTE LABORAL</t>
  </si>
  <si>
    <t>SERRERIA</t>
  </si>
  <si>
    <t xml:space="preserve">ARROYO PEREZ  INMACULADA </t>
  </si>
  <si>
    <t xml:space="preserve">MARTINEZ TORRES </t>
  </si>
  <si>
    <t xml:space="preserve">REQUENA CERVERA VIVIAN </t>
  </si>
  <si>
    <t xml:space="preserve">LORIENTE TOMAS CELIA </t>
  </si>
  <si>
    <t>JUESAS SANTAS LOLI</t>
  </si>
  <si>
    <t>HOSPTALIZACION HERMANA</t>
  </si>
  <si>
    <t xml:space="preserve">	002259</t>
  </si>
  <si>
    <t xml:space="preserve">GONZALEZ GARCIA AINHOA </t>
  </si>
  <si>
    <t xml:space="preserve">CERVERA VALLS ZULIMA </t>
  </si>
  <si>
    <t xml:space="preserve">CESPEDES MARTIN PURIFICACIÓN </t>
  </si>
  <si>
    <t>LUCENA DEL CID</t>
  </si>
  <si>
    <t>GIMENEZ FERNANDEZ JUAN ANTONI</t>
  </si>
  <si>
    <t xml:space="preserve">Nª DEL CARMEN </t>
  </si>
  <si>
    <t>MACIAN BERMEJO ANA MARIA</t>
  </si>
  <si>
    <t>HOSP. HIJA</t>
  </si>
  <si>
    <t>E.I  DIPUTADA CAMPOAMOR</t>
  </si>
  <si>
    <t xml:space="preserve">CALLES REDONDO M. CARMEN </t>
  </si>
  <si>
    <t>COMTESA DE LUCENA</t>
  </si>
  <si>
    <t>ENTIERRO ABUELO</t>
  </si>
  <si>
    <t xml:space="preserve"> URGENCIAS</t>
  </si>
  <si>
    <t xml:space="preserve">MIGUEL CERVANTES </t>
  </si>
  <si>
    <t>URG MADRE</t>
  </si>
  <si>
    <t xml:space="preserve">GIMENO MOMPLET FRANCISCA </t>
  </si>
  <si>
    <t xml:space="preserve">LOPEZ CATALUÑA JORGE </t>
  </si>
  <si>
    <t>SANTANA ARRIBAS NOEMI</t>
  </si>
  <si>
    <t>ACCIDENTE HIJA</t>
  </si>
  <si>
    <t>NUÑEZ SAIZ M. JOSE</t>
  </si>
  <si>
    <t>GARRIDO VILLA JOSEFA</t>
  </si>
  <si>
    <t>ALADAIA</t>
  </si>
  <si>
    <t xml:space="preserve">MOTOS DOMINGO MAR </t>
  </si>
  <si>
    <t>MARTINEZ COLOMER ANTONI</t>
  </si>
  <si>
    <t>LES ARENES</t>
  </si>
  <si>
    <t>DEFENSA TFM</t>
  </si>
  <si>
    <t xml:space="preserve">MAÑEZ LLUCH ARIADNA </t>
  </si>
  <si>
    <t xml:space="preserve">CORTES DOMINGO LUCIA </t>
  </si>
  <si>
    <t>DR. OLORIZ</t>
  </si>
  <si>
    <t>HIJA ENFERMA</t>
  </si>
  <si>
    <t xml:space="preserve">JIMENEZ ROMAN CRISTINA </t>
  </si>
  <si>
    <t>CONCEPTO</t>
  </si>
  <si>
    <t>NOMBRE</t>
  </si>
  <si>
    <t>HORAS</t>
  </si>
  <si>
    <t>DIAS</t>
  </si>
  <si>
    <t>EXAMEN</t>
  </si>
  <si>
    <t>ASUNTO PROPIOS</t>
  </si>
  <si>
    <t>ENFERMEDAD</t>
  </si>
  <si>
    <t>26/09/2024 0:00:00</t>
  </si>
  <si>
    <t>FECHA</t>
  </si>
  <si>
    <t xml:space="preserve"> 26/09/2024</t>
  </si>
  <si>
    <t>TRABAJADORES</t>
  </si>
  <si>
    <t>Código</t>
  </si>
  <si>
    <t>Nombre</t>
  </si>
  <si>
    <t>Unidades (Plus Calidad)</t>
  </si>
  <si>
    <t>13</t>
  </si>
  <si>
    <t>f5592a7b-a0b4-408f-8934-7d1dfc3dd4bd</t>
  </si>
  <si>
    <t>0801bb73-0235-4a25-86fd-d4680899390f</t>
  </si>
  <si>
    <t>63c64380-dfba-43d4-8296-e511791744b9</t>
  </si>
  <si>
    <t>Código empleado</t>
  </si>
  <si>
    <t>Nombre Completo</t>
  </si>
  <si>
    <t>106884</t>
  </si>
  <si>
    <t>BLANES PLA, CARLOS</t>
  </si>
  <si>
    <t>002140</t>
  </si>
  <si>
    <t>SANCHEZ BAENA, LORENA</t>
  </si>
  <si>
    <t>070163</t>
  </si>
  <si>
    <t>PASTOR MARTINEZ, DESAMPARADOS</t>
  </si>
  <si>
    <t>108650</t>
  </si>
  <si>
    <t>VERA AGUIRRE, LOURDES</t>
  </si>
  <si>
    <t>107499</t>
  </si>
  <si>
    <t>RIQUELME SORIANO, LAURA</t>
  </si>
  <si>
    <t>102423</t>
  </si>
  <si>
    <t>AUÑON MUÑOZ, MARIA JULIA</t>
  </si>
  <si>
    <t>000672</t>
  </si>
  <si>
    <t>CABELLO GARCIA, CONCEPCION</t>
  </si>
  <si>
    <t>070393</t>
  </si>
  <si>
    <t>GONZALEZ MARTINEZ, VICTORIA</t>
  </si>
  <si>
    <t>101651</t>
  </si>
  <si>
    <t>LOZANO PINAR, MARIA DOLORES</t>
  </si>
  <si>
    <t>002792</t>
  </si>
  <si>
    <t>CABALLERO BRAVO, SILVIA</t>
  </si>
  <si>
    <t>079033</t>
  </si>
  <si>
    <t>MENARGUES PEREZ, MARI CARMEN</t>
  </si>
  <si>
    <t>070195</t>
  </si>
  <si>
    <t>HERNANDEZ SAMPER, YOLANDA</t>
  </si>
  <si>
    <t>101074</t>
  </si>
  <si>
    <t>DELGADO ROPERO, CONSUELO</t>
  </si>
  <si>
    <t>107141</t>
  </si>
  <si>
    <t>SEVILLA CONTRERAS, ESPERANZA</t>
  </si>
  <si>
    <t>002277</t>
  </si>
  <si>
    <t>GARCIA MOLINERO, RAQUEL</t>
  </si>
  <si>
    <t>003387</t>
  </si>
  <si>
    <t>FERNANDEZ LOPEZ, ALICIA</t>
  </si>
  <si>
    <t>104144</t>
  </si>
  <si>
    <t>CARRERAS TOMAS, MARIA CARMEN</t>
  </si>
  <si>
    <t>001408</t>
  </si>
  <si>
    <t>MACHADO MARTINEZ, FLORINDA</t>
  </si>
  <si>
    <t>073096</t>
  </si>
  <si>
    <t>LOPEZ CUBERO, M. ANGELES</t>
  </si>
  <si>
    <t>000461</t>
  </si>
  <si>
    <t>MARTI ALIAGA, ISABEL</t>
  </si>
  <si>
    <t>031593</t>
  </si>
  <si>
    <t>BELLES BARREDA, SONIA</t>
  </si>
  <si>
    <t>002881</t>
  </si>
  <si>
    <t>FUERTES CUBERO, FEDERICO GUILLERMO</t>
  </si>
  <si>
    <t>003798</t>
  </si>
  <si>
    <t>ROSELLO BATALLER, MARIA DOLORES</t>
  </si>
  <si>
    <t>105688</t>
  </si>
  <si>
    <t>FERNANDEZ GARCIA, CARMEN</t>
  </si>
  <si>
    <t>022111</t>
  </si>
  <si>
    <t>LAFUENTE MARTINEZ, M. ANGELES</t>
  </si>
  <si>
    <t>003828</t>
  </si>
  <si>
    <t>RODRIGUEZ CALA, MANUEL</t>
  </si>
  <si>
    <t>100631</t>
  </si>
  <si>
    <t>LOPEZ ARENAS, PILAR</t>
  </si>
  <si>
    <t>002723</t>
  </si>
  <si>
    <t>CEBRIA PADRON, JUDITH</t>
  </si>
  <si>
    <t>003768</t>
  </si>
  <si>
    <t>CANTO PLA, ADRIAN</t>
  </si>
  <si>
    <t>003759</t>
  </si>
  <si>
    <t>PASCUAL FRUTOS, SANDRA</t>
  </si>
  <si>
    <t>072960</t>
  </si>
  <si>
    <t>GARCIA PERAILE, FRANCISCA</t>
  </si>
  <si>
    <t>100230</t>
  </si>
  <si>
    <t>MADRID CARBONELL, ISIDRO</t>
  </si>
  <si>
    <t>004611</t>
  </si>
  <si>
    <t>VALENCIA BIELSA, ANAIS</t>
  </si>
  <si>
    <t>002527</t>
  </si>
  <si>
    <t>ESCUDERO REVENGA, BEATRIZ</t>
  </si>
  <si>
    <t>105389</t>
  </si>
  <si>
    <t>MARTINEZ NAVARRO, JOSE MIGUEL</t>
  </si>
  <si>
    <t>104886</t>
  </si>
  <si>
    <t>NAVARRO JULVE, PAU</t>
  </si>
  <si>
    <t>004019</t>
  </si>
  <si>
    <t>MAS FUENTES, ESPERANZA</t>
  </si>
  <si>
    <t>004604</t>
  </si>
  <si>
    <t>GONZALEZ VILLALTA, NEREA</t>
  </si>
  <si>
    <t>002474</t>
  </si>
  <si>
    <t>GARCIA BAÑOS, JOSEFA</t>
  </si>
  <si>
    <t>023279</t>
  </si>
  <si>
    <t>RICO PRATS, RAUL</t>
  </si>
  <si>
    <t>001291</t>
  </si>
  <si>
    <t>MOYA PEREZ, ROSA MARIA</t>
  </si>
  <si>
    <t>105791</t>
  </si>
  <si>
    <t>SOLSONA AVARIENTO, JOSE ANDRES</t>
  </si>
  <si>
    <t>105861</t>
  </si>
  <si>
    <t>MIRALLES ANTON, ANTONIA</t>
  </si>
  <si>
    <t>106119</t>
  </si>
  <si>
    <t>RIQUELME SORIANO, SERGIO</t>
  </si>
  <si>
    <t>105716</t>
  </si>
  <si>
    <t>MENDEZ GARCIA, MARIA ISABEL</t>
  </si>
  <si>
    <t>100666</t>
  </si>
  <si>
    <t>VICEDO BELTRAN, M CONSUELO</t>
  </si>
  <si>
    <t>023089</t>
  </si>
  <si>
    <t>LOPEZ DIAZ, MONSERRAT</t>
  </si>
  <si>
    <t>002497</t>
  </si>
  <si>
    <t>LOPEZ LOPEZ, LORENA</t>
  </si>
  <si>
    <t>101255</t>
  </si>
  <si>
    <t>GIMENEZ MARTI., ADRIANA</t>
  </si>
  <si>
    <t>107149</t>
  </si>
  <si>
    <t>ESCRIVA ESTEVE, LAURA</t>
  </si>
  <si>
    <t>107351</t>
  </si>
  <si>
    <t>RUBIO COLLADO, SONIA</t>
  </si>
  <si>
    <t>002648</t>
  </si>
  <si>
    <t>FRASES MARTINEZ, MARIA DEL MAR</t>
  </si>
  <si>
    <t>070280</t>
  </si>
  <si>
    <t>PEDREÑO CARO, SILVIA</t>
  </si>
  <si>
    <t>002133</t>
  </si>
  <si>
    <t>MORENO FULLER, NADIA</t>
  </si>
  <si>
    <t>073178</t>
  </si>
  <si>
    <t>QUINTANA JIMENEZ, FRANCISCA</t>
  </si>
  <si>
    <t>099450</t>
  </si>
  <si>
    <t>TORRE JUNQUERA, HUGO</t>
  </si>
  <si>
    <t>031674</t>
  </si>
  <si>
    <t>RUBIO GARCIA, INMACULADA</t>
  </si>
  <si>
    <t>004576</t>
  </si>
  <si>
    <t>HARO PARRA, REBECA</t>
  </si>
  <si>
    <t>002520</t>
  </si>
  <si>
    <t>RAMIREZ CHONATA, ELSA</t>
  </si>
  <si>
    <t>002536</t>
  </si>
  <si>
    <t>CAMACHO BORREGO, MANUELA</t>
  </si>
  <si>
    <t>107120</t>
  </si>
  <si>
    <t>PEREZ MARTINEZ, IRENE</t>
  </si>
  <si>
    <t>107057</t>
  </si>
  <si>
    <t>CARRASCO ARENAS, ELISA</t>
  </si>
  <si>
    <t>003782</t>
  </si>
  <si>
    <t>SANCHEZ GARCIA, SUSANA</t>
  </si>
  <si>
    <t>070265</t>
  </si>
  <si>
    <t>DOLZ MUEDRA, VANESSA</t>
  </si>
  <si>
    <t>099615</t>
  </si>
  <si>
    <t>GONZALEZ FUENTES, VICENTA</t>
  </si>
  <si>
    <t>023219</t>
  </si>
  <si>
    <t>SANCHEZ MARC, ANTONIA ENCARNAC</t>
  </si>
  <si>
    <t>004550</t>
  </si>
  <si>
    <t>CERDA PEREZ, YOLANDA</t>
  </si>
  <si>
    <t>000804</t>
  </si>
  <si>
    <t>MORENO PEREZ, ANA</t>
  </si>
  <si>
    <t>003775</t>
  </si>
  <si>
    <t>PEREZ BARRAQUEL, MARIA DEL MAR</t>
  </si>
  <si>
    <t>107322</t>
  </si>
  <si>
    <t>MONTES MESTRE, ADRIAN</t>
  </si>
  <si>
    <t>072948</t>
  </si>
  <si>
    <t>OJEDA SANTODOMINGO, PILAR</t>
  </si>
  <si>
    <t>105512</t>
  </si>
  <si>
    <t>GARCIA ALCARAZ, ELENA</t>
  </si>
  <si>
    <t>107152</t>
  </si>
  <si>
    <t>DOMINGO NAVARRO, MARIA AMPARO</t>
  </si>
  <si>
    <t>101097</t>
  </si>
  <si>
    <t>GARCIA REQUENA, M TERESA</t>
  </si>
  <si>
    <t>000418</t>
  </si>
  <si>
    <t>GOMEZ HERRERA, ANA BELEN</t>
  </si>
  <si>
    <t>000802</t>
  </si>
  <si>
    <t>VINUESA GARCIA, NELIDA</t>
  </si>
  <si>
    <t>002499</t>
  </si>
  <si>
    <t>JOLIAS GALLI, GISELLE</t>
  </si>
  <si>
    <t>070008</t>
  </si>
  <si>
    <t>FLOR RODENAS, MARIA JOSE</t>
  </si>
  <si>
    <t>003746</t>
  </si>
  <si>
    <t>GARCIA SEGURA, FATIMA</t>
  </si>
  <si>
    <t>002342</t>
  </si>
  <si>
    <t>SANCHEZ CRUZ, JUANA</t>
  </si>
  <si>
    <t>107608</t>
  </si>
  <si>
    <t>ESCUDERO GIMENEZ, CARINA</t>
  </si>
  <si>
    <t>107207</t>
  </si>
  <si>
    <t>MOLTO BELENGUER, SILVIA</t>
  </si>
  <si>
    <t>073053</t>
  </si>
  <si>
    <t>CLARAMUNT ORTOLA, Mª JOSE</t>
  </si>
  <si>
    <t>072957</t>
  </si>
  <si>
    <t>OCHEDA TARIN, AMPARO</t>
  </si>
  <si>
    <t>073114</t>
  </si>
  <si>
    <t>HALLADO DE LA FLOR, NIEVES</t>
  </si>
  <si>
    <t>101605</t>
  </si>
  <si>
    <t>RAMIREZ ESCLAPES, TOMAS</t>
  </si>
  <si>
    <t>073187</t>
  </si>
  <si>
    <t>ASENSIO CAMACHO, FILOMENA</t>
  </si>
  <si>
    <t>100588</t>
  </si>
  <si>
    <t>ESCUIN ESTIGUIN, AMPARO</t>
  </si>
  <si>
    <t>004146</t>
  </si>
  <si>
    <t>GARCIA CUENCA, FRANCISCO</t>
  </si>
  <si>
    <t>010157</t>
  </si>
  <si>
    <t>VELA FERRER, MARCOS</t>
  </si>
  <si>
    <t>100653</t>
  </si>
  <si>
    <t>CORRECHER BLASCO, CRISTINA</t>
  </si>
  <si>
    <t>004646</t>
  </si>
  <si>
    <t>MARCH FERNANDEZ, FRANCISCA DESAMPARADOS</t>
  </si>
  <si>
    <t>002701</t>
  </si>
  <si>
    <t>GONZALEZ CEREZUELA, VERONICA</t>
  </si>
  <si>
    <t>105827</t>
  </si>
  <si>
    <t>HERNANDEZ GUERRERO, CARMEN DEL VALLE</t>
  </si>
  <si>
    <t>106062</t>
  </si>
  <si>
    <t>MOROS CASTELLON, M TERESA</t>
  </si>
  <si>
    <t>004522</t>
  </si>
  <si>
    <t>VALERA CORBALAN, MARIA ROSARIO</t>
  </si>
  <si>
    <t>031638</t>
  </si>
  <si>
    <t>BELMONTE GARCIA, ISABEL</t>
  </si>
  <si>
    <t>003071</t>
  </si>
  <si>
    <t>RODRIGUEZ GARCIA CALVILLO, AMANDA</t>
  </si>
  <si>
    <t>003375</t>
  </si>
  <si>
    <t>GIL MOYA, MARIA</t>
  </si>
  <si>
    <t>099360</t>
  </si>
  <si>
    <t>VILAR BAUTISTA, ALICIA</t>
  </si>
  <si>
    <t>003988</t>
  </si>
  <si>
    <t>REQUENA CERVERA, VIVIAN</t>
  </si>
  <si>
    <t>000840</t>
  </si>
  <si>
    <t>SALVADOR SALVADOR, ANTONIA</t>
  </si>
  <si>
    <t>002435</t>
  </si>
  <si>
    <t>MORENO JIMENEZ, CRISTOBALINA</t>
  </si>
  <si>
    <t>099535</t>
  </si>
  <si>
    <t>LOPEZ BARGUES, AMPARO</t>
  </si>
  <si>
    <t>108646</t>
  </si>
  <si>
    <t>FERNANDEZ PLAZA, CARMEN</t>
  </si>
  <si>
    <t>099382</t>
  </si>
  <si>
    <t>SANCHEZ SAEZ, LAURA</t>
  </si>
  <si>
    <t>000080</t>
  </si>
  <si>
    <t>FERNANDEZ PEREZ, PAOLA</t>
  </si>
  <si>
    <t>001129</t>
  </si>
  <si>
    <t>VELA FERNANDEZ, VERONICA</t>
  </si>
  <si>
    <t>004520</t>
  </si>
  <si>
    <t>ELANZI RABHI, KARIMA</t>
  </si>
  <si>
    <t>002483</t>
  </si>
  <si>
    <t>LARA ARRABAL, NOELIA</t>
  </si>
  <si>
    <t>004579</t>
  </si>
  <si>
    <t>SABATER APARICI, KEN DAN</t>
  </si>
  <si>
    <t>100474</t>
  </si>
  <si>
    <t>MONTEVERDE ENGUIDANOS, JUSTO</t>
  </si>
  <si>
    <t>004382</t>
  </si>
  <si>
    <t>LOPEZ MAS, MARIA</t>
  </si>
  <si>
    <t>101607</t>
  </si>
  <si>
    <t>RUBIO FUENTES, M JOSE</t>
  </si>
  <si>
    <t>002880</t>
  </si>
  <si>
    <t>QUILES GOMEZ, DAVID</t>
  </si>
  <si>
    <t>107584</t>
  </si>
  <si>
    <t>TORTOSA GARCIA, NURIA</t>
  </si>
  <si>
    <t>004543</t>
  </si>
  <si>
    <t>RUIZ RODRIGUEZ, LIDIA</t>
  </si>
  <si>
    <t>012217</t>
  </si>
  <si>
    <t>IOSIF, MARINELA</t>
  </si>
  <si>
    <t>004617</t>
  </si>
  <si>
    <t>ARGILES CAMACHO, AITANA</t>
  </si>
  <si>
    <t>000692</t>
  </si>
  <si>
    <t>GONZALEZ SILVA, LEIDY VIVIANA</t>
  </si>
  <si>
    <t>100168</t>
  </si>
  <si>
    <t>CHILLIDA LOZANO, DANIEL</t>
  </si>
  <si>
    <t>102883</t>
  </si>
  <si>
    <t>GIL GARCIA, BEATRIZ</t>
  </si>
  <si>
    <t>002570</t>
  </si>
  <si>
    <t>ALVAREZ MARTI, EDUARDO</t>
  </si>
  <si>
    <t>004606</t>
  </si>
  <si>
    <t>ARTIGUES DAÑOBEITIA, JAIME</t>
  </si>
  <si>
    <t>107054</t>
  </si>
  <si>
    <t>LOPEZ IBARRA, MARIA</t>
  </si>
  <si>
    <t>100299</t>
  </si>
  <si>
    <t>RISUEÑO LANDETE, AARON</t>
  </si>
  <si>
    <t>004648</t>
  </si>
  <si>
    <t>BAEZA GONZALEZ, ANDREA</t>
  </si>
  <si>
    <t>108801</t>
  </si>
  <si>
    <t>HERMAN TARIN, JAVIER</t>
  </si>
  <si>
    <t>107306</t>
  </si>
  <si>
    <t>SANCHEZ MARTINEZ, MARIA CARMEN</t>
  </si>
  <si>
    <t>070160</t>
  </si>
  <si>
    <t>GARCIA CARRASCO, AMPARO</t>
  </si>
  <si>
    <t>107862</t>
  </si>
  <si>
    <t>FRANCO CONDON, M CARMEN</t>
  </si>
  <si>
    <t>092649</t>
  </si>
  <si>
    <t>BELTRAN EROLES, ANTONIA</t>
  </si>
  <si>
    <t>107581</t>
  </si>
  <si>
    <t>IBAÑEZ ESCUDER, ADRIAN</t>
  </si>
  <si>
    <t>003136</t>
  </si>
  <si>
    <t>MENDOZA MARTINEZ, JORGE CLEMENTE</t>
  </si>
  <si>
    <t>106452</t>
  </si>
  <si>
    <t>NADAL ROMERO, ELSA</t>
  </si>
  <si>
    <t>031750</t>
  </si>
  <si>
    <t>RENAU NATAL, MARISOL</t>
  </si>
  <si>
    <t>000602</t>
  </si>
  <si>
    <t>JURADO MARTINEZ, M ANGELES</t>
  </si>
  <si>
    <t>004493</t>
  </si>
  <si>
    <t>AGUILAR RODRIGUEZ, ANA MARIA</t>
  </si>
  <si>
    <t>108094</t>
  </si>
  <si>
    <t>SEMPERE LEONIS, PRISCILA</t>
  </si>
  <si>
    <t>101709</t>
  </si>
  <si>
    <t>MARTINEZ OLMEDO, ANA</t>
  </si>
  <si>
    <t>002155</t>
  </si>
  <si>
    <t>VARGAS SANCHEZ, MARIA DOLORES</t>
  </si>
  <si>
    <t>001655</t>
  </si>
  <si>
    <t>MARQUINEZ RIVAS, GISELA</t>
  </si>
  <si>
    <t>086434</t>
  </si>
  <si>
    <t>DEL AMO NAVARRO, DOLORES</t>
  </si>
  <si>
    <t>000678</t>
  </si>
  <si>
    <t>TORRES NAVARRO, ENRIQUE</t>
  </si>
  <si>
    <t>102533</t>
  </si>
  <si>
    <t>HOYAS GARCIA, MANUEL</t>
  </si>
  <si>
    <t>004513</t>
  </si>
  <si>
    <t>GONZALEZ RODRIGUEZ, ROCIO</t>
  </si>
  <si>
    <t>003850</t>
  </si>
  <si>
    <t>CUTILLAS SANCHEZ, RAQUEL</t>
  </si>
  <si>
    <t>105825</t>
  </si>
  <si>
    <t>SANTAMARIA BO, SILVIA</t>
  </si>
  <si>
    <t>004314</t>
  </si>
  <si>
    <t>PIZANA LOPEZ, MARIA JOSE</t>
  </si>
  <si>
    <t>003228</t>
  </si>
  <si>
    <t>GARCIA MUÑOZ, CRISTINA</t>
  </si>
  <si>
    <t>004598</t>
  </si>
  <si>
    <t>MASCARELL MONTELL, LAURA</t>
  </si>
  <si>
    <t>108623</t>
  </si>
  <si>
    <t>CAROT BLASCO, ALICIA</t>
  </si>
  <si>
    <t>003801</t>
  </si>
  <si>
    <t>CERVERA VALLS, FRANCISCA-ZULIMA</t>
  </si>
  <si>
    <t>002769</t>
  </si>
  <si>
    <t>TUSER, ANGELA DAIANA</t>
  </si>
  <si>
    <t>102339</t>
  </si>
  <si>
    <t>ROIG CARCELLER, ENCARNA</t>
  </si>
  <si>
    <t>002709</t>
  </si>
  <si>
    <t>LOPEZ GONZALEZ, AIDA</t>
  </si>
  <si>
    <t>002367</t>
  </si>
  <si>
    <t>GARCIA CUERDA, MAGDALENA</t>
  </si>
  <si>
    <t>108738</t>
  </si>
  <si>
    <t>GHADBAN RODRIGUEZ, LAYLA</t>
  </si>
  <si>
    <t>076837</t>
  </si>
  <si>
    <t>LOPEZ OLMEDILLA, JESUS</t>
  </si>
  <si>
    <t>004639</t>
  </si>
  <si>
    <t>LOBO TIRADO, CARLOS</t>
  </si>
  <si>
    <t>004098</t>
  </si>
  <si>
    <t>MARTINEZ GARCIA, PATRICIA</t>
  </si>
  <si>
    <t>080044</t>
  </si>
  <si>
    <t>VILLENA CORTES, CRISTINA</t>
  </si>
  <si>
    <t>099933</t>
  </si>
  <si>
    <t>CARBONELL ORTS, BENJAMIN</t>
  </si>
  <si>
    <t>092774</t>
  </si>
  <si>
    <t>GARCES FERRER, ELENA</t>
  </si>
  <si>
    <t>000174</t>
  </si>
  <si>
    <t>HERNANDEZ SANZ, MARIA ROCIO</t>
  </si>
  <si>
    <t>072968</t>
  </si>
  <si>
    <t>DURBA BALLESTER, CARMEN</t>
  </si>
  <si>
    <t>004569</t>
  </si>
  <si>
    <t>GRAU GOMEZ, AITANA</t>
  </si>
  <si>
    <t>002750</t>
  </si>
  <si>
    <t>LAZARO MORA, JOSE ANTONIO</t>
  </si>
  <si>
    <t>108428</t>
  </si>
  <si>
    <t>DE LA CRUZ JAEN, ROCIO</t>
  </si>
  <si>
    <t>002273</t>
  </si>
  <si>
    <t>OCHANDO GONZALEZ, MARIA TERESA</t>
  </si>
  <si>
    <t>004353</t>
  </si>
  <si>
    <t>NARVAEZ SPERANZA, VALERIA EDYTH</t>
  </si>
  <si>
    <t>108029</t>
  </si>
  <si>
    <t>MACIAS ALBA, LUCIA</t>
  </si>
  <si>
    <t>002785</t>
  </si>
  <si>
    <t>PERETE PEREZ, SILVIA</t>
  </si>
  <si>
    <t>003742</t>
  </si>
  <si>
    <t>VILLAOSLADA MUÑOZ, ELENA SOLANGE</t>
  </si>
  <si>
    <t>001387</t>
  </si>
  <si>
    <t>SANCHEZ FERNANDEZ, CONSUELO</t>
  </si>
  <si>
    <t>003743</t>
  </si>
  <si>
    <t>ALFONSO QUINTO, RAQUEL</t>
  </si>
  <si>
    <t>002296</t>
  </si>
  <si>
    <t>MOLINA FERNANDEZ, Mª DOLORES</t>
  </si>
  <si>
    <t>003622</t>
  </si>
  <si>
    <t>MARTINEZ DELTELL, ANDREA</t>
  </si>
  <si>
    <t>003244</t>
  </si>
  <si>
    <t>VERA HERNANDEZ, PATRICIA</t>
  </si>
  <si>
    <t>002124</t>
  </si>
  <si>
    <t>GAMARRA LOPEZ, JUAN CARLOS</t>
  </si>
  <si>
    <t>001772</t>
  </si>
  <si>
    <t>PELLICER GARCIA, PAULA</t>
  </si>
  <si>
    <t>004529</t>
  </si>
  <si>
    <t>LLINARES LLORET, RITA MARIA</t>
  </si>
  <si>
    <t>106181</t>
  </si>
  <si>
    <t>DIEZ CALPENA, MARIA</t>
  </si>
  <si>
    <t>072991</t>
  </si>
  <si>
    <t>RUIZ GUTIERREZ, VICENTA</t>
  </si>
  <si>
    <t>003408</t>
  </si>
  <si>
    <t>CARCELLER PIQUER, ENRIC</t>
  </si>
  <si>
    <t>004048</t>
  </si>
  <si>
    <t>FLORES PONS, JUDIT</t>
  </si>
  <si>
    <t>073120</t>
  </si>
  <si>
    <t>GARCIA LUJAN, SONIA</t>
  </si>
  <si>
    <t>002352</t>
  </si>
  <si>
    <t>RUIZ RODENAS, ISABEL MARIA</t>
  </si>
  <si>
    <t>108222</t>
  </si>
  <si>
    <t>ALCANTARA FRADERA, MARIA TERESA</t>
  </si>
  <si>
    <t>107405</t>
  </si>
  <si>
    <t>SANCHEZ HERNANDEZ, NATALIA</t>
  </si>
  <si>
    <t>100587</t>
  </si>
  <si>
    <t>MOLINA MACIAN, ENCARNA</t>
  </si>
  <si>
    <t>105588</t>
  </si>
  <si>
    <t>NOGUERA ORTIZ, MARIA JOSE</t>
  </si>
  <si>
    <t>107242</t>
  </si>
  <si>
    <t>OLTEANU, VIORICA</t>
  </si>
  <si>
    <t>073121</t>
  </si>
  <si>
    <t>MARI VALERO, LEONOR MARIA</t>
  </si>
  <si>
    <t>104892</t>
  </si>
  <si>
    <t>PUCHOL BOSOM, SONIA</t>
  </si>
  <si>
    <t>002292</t>
  </si>
  <si>
    <t>SANCHEZ COLLADO, ISABEL</t>
  </si>
  <si>
    <t>073166</t>
  </si>
  <si>
    <t>HUERTAS MUÑOZ, MARIA DOLORES</t>
  </si>
  <si>
    <t>000706</t>
  </si>
  <si>
    <t>LAVEDA JUAREZ, NATALIA JOSE</t>
  </si>
  <si>
    <t>002332</t>
  </si>
  <si>
    <t>ALEJANDRO LOPERA, M. REYES</t>
  </si>
  <si>
    <t>004501</t>
  </si>
  <si>
    <t>TRIBALDOS CABAÑERO, ANA ISABEL</t>
  </si>
  <si>
    <t>107361</t>
  </si>
  <si>
    <t>NUÑEZ SAEZ, EVA</t>
  </si>
  <si>
    <t>070501</t>
  </si>
  <si>
    <t>MARINAS RIVAS, YOLANDA</t>
  </si>
  <si>
    <t>010113</t>
  </si>
  <si>
    <t>SANCHEZ SIMON, MARIA ELENA</t>
  </si>
  <si>
    <t>002442</t>
  </si>
  <si>
    <t>FERREIRA NAVARRO, IRENE</t>
  </si>
  <si>
    <t>000932</t>
  </si>
  <si>
    <t>GARCIA RUIZ, EVA MARIA</t>
  </si>
  <si>
    <t>099425</t>
  </si>
  <si>
    <t>NAVARRO MARTINEZ, JOSE LUIS</t>
  </si>
  <si>
    <t>003162</t>
  </si>
  <si>
    <t>GIMENEZ CANDELA, VERONICA</t>
  </si>
  <si>
    <t>004621</t>
  </si>
  <si>
    <t>ORVIZ HERNANDEZ, DANIEL</t>
  </si>
  <si>
    <t>072973</t>
  </si>
  <si>
    <t>BESO MARI, CONCEPCION</t>
  </si>
  <si>
    <t>002279</t>
  </si>
  <si>
    <t>FLORES GARCIA, MARI CARMEN</t>
  </si>
  <si>
    <t>002316</t>
  </si>
  <si>
    <t>CANO BENITEZ, MARIA BELEN</t>
  </si>
  <si>
    <t>003973</t>
  </si>
  <si>
    <t>MARIN PACHECO, ARANTZAZU</t>
  </si>
  <si>
    <t>004108</t>
  </si>
  <si>
    <t>CASTAÑO LORENTE, MARIA</t>
  </si>
  <si>
    <t>106135</t>
  </si>
  <si>
    <t>ORTIZ IBAÑEZ, VANESSA</t>
  </si>
  <si>
    <t>106211</t>
  </si>
  <si>
    <t>GARCIA ORTI, PABLO</t>
  </si>
  <si>
    <t>003876</t>
  </si>
  <si>
    <t>MARTINEZ MONTESINOS, ELENA</t>
  </si>
  <si>
    <t>081982</t>
  </si>
  <si>
    <t>MUÑIZ QUIRANT, ESTEFANIA</t>
  </si>
  <si>
    <t>004595</t>
  </si>
  <si>
    <t>GONZALEZ GONZALEZ, LAURA</t>
  </si>
  <si>
    <t>100582</t>
  </si>
  <si>
    <t>MATILLA ROJO, ELENA</t>
  </si>
  <si>
    <t>107523</t>
  </si>
  <si>
    <t>QUILES PERAL, MARIA TERESA</t>
  </si>
  <si>
    <t>099921</t>
  </si>
  <si>
    <t>NAVARRO NAVARRO, JOSEP RAMON</t>
  </si>
  <si>
    <t>002491</t>
  </si>
  <si>
    <t>GARCIA MADRID, MARIA AMPARO</t>
  </si>
  <si>
    <t>003847</t>
  </si>
  <si>
    <t>ORTEGA GIL, MARIA ISABEL</t>
  </si>
  <si>
    <t>004562</t>
  </si>
  <si>
    <t>MEDINA ESTEVE, JAVIER</t>
  </si>
  <si>
    <t>004217</t>
  </si>
  <si>
    <t>CISNEROS REZLAN, ANA LUZ</t>
  </si>
  <si>
    <t>107858</t>
  </si>
  <si>
    <t>GARCIA OCON, ALBA</t>
  </si>
  <si>
    <t>004633</t>
  </si>
  <si>
    <t>GONZALEZ JIMENEZ, CRISTINA</t>
  </si>
  <si>
    <t>003891</t>
  </si>
  <si>
    <t>HERMOSO JOVANI, ADRIAN</t>
  </si>
  <si>
    <t>082095</t>
  </si>
  <si>
    <t>PACHECO LLAMAS, JUANA</t>
  </si>
  <si>
    <t>106039</t>
  </si>
  <si>
    <t>RENOVELL PEREZ, SERGIO</t>
  </si>
  <si>
    <t>003758</t>
  </si>
  <si>
    <t>SERNA PEREZ, MARIA CARMEN</t>
  </si>
  <si>
    <t>100258</t>
  </si>
  <si>
    <t>ABAD BRAZO, OLGA</t>
  </si>
  <si>
    <t>001631</t>
  </si>
  <si>
    <t>NOVELLO, FABRIZIO</t>
  </si>
  <si>
    <t>108439</t>
  </si>
  <si>
    <t>SEGARRA SANCHEZ, NOELIA</t>
  </si>
  <si>
    <t>107401</t>
  </si>
  <si>
    <t>MAESTRE PEREZ, CONCEPCION</t>
  </si>
  <si>
    <t>002259</t>
  </si>
  <si>
    <t>RUIZ BARRIGA, FELISA</t>
  </si>
  <si>
    <t>025173</t>
  </si>
  <si>
    <t>MARTINEZ PASTOR, M TERESA</t>
  </si>
  <si>
    <t>105319</t>
  </si>
  <si>
    <t>SANHERMELANDO LLUCH, MARIA CARMEN</t>
  </si>
  <si>
    <t>105838</t>
  </si>
  <si>
    <t>SANCHEZ PULIDO, FRANCISCA</t>
  </si>
  <si>
    <t>001066</t>
  </si>
  <si>
    <t>GARCIA FUNEZ, MERCEDES</t>
  </si>
  <si>
    <t>003133</t>
  </si>
  <si>
    <t>FERNANDEZ BERNAL, MARIA ISABEL</t>
  </si>
  <si>
    <t>100633</t>
  </si>
  <si>
    <t>MARTINEZ AYALA, M ANGELES</t>
  </si>
  <si>
    <t>001143</t>
  </si>
  <si>
    <t>RIVAS RIAL, AVELINA</t>
  </si>
  <si>
    <t>004615</t>
  </si>
  <si>
    <t>CARBALLO RODRIGUEZ, GILDA CECILIA</t>
  </si>
  <si>
    <t>001024</t>
  </si>
  <si>
    <t>VALLINAS LLORCA, PRISCILA MARIA</t>
  </si>
  <si>
    <t>100665</t>
  </si>
  <si>
    <t>RUIZ NAVALON, M ESTHER</t>
  </si>
  <si>
    <t>003586</t>
  </si>
  <si>
    <t>GUATTA, CARLA CRISTINA</t>
  </si>
  <si>
    <t>105172</t>
  </si>
  <si>
    <t>GOMEZ HERRAIZ, MARIA INOCENTA</t>
  </si>
  <si>
    <t>070435</t>
  </si>
  <si>
    <t>PEREZ FERRER, GEMA</t>
  </si>
  <si>
    <t>105646</t>
  </si>
  <si>
    <t>CELDA LARA, ROSA MARIA</t>
  </si>
  <si>
    <t>004222</t>
  </si>
  <si>
    <t>GOMIS NOLASCO, MARTA</t>
  </si>
  <si>
    <t>108602</t>
  </si>
  <si>
    <t>CIOTEA, MIHAELA LAURA</t>
  </si>
  <si>
    <t>102954</t>
  </si>
  <si>
    <t>MARTINEZ COIN, FRANCISCO JAVIER</t>
  </si>
  <si>
    <t>102324</t>
  </si>
  <si>
    <t>ALMAZAN CRESPO, MARIA JOSE</t>
  </si>
  <si>
    <t>107042</t>
  </si>
  <si>
    <t>MARTINEZ AGULLO, NATIVIDAD</t>
  </si>
  <si>
    <t>004622</t>
  </si>
  <si>
    <t>TERUEL NAVARRO, MARIA LIBERTAD</t>
  </si>
  <si>
    <t>001578</t>
  </si>
  <si>
    <t>RUSO CALVERO, ESTEFANIA</t>
  </si>
  <si>
    <t>003964</t>
  </si>
  <si>
    <t>RODRIGUEZ MONTOYA, PATRICIA</t>
  </si>
  <si>
    <t>104194</t>
  </si>
  <si>
    <t>CALLES REDONDO, M CARMEN</t>
  </si>
  <si>
    <t>023143</t>
  </si>
  <si>
    <t>PEREZ ALMENDROS, ESTEFANIA</t>
  </si>
  <si>
    <t>070063</t>
  </si>
  <si>
    <t>DE LA ROSA REDONDO, ANA MARIA</t>
  </si>
  <si>
    <t>002511</t>
  </si>
  <si>
    <t>APARISI ESCRIVA, SALVADOR</t>
  </si>
  <si>
    <t>106157</t>
  </si>
  <si>
    <t>AUCEJO HERVAS, MARIA PILAR</t>
  </si>
  <si>
    <t>092662</t>
  </si>
  <si>
    <t>MONTAÑO MARTINEZ, Mª CARMEN</t>
  </si>
  <si>
    <t>099270</t>
  </si>
  <si>
    <t>FERNANDEZ RONDA, CRISTINA</t>
  </si>
  <si>
    <t>105830</t>
  </si>
  <si>
    <t>MESTRE COLOMAR, VICENTA</t>
  </si>
  <si>
    <t>101128</t>
  </si>
  <si>
    <t>SANTANA ARRIBAS, NOEMI</t>
  </si>
  <si>
    <t>070159</t>
  </si>
  <si>
    <t>SAEZ PIQUERAS, MARIA LLANOS</t>
  </si>
  <si>
    <t>002421</t>
  </si>
  <si>
    <t>CABEZUELO LOSA, MARI CARMEN</t>
  </si>
  <si>
    <t>108142</t>
  </si>
  <si>
    <t>ANDUJAR OJEDA, CRISTINA</t>
  </si>
  <si>
    <t>106263</t>
  </si>
  <si>
    <t>BORRALLO LANCHAZO, ISABEL MARIA</t>
  </si>
  <si>
    <t>003612</t>
  </si>
  <si>
    <t>SERRANO COBOS, MARIA YOLANDA</t>
  </si>
  <si>
    <t>099514</t>
  </si>
  <si>
    <t>PICO PIÑOL, IRIS</t>
  </si>
  <si>
    <t>002052</t>
  </si>
  <si>
    <t>PATERNA ESCRIBANO, GEMA</t>
  </si>
  <si>
    <t>023400</t>
  </si>
  <si>
    <t>MARTIN GAYANGO, JUANA</t>
  </si>
  <si>
    <t>003770</t>
  </si>
  <si>
    <t>ORTUÑO QUESADA, FRANCISCO JOSE</t>
  </si>
  <si>
    <t>003805</t>
  </si>
  <si>
    <t>REIG DELGADO, ALICIA MARIA</t>
  </si>
  <si>
    <t>107936</t>
  </si>
  <si>
    <t>RABADAN PALACIOS, RAMON</t>
  </si>
  <si>
    <t>023285</t>
  </si>
  <si>
    <t>MARTINEZ CAMARASA, FRANCISCO M</t>
  </si>
  <si>
    <t>004365</t>
  </si>
  <si>
    <t>DURA NORTES, MARCO</t>
  </si>
  <si>
    <t>003824</t>
  </si>
  <si>
    <t>HERRERO MAÑEZ, MANUEL</t>
  </si>
  <si>
    <t>002187</t>
  </si>
  <si>
    <t>MORATALLA GOMEZ-ROSSO, M.JESUS</t>
  </si>
  <si>
    <t>099310</t>
  </si>
  <si>
    <t>GARCIA BLASCO, ROCIO</t>
  </si>
  <si>
    <t>000707</t>
  </si>
  <si>
    <t>RODRIGUEZ GONZALEZ, TANIA</t>
  </si>
  <si>
    <t>003461</t>
  </si>
  <si>
    <t>VILAR SANCHEZ, BLANCA</t>
  </si>
  <si>
    <t>082093</t>
  </si>
  <si>
    <t>FERNANDEZ PASTOR, M. BEATRIZ</t>
  </si>
  <si>
    <t>004613</t>
  </si>
  <si>
    <t>GARCIA PLANES, ANA JOSEFA</t>
  </si>
  <si>
    <t>004066</t>
  </si>
  <si>
    <t>CRESPO ROCH, CLARA</t>
  </si>
  <si>
    <t>002772</t>
  </si>
  <si>
    <t>PEREZ DEL TORO, MARIA CRISTINA</t>
  </si>
  <si>
    <t>003825</t>
  </si>
  <si>
    <t>TORRES MARTIN, PABLO</t>
  </si>
  <si>
    <t>002254</t>
  </si>
  <si>
    <t>MIR FUERTES, MARIA</t>
  </si>
  <si>
    <t>102621</t>
  </si>
  <si>
    <t>TRIBALDOS MUÑOZ, ENCARNACION</t>
  </si>
  <si>
    <t>104378</t>
  </si>
  <si>
    <t>BLANES GOMIS, MAGNOLIA</t>
  </si>
  <si>
    <t>003747</t>
  </si>
  <si>
    <t>MARTINEZ MARTINEZ, ANA BELEN</t>
  </si>
  <si>
    <t>103187</t>
  </si>
  <si>
    <t>LOSA SANCHA, MARIA PILAR</t>
  </si>
  <si>
    <t>102274</t>
  </si>
  <si>
    <t>SEMPERE POMARES, CRISTINA</t>
  </si>
  <si>
    <t>108762</t>
  </si>
  <si>
    <t>SAIN GIRALDO, MARTHA NERY</t>
  </si>
  <si>
    <t>000155</t>
  </si>
  <si>
    <t>PICO PIÑOL, MAR</t>
  </si>
  <si>
    <t>004526</t>
  </si>
  <si>
    <t>CHAVARRIA PEREZ, JAVIER</t>
  </si>
  <si>
    <t>002204</t>
  </si>
  <si>
    <t>MEJIAS PARRILLA, CONCEPCION</t>
  </si>
  <si>
    <t>003142</t>
  </si>
  <si>
    <t>GOMEZ RUIZ, CONCEPCION</t>
  </si>
  <si>
    <t>072958</t>
  </si>
  <si>
    <t>CALATAYUD ALMELA, CONCEPCION</t>
  </si>
  <si>
    <t>004577</t>
  </si>
  <si>
    <t>SERRANO MARTINEZ, NEREA</t>
  </si>
  <si>
    <t>104391</t>
  </si>
  <si>
    <t>PRADES VILAR, NURIA</t>
  </si>
  <si>
    <t>103059</t>
  </si>
  <si>
    <t>ARANA BORJA, MARIA LORENA</t>
  </si>
  <si>
    <t>002623</t>
  </si>
  <si>
    <t>ESPI VIDAL, LAURA MARIA</t>
  </si>
  <si>
    <t>003745</t>
  </si>
  <si>
    <t>PRIETO DIAZ, ELISA</t>
  </si>
  <si>
    <t>004264</t>
  </si>
  <si>
    <t>CALVO DOMINGO, JOSE MIGUEL</t>
  </si>
  <si>
    <t>004638</t>
  </si>
  <si>
    <t>DURA SEGARRA, ANA</t>
  </si>
  <si>
    <t>002343</t>
  </si>
  <si>
    <t>DIAZ ALEIXANDRE, SILVIA</t>
  </si>
  <si>
    <t>004450</t>
  </si>
  <si>
    <t>PEREZ RUIZ, MARIA VICTORIA</t>
  </si>
  <si>
    <t>002209</t>
  </si>
  <si>
    <t>GRADOLI PERIS, LAURA</t>
  </si>
  <si>
    <t>108599</t>
  </si>
  <si>
    <t>MONTAÑO MARTINEZ, M JOSE</t>
  </si>
  <si>
    <t>100191</t>
  </si>
  <si>
    <t>BLANCH CANO, BEATRIZ</t>
  </si>
  <si>
    <t>108779</t>
  </si>
  <si>
    <t>DE LA VIRGEN MARTIN, SANDRA</t>
  </si>
  <si>
    <t>096330</t>
  </si>
  <si>
    <t>RONCERO GONZALEZ, MARIA PILAR</t>
  </si>
  <si>
    <t>108340</t>
  </si>
  <si>
    <t>FERNANDEZ GINER, ALEJANDRO</t>
  </si>
  <si>
    <t>004645</t>
  </si>
  <si>
    <t>VILARROCHA SOS, NURIA</t>
  </si>
  <si>
    <t>002822</t>
  </si>
  <si>
    <t>MORENO-TOME MONSERRAT, SILVIA</t>
  </si>
  <si>
    <t>003923</t>
  </si>
  <si>
    <t>MELERO VALVERDE, IRENE</t>
  </si>
  <si>
    <t>101399</t>
  </si>
  <si>
    <t>ALFARO BIEDMA, M TERESA</t>
  </si>
  <si>
    <t>004009</t>
  </si>
  <si>
    <t>RUBIO RICO, ALMA</t>
  </si>
  <si>
    <t>004551</t>
  </si>
  <si>
    <t>PARREÑO MARTINEZ, LLUISA</t>
  </si>
  <si>
    <t>001375</t>
  </si>
  <si>
    <t>CUCARELLA OSCA, LAURA</t>
  </si>
  <si>
    <t>001491</t>
  </si>
  <si>
    <t>CARCEL IZQUIERDO, VANESSA MARIA</t>
  </si>
  <si>
    <t>004346</t>
  </si>
  <si>
    <t>ARROYO PEREZ, INMACULADA</t>
  </si>
  <si>
    <t>100100</t>
  </si>
  <si>
    <t>HERNANDEZ MARTINEZ, HUGO</t>
  </si>
  <si>
    <t>002953</t>
  </si>
  <si>
    <t>ALMENARA BOLUDA, JORGE</t>
  </si>
  <si>
    <t>100792</t>
  </si>
  <si>
    <t>FLORES DE HARO, ANA</t>
  </si>
  <si>
    <t>108586</t>
  </si>
  <si>
    <t>SOLAZ CERVERA, MARTA</t>
  </si>
  <si>
    <t>000703</t>
  </si>
  <si>
    <t>FERNANDEZ ALVARO, TERESA</t>
  </si>
  <si>
    <t>105792</t>
  </si>
  <si>
    <t>BELTRAN MUÑOZ, BELEN</t>
  </si>
  <si>
    <t>082097</t>
  </si>
  <si>
    <t>TOLSADA ALFARO, ROSA MARIA</t>
  </si>
  <si>
    <t>108571</t>
  </si>
  <si>
    <t>ALMELA CLIMENT, INMACULADA</t>
  </si>
  <si>
    <t>004623</t>
  </si>
  <si>
    <t>SORIANO BODOQUE, ESTHER</t>
  </si>
  <si>
    <t>105957</t>
  </si>
  <si>
    <t>SALES PITARCH, CARLA</t>
  </si>
  <si>
    <t>003705</t>
  </si>
  <si>
    <t>SANTIAGO ARTES, JANA</t>
  </si>
  <si>
    <t>002512</t>
  </si>
  <si>
    <t>FERNANDEZ SANZ, SONIA</t>
  </si>
  <si>
    <t>106104</t>
  </si>
  <si>
    <t>LOSA SANCHA, ROSA MARIA</t>
  </si>
  <si>
    <t>101027</t>
  </si>
  <si>
    <t>SEGRELLES CORTINA, M JOSE</t>
  </si>
  <si>
    <t>002919</t>
  </si>
  <si>
    <t>GRANERO HUERTA, ANA</t>
  </si>
  <si>
    <t>105837</t>
  </si>
  <si>
    <t>CAMPILLO MARTINEZ, M ISABEL</t>
  </si>
  <si>
    <t>102765</t>
  </si>
  <si>
    <t>SANCHIS ZANON, CONCHIN</t>
  </si>
  <si>
    <t>090060</t>
  </si>
  <si>
    <t>ANDRES GONZALEZ, M ANGELES</t>
  </si>
  <si>
    <t>002349</t>
  </si>
  <si>
    <t>SOLA GUIJARRO, MARIA DOLORES</t>
  </si>
  <si>
    <t>106907</t>
  </si>
  <si>
    <t>GARCIA MEDINA, SANDRA</t>
  </si>
  <si>
    <t>004514</t>
  </si>
  <si>
    <t>LOPEZ GONZALEZ, VIRGINIA</t>
  </si>
  <si>
    <t>002843</t>
  </si>
  <si>
    <t>PAUSA CLIMENT, NOEMI</t>
  </si>
  <si>
    <t>003725</t>
  </si>
  <si>
    <t>GORDO PALANCAR, MARIA JESUS</t>
  </si>
  <si>
    <t>107409</t>
  </si>
  <si>
    <t>TOLMOS LIZAN, JESSICA</t>
  </si>
  <si>
    <t>106130</t>
  </si>
  <si>
    <t>DURAN PIÑERO, JOSEFA</t>
  </si>
  <si>
    <t>000684</t>
  </si>
  <si>
    <t>VALERO MIÑANO, VERONICA</t>
  </si>
  <si>
    <t>002427</t>
  </si>
  <si>
    <t>FLOR BERNAL, ANNA</t>
  </si>
  <si>
    <t>012142</t>
  </si>
  <si>
    <t>PAYAN FERNANDEZ, JOSE MANUEL</t>
  </si>
  <si>
    <t>002286</t>
  </si>
  <si>
    <t>CANET CANET, GEMA</t>
  </si>
  <si>
    <t>106313</t>
  </si>
  <si>
    <t>SANTIAGO CLEMENTE, ANA</t>
  </si>
  <si>
    <t>102421</t>
  </si>
  <si>
    <t>DE LA DUEÑA PANDURO, ANGELES</t>
  </si>
  <si>
    <t>106496</t>
  </si>
  <si>
    <t>SALAZAR VALERO, TAMARA</t>
  </si>
  <si>
    <t>000235</t>
  </si>
  <si>
    <t>BUENDIA LLORET, JESICA</t>
  </si>
  <si>
    <t>002567</t>
  </si>
  <si>
    <t>LEON RAMOS, SILVIA</t>
  </si>
  <si>
    <t>106889</t>
  </si>
  <si>
    <t>DIMAS PAGES, ESTHER</t>
  </si>
  <si>
    <t>089017</t>
  </si>
  <si>
    <t>SANCHEZ MARTINEZ, MARIA JOSE</t>
  </si>
  <si>
    <t>002253</t>
  </si>
  <si>
    <t>CANO GUTIERREZ, JOSEFA</t>
  </si>
  <si>
    <t>100129</t>
  </si>
  <si>
    <t>GARCIA CRESPO, PAULA</t>
  </si>
  <si>
    <t>104196</t>
  </si>
  <si>
    <t>MOLLON IBAÑEZ, MERCEDES</t>
  </si>
  <si>
    <t>099811</t>
  </si>
  <si>
    <t>VILLANUEVA JIMENEZ, SERGIO</t>
  </si>
  <si>
    <t>105828</t>
  </si>
  <si>
    <t>SANCHIS FERRE, RUTH</t>
  </si>
  <si>
    <t>106040</t>
  </si>
  <si>
    <t>CHAMIZO GARCIA, ANA BELEN</t>
  </si>
  <si>
    <t>003865</t>
  </si>
  <si>
    <t>BLASCO CLEMENTE, MARIA ANGELES</t>
  </si>
  <si>
    <t>003726</t>
  </si>
  <si>
    <t>MEJIA ALVITES, MILAGROS RUTH</t>
  </si>
  <si>
    <t>099620</t>
  </si>
  <si>
    <t>SAN MIGUEL SANCHEZ, NEUS</t>
  </si>
  <si>
    <t>107151</t>
  </si>
  <si>
    <t>ZARAGOZA PALAU, MARIA NOELIA</t>
  </si>
  <si>
    <t>105900</t>
  </si>
  <si>
    <t>FORTE GARCIA, MARIA JOSE</t>
  </si>
  <si>
    <t>002484</t>
  </si>
  <si>
    <t>SANCHEZ SEVA, NURIA</t>
  </si>
  <si>
    <t>101699</t>
  </si>
  <si>
    <t>CEREZUELA GARCIA, ANGELINA</t>
  </si>
  <si>
    <t>004504</t>
  </si>
  <si>
    <t>LAZARO PLUMED, SERGIO</t>
  </si>
  <si>
    <t>004563</t>
  </si>
  <si>
    <t>SANCHEZ YUSTE, REBECA</t>
  </si>
  <si>
    <t>003138</t>
  </si>
  <si>
    <t>ORTIZ MERINO, SOLEDAD</t>
  </si>
  <si>
    <t>101109</t>
  </si>
  <si>
    <t>ARRUFAT FOIX, AMPARO</t>
  </si>
  <si>
    <t>072956</t>
  </si>
  <si>
    <t>GOMEZ HIDALGO, MAGDALENA</t>
  </si>
  <si>
    <t>003870</t>
  </si>
  <si>
    <t>TORRES GIMENO, ALBA</t>
  </si>
  <si>
    <t>070036</t>
  </si>
  <si>
    <t>COLLADO DE LA CRUZ, M. ANGELES</t>
  </si>
  <si>
    <t>002154</t>
  </si>
  <si>
    <t>GARCIA GOMEZ, ROSARIO</t>
  </si>
  <si>
    <t>107101</t>
  </si>
  <si>
    <t>CASTELLANO RUIZ, ANA</t>
  </si>
  <si>
    <t>104628</t>
  </si>
  <si>
    <t>ESCRIG MORTE, RAQUEL</t>
  </si>
  <si>
    <t>100136</t>
  </si>
  <si>
    <t>FERNANDEZ CONDE, ANTONIO</t>
  </si>
  <si>
    <t>106302</t>
  </si>
  <si>
    <t>MANZANERA ACUÑA, AFRICA</t>
  </si>
  <si>
    <t>002304</t>
  </si>
  <si>
    <t>ALMELA TEJERO, MARI CARMEN</t>
  </si>
  <si>
    <t>108665</t>
  </si>
  <si>
    <t>MERENCIANO VERDEGUER, RUBEN</t>
  </si>
  <si>
    <t>000921</t>
  </si>
  <si>
    <t>MATAMOROS MARCO, JUAN CARLOS</t>
  </si>
  <si>
    <t>080045</t>
  </si>
  <si>
    <t>ALBA ACIEN, CLARA MARIA</t>
  </si>
  <si>
    <t>000327</t>
  </si>
  <si>
    <t>GARCIA GOMEZ, MERCEDES</t>
  </si>
  <si>
    <t>004275</t>
  </si>
  <si>
    <t>GONZALEZ GARCIA, AINHOA</t>
  </si>
  <si>
    <t>101440</t>
  </si>
  <si>
    <t>HERRERA GORRIZ, ANA</t>
  </si>
  <si>
    <t>001321</t>
  </si>
  <si>
    <t>MUÑOZ MORENO, FRANCISCA</t>
  </si>
  <si>
    <t>070405</t>
  </si>
  <si>
    <t>CARCEL GARCIA, FRANCISCA</t>
  </si>
  <si>
    <t>070038</t>
  </si>
  <si>
    <t>RAMIRO SANCHEZ, PATRICIA</t>
  </si>
  <si>
    <t>004274</t>
  </si>
  <si>
    <t>FENOLL PALACIOS, SANDRA</t>
  </si>
  <si>
    <t>004537</t>
  </si>
  <si>
    <t>MENENDEZ GALLARDO, ROCIO</t>
  </si>
  <si>
    <t>108637</t>
  </si>
  <si>
    <t>CRESPO MENA, MARINA</t>
  </si>
  <si>
    <t>004452</t>
  </si>
  <si>
    <t>JIMENEZ CUESTA, REBECA</t>
  </si>
  <si>
    <t>001081</t>
  </si>
  <si>
    <t>MURCIA SOSA, YUREMA</t>
  </si>
  <si>
    <t>106949</t>
  </si>
  <si>
    <t>BERNAL GONZALEZ, ROSSANA</t>
  </si>
  <si>
    <t>000713</t>
  </si>
  <si>
    <t>AZNAR LLOPIS, NURIA DE LAS NIEVES</t>
  </si>
  <si>
    <t>101269</t>
  </si>
  <si>
    <t>RUBIO MARTIN, MATILDE</t>
  </si>
  <si>
    <t>010099</t>
  </si>
  <si>
    <t>CLEMENTE MOYA, CRISTINA</t>
  </si>
  <si>
    <t>106122</t>
  </si>
  <si>
    <t>PRAT BELTRAN, DANIEL</t>
  </si>
  <si>
    <t>003486</t>
  </si>
  <si>
    <t>ORTUÑO DIAZ, IGNACIO</t>
  </si>
  <si>
    <t>004553</t>
  </si>
  <si>
    <t>CARABAL ARNANDIS, PAULA</t>
  </si>
  <si>
    <t>003112</t>
  </si>
  <si>
    <t>AMOROS MOLINA, FRANCISCO</t>
  </si>
  <si>
    <t>000283</t>
  </si>
  <si>
    <t>TARAZON MAZ, DANIEL</t>
  </si>
  <si>
    <t>101648</t>
  </si>
  <si>
    <t>BELLO ARAZO, CARMEN</t>
  </si>
  <si>
    <t>003631</t>
  </si>
  <si>
    <t>PATIÑO GALAN, IRENE</t>
  </si>
  <si>
    <t>002177</t>
  </si>
  <si>
    <t>MARTINEZ MARTINEZ, JACINTO</t>
  </si>
  <si>
    <t>090083</t>
  </si>
  <si>
    <t>GARCIA FRESQUET, PAULA</t>
  </si>
  <si>
    <t>023201</t>
  </si>
  <si>
    <t>SORIANO LOPEZ, TRINIDAD</t>
  </si>
  <si>
    <t>003558</t>
  </si>
  <si>
    <t>GARRIGA SEBASTIAN, KUQUIN</t>
  </si>
  <si>
    <t>101284</t>
  </si>
  <si>
    <t>SERRANO PEREZ, SUSANA</t>
  </si>
  <si>
    <t>000774</t>
  </si>
  <si>
    <t>GOMEZ TOSSO, OSCAR</t>
  </si>
  <si>
    <t>003144</t>
  </si>
  <si>
    <t>SANDOVAL MOLINA, MARIA ISABEL</t>
  </si>
  <si>
    <t>004573</t>
  </si>
  <si>
    <t>PINAR PEREZ, ROCIO</t>
  </si>
  <si>
    <t>003894</t>
  </si>
  <si>
    <t>RAMOS GALINDO, LAURA</t>
  </si>
  <si>
    <t>107019</t>
  </si>
  <si>
    <t>JIMENEZ GARCIA, LAURA</t>
  </si>
  <si>
    <t>100663</t>
  </si>
  <si>
    <t>HERNANDEZ CRUZ, VIRGINIA</t>
  </si>
  <si>
    <t>070076</t>
  </si>
  <si>
    <t>GUILLEN SANTOS, ANA BELEN</t>
  </si>
  <si>
    <t>004508</t>
  </si>
  <si>
    <t>MARROQUI GARCIA, ELBA</t>
  </si>
  <si>
    <t>004636</t>
  </si>
  <si>
    <t>GOMEZ RUBIO, CARLOS</t>
  </si>
  <si>
    <t>004099</t>
  </si>
  <si>
    <t>REYES FERNANDEZ, VERONICA</t>
  </si>
  <si>
    <t>104614</t>
  </si>
  <si>
    <t>JURADO MARTI, MARIA CARMEN</t>
  </si>
  <si>
    <t>100163</t>
  </si>
  <si>
    <t>SOTO PUENTE, ALICIA</t>
  </si>
  <si>
    <t>001915</t>
  </si>
  <si>
    <t>JULIO BOYER, NEREA</t>
  </si>
  <si>
    <t>107983</t>
  </si>
  <si>
    <t>SAHUQUILLO NAVARRO, ANGELES</t>
  </si>
  <si>
    <t>004518</t>
  </si>
  <si>
    <t>ALARCON GOMIS, EVA MARIA</t>
  </si>
  <si>
    <t>073173</t>
  </si>
  <si>
    <t>EXPOSITO PELLICER, M. SOLEDAD</t>
  </si>
  <si>
    <t>023178</t>
  </si>
  <si>
    <t>GONZALEZ BARBA, ANA MARIA</t>
  </si>
  <si>
    <t>105670</t>
  </si>
  <si>
    <t>RODRIGO SAYAS, MARIA ELENA</t>
  </si>
  <si>
    <t>105700</t>
  </si>
  <si>
    <t>ESPINOSA FERRERAS, AXEL ALVARO</t>
  </si>
  <si>
    <t>100991</t>
  </si>
  <si>
    <t>FUSTER GARCIA, MANUEL</t>
  </si>
  <si>
    <t>004357</t>
  </si>
  <si>
    <t>CORDOBA LOPEZ, URSULA</t>
  </si>
  <si>
    <t>105930</t>
  </si>
  <si>
    <t>MARTINEZ GRAU, VENTURA ISABEL</t>
  </si>
  <si>
    <t>004336</t>
  </si>
  <si>
    <t>LARA CODINA, LUNA</t>
  </si>
  <si>
    <t>102256</t>
  </si>
  <si>
    <t>VARELA MARCO, JUANA</t>
  </si>
  <si>
    <t>099172</t>
  </si>
  <si>
    <t>BAU GIMENEZ, M. PILAR</t>
  </si>
  <si>
    <t>070141</t>
  </si>
  <si>
    <t>GIMENO PEÑARROCHA, ANA</t>
  </si>
  <si>
    <t>002415</t>
  </si>
  <si>
    <t>GUILLEN COSTA, MARAVILLA</t>
  </si>
  <si>
    <t>072912</t>
  </si>
  <si>
    <t>CANDEL MORENO, INMACULADA</t>
  </si>
  <si>
    <t>004585</t>
  </si>
  <si>
    <t>ANDRADA GARCIA, PILAR</t>
  </si>
  <si>
    <t>001266</t>
  </si>
  <si>
    <t>ANDRES QUINTANILLA, CRISTINA</t>
  </si>
  <si>
    <t>002376</t>
  </si>
  <si>
    <t>JUESAS SANTAS, M. DOLORES</t>
  </si>
  <si>
    <t>003799</t>
  </si>
  <si>
    <t>PASTOR PONS, MARIA ESTHER</t>
  </si>
  <si>
    <t>002791</t>
  </si>
  <si>
    <t>MARTINEZ HABA, ALICIA</t>
  </si>
  <si>
    <t>004558</t>
  </si>
  <si>
    <t>MARCO DOLS, IVAN</t>
  </si>
  <si>
    <t>105813</t>
  </si>
  <si>
    <t>RESTELLI FERNANDEZ, ALEJANDRA</t>
  </si>
  <si>
    <t>079030</t>
  </si>
  <si>
    <t>TRIVIÑO DOPAZO, RAQUEL</t>
  </si>
  <si>
    <t>072981</t>
  </si>
  <si>
    <t>GOMEZ MARTINEZ, INMACULADA</t>
  </si>
  <si>
    <t>101225</t>
  </si>
  <si>
    <t>GRIÑAN SANCHEZ, ROSA MARIA</t>
  </si>
  <si>
    <t>070064</t>
  </si>
  <si>
    <t>HIDALGO MORCILLO, INMACULADA</t>
  </si>
  <si>
    <t>004557</t>
  </si>
  <si>
    <t>CALERO PEREZ, PAULA</t>
  </si>
  <si>
    <t>002245</t>
  </si>
  <si>
    <t>JUAREZ MORALES, LUIS</t>
  </si>
  <si>
    <t>003134</t>
  </si>
  <si>
    <t>LUCAS MARTINEZ, RAQUEL</t>
  </si>
  <si>
    <t>101449</t>
  </si>
  <si>
    <t>CASTILLO COLLADO, GREGORIO</t>
  </si>
  <si>
    <t>106933</t>
  </si>
  <si>
    <t>ANDUJAR OJEDA, JAVIER</t>
  </si>
  <si>
    <t>107635</t>
  </si>
  <si>
    <t>ANDREU FONS, MIRIAM</t>
  </si>
  <si>
    <t>070066</t>
  </si>
  <si>
    <t>DURAN RAMIREZ, ROSA MARIA</t>
  </si>
  <si>
    <t>003260</t>
  </si>
  <si>
    <t>JIMENEZ ROMAN, CRISTINA PILAR</t>
  </si>
  <si>
    <t>104155</t>
  </si>
  <si>
    <t>TORNO, MARIA FLORENCIA</t>
  </si>
  <si>
    <t>003120</t>
  </si>
  <si>
    <t>VALERO SANCHEZ, JAIME</t>
  </si>
  <si>
    <t>105134</t>
  </si>
  <si>
    <t>NAVARRO MOLINA, NADIA</t>
  </si>
  <si>
    <t>000865</t>
  </si>
  <si>
    <t>VIDAL RICO, M ANGELES</t>
  </si>
  <si>
    <t>012224</t>
  </si>
  <si>
    <t>MAIQUES GIRONA, JOSE VICENTE</t>
  </si>
  <si>
    <t>002560</t>
  </si>
  <si>
    <t>MOLINA FELIU, FRANCISCA</t>
  </si>
  <si>
    <t>003137</t>
  </si>
  <si>
    <t>NAVARRO RUIZ, MARIA TERESA</t>
  </si>
  <si>
    <t>106008</t>
  </si>
  <si>
    <t>PASTOR PAGAN, ZAIDA</t>
  </si>
  <si>
    <t>004527</t>
  </si>
  <si>
    <t>SELLES PALLARES, MATILDE</t>
  </si>
  <si>
    <t>072989</t>
  </si>
  <si>
    <t>LOPEZ LACRUZ, SILVIA</t>
  </si>
  <si>
    <t>107709</t>
  </si>
  <si>
    <t>CERVIÑO DE DIOS, SANDRA</t>
  </si>
  <si>
    <t>106217</t>
  </si>
  <si>
    <t>MALUENDA HERNANDEZ, ARACELI</t>
  </si>
  <si>
    <t>102272</t>
  </si>
  <si>
    <t>PASTOR MARTINEZ, MANUELA</t>
  </si>
  <si>
    <t>004620</t>
  </si>
  <si>
    <t>DOMENE LOPEZ ATALAYA, DEISI</t>
  </si>
  <si>
    <t>003764</t>
  </si>
  <si>
    <t>DIEZ DIEZ, MARIA TERESA</t>
  </si>
  <si>
    <t>082110</t>
  </si>
  <si>
    <t>SERRANO SEVILLA, ELENA</t>
  </si>
  <si>
    <t>002554</t>
  </si>
  <si>
    <t>RECHE HERNANDEZ, ALBA</t>
  </si>
  <si>
    <t>092660</t>
  </si>
  <si>
    <t>VAZQUEZ MANZANO, JUANA MARIA</t>
  </si>
  <si>
    <t>000687</t>
  </si>
  <si>
    <t>FELIPE DOMINGUEZ, MARIA LUISA</t>
  </si>
  <si>
    <t>025261</t>
  </si>
  <si>
    <t>TORA MARTINEZ, M CARMEN</t>
  </si>
  <si>
    <t>099203</t>
  </si>
  <si>
    <t>BALLESTER TORRES, NURIA</t>
  </si>
  <si>
    <t>021309</t>
  </si>
  <si>
    <t>LLORET COLOMA, CRISTINA</t>
  </si>
  <si>
    <t>004525</t>
  </si>
  <si>
    <t>LLORCA PEREZ, ROSA</t>
  </si>
  <si>
    <t>002538</t>
  </si>
  <si>
    <t>ROCHE LLOPIS, LAURA</t>
  </si>
  <si>
    <t>070162</t>
  </si>
  <si>
    <t>SANTIAGO CLEMENTE, ELVIRA</t>
  </si>
  <si>
    <t>099266</t>
  </si>
  <si>
    <t>GALVAÑ DURAN M, CARMEN</t>
  </si>
  <si>
    <t>105724</t>
  </si>
  <si>
    <t>LORIENTE TOMAS, CELIA</t>
  </si>
  <si>
    <t>004574</t>
  </si>
  <si>
    <t>LANUZA I VICENT, ENRIC</t>
  </si>
  <si>
    <t>072994</t>
  </si>
  <si>
    <t>GUILLEN APARICIO, ANA</t>
  </si>
  <si>
    <t>070353</t>
  </si>
  <si>
    <t>RUIPEREZ ALONSO, CONSUELO</t>
  </si>
  <si>
    <t>004552</t>
  </si>
  <si>
    <t>FERNANDEZ GALLART, SERGIO</t>
  </si>
  <si>
    <t>004359</t>
  </si>
  <si>
    <t>ROJAS FERNANDEZ, ANDREA PRISCILA</t>
  </si>
  <si>
    <t>107961</t>
  </si>
  <si>
    <t>BERNABEU BERNABEU, MARIA MERCEDES</t>
  </si>
  <si>
    <t>000322</t>
  </si>
  <si>
    <t>NEVADO VICEDO, BELEN</t>
  </si>
  <si>
    <t>001131</t>
  </si>
  <si>
    <t>VALERO QUIROGA, ELENA</t>
  </si>
  <si>
    <t>000809</t>
  </si>
  <si>
    <t>DEL CASTRO MARTIN, TERESA</t>
  </si>
  <si>
    <t>002420</t>
  </si>
  <si>
    <t>GONZALEZ NAVARRO, INES</t>
  </si>
  <si>
    <t>004454</t>
  </si>
  <si>
    <t>MARTINEZ SEGOVIA, DEBORAH</t>
  </si>
  <si>
    <t>003857</t>
  </si>
  <si>
    <t>CASTELLO AGUADO, MARIA CARMEN</t>
  </si>
  <si>
    <t>003340</t>
  </si>
  <si>
    <t>CUCARELLA FAYOS, RUTH</t>
  </si>
  <si>
    <t>002681</t>
  </si>
  <si>
    <t>TORREGROSA ABAD, MARI CARMEN</t>
  </si>
  <si>
    <t>004554</t>
  </si>
  <si>
    <t>SORLI CALATAYUD, PAULA DE LOS DESAMPARADOS</t>
  </si>
  <si>
    <t>003760</t>
  </si>
  <si>
    <t>LEON SERNA, JESUS FRANCISCA</t>
  </si>
  <si>
    <t>101649</t>
  </si>
  <si>
    <t>CERVERA MARTINEZ, MARIA TERESA</t>
  </si>
  <si>
    <t>003032</t>
  </si>
  <si>
    <t>BARCENAS LLADRO, M. TERESA</t>
  </si>
  <si>
    <t>003958</t>
  </si>
  <si>
    <t>SEMPERE ULE, SANDRA</t>
  </si>
  <si>
    <t>076850</t>
  </si>
  <si>
    <t>NEBOT DIEZ, M ISABEL</t>
  </si>
  <si>
    <t>004568</t>
  </si>
  <si>
    <t>GONZALEZ LOJK, IGNACIO</t>
  </si>
  <si>
    <t>106550</t>
  </si>
  <si>
    <t>TORRES RIOS, GRANADA</t>
  </si>
  <si>
    <t>031680</t>
  </si>
  <si>
    <t>MUÑOZ SANZ, VICENTA</t>
  </si>
  <si>
    <t>003282</t>
  </si>
  <si>
    <t>MADUEÑO CORZO, FRANCISCA</t>
  </si>
  <si>
    <t>000675</t>
  </si>
  <si>
    <t>VILLALBA MARTINEZ, FRANCISCO JOSE</t>
  </si>
  <si>
    <t>004516</t>
  </si>
  <si>
    <t>SANSANO ESCALANTE, NEREA</t>
  </si>
  <si>
    <t>004523</t>
  </si>
  <si>
    <t>CALVO VALENZUELA, CECILIA</t>
  </si>
  <si>
    <t>102409</t>
  </si>
  <si>
    <t>NAVARRO SANCHEZ, MIRIAM</t>
  </si>
  <si>
    <t>003840</t>
  </si>
  <si>
    <t>POVEDA NAVARRO, CHIARA</t>
  </si>
  <si>
    <t>002110</t>
  </si>
  <si>
    <t>JIMENEZ FERNANDEZ, JUAN</t>
  </si>
  <si>
    <t>108145</t>
  </si>
  <si>
    <t>GONZALEZ BOSCH, M ELVIRA</t>
  </si>
  <si>
    <t>106212</t>
  </si>
  <si>
    <t>TEJEDA CABALLERO, SAGRARIO</t>
  </si>
  <si>
    <t>000498</t>
  </si>
  <si>
    <t>BALLESTER TUDELA, MARA</t>
  </si>
  <si>
    <t>001358</t>
  </si>
  <si>
    <t>PALACIOS ESPINOSA, MARIA JOSE</t>
  </si>
  <si>
    <t>004607</t>
  </si>
  <si>
    <t>RAFAEL GOMEZ, LORENA</t>
  </si>
  <si>
    <t>002998</t>
  </si>
  <si>
    <t>TUZON NAVALON, ROSA MARIA</t>
  </si>
  <si>
    <t>004532</t>
  </si>
  <si>
    <t>CANDELA POMARES, MARIA DE MAR</t>
  </si>
  <si>
    <t>003306</t>
  </si>
  <si>
    <t>KORYTAN BARDZIY, LYUDMYLA</t>
  </si>
  <si>
    <t>002243</t>
  </si>
  <si>
    <t>NAVARRO CARMONA, RAMON</t>
  </si>
  <si>
    <t>002129</t>
  </si>
  <si>
    <t>OSUNA MESA, JOSE ANTONIO</t>
  </si>
  <si>
    <t>002249</t>
  </si>
  <si>
    <t>ORTIZ SABAS, VICENTE</t>
  </si>
  <si>
    <t>070192</t>
  </si>
  <si>
    <t>SANCHEZ GONZALEZ, NURIA</t>
  </si>
  <si>
    <t>107047</t>
  </si>
  <si>
    <t>SIMARRO DEL OLMO, MARIA GEMMA</t>
  </si>
  <si>
    <t>002211</t>
  </si>
  <si>
    <t>ABRIL NAVARRO, PEDRO ANTONIO</t>
  </si>
  <si>
    <t>002543</t>
  </si>
  <si>
    <t>MERLOS FERNANDEZ, MARIA</t>
  </si>
  <si>
    <t>073115</t>
  </si>
  <si>
    <t>VILLOLDO VECINA, EVA PATRICIA</t>
  </si>
  <si>
    <t>102273</t>
  </si>
  <si>
    <t>PASTOR FUENTES, ANTONIA MARIA</t>
  </si>
  <si>
    <t>000730</t>
  </si>
  <si>
    <t>105539</t>
  </si>
  <si>
    <t>NEBOT VIDAL, GLORIA</t>
  </si>
  <si>
    <t>107357</t>
  </si>
  <si>
    <t>GONZALEZ CEACERO, JESUS</t>
  </si>
  <si>
    <t>003445</t>
  </si>
  <si>
    <t>LOPEZ MARTINEZ, LUIS ANGEL</t>
  </si>
  <si>
    <t>102281</t>
  </si>
  <si>
    <t>PIANELO MANZANARO, JOSEFA</t>
  </si>
  <si>
    <t>003748</t>
  </si>
  <si>
    <t>PONS BLASCO, GLORIA MARIA</t>
  </si>
  <si>
    <t>099985</t>
  </si>
  <si>
    <t>OCHANDO GARCIA, ANA ROSA</t>
  </si>
  <si>
    <t>002752</t>
  </si>
  <si>
    <t>CRESPO PEREZ, MARIA TERESA</t>
  </si>
  <si>
    <t>004559</t>
  </si>
  <si>
    <t>MORELL MARTIN, DIEGO</t>
  </si>
  <si>
    <t>092729</t>
  </si>
  <si>
    <t>MINGOTE GARCIA, M. PAZ</t>
  </si>
  <si>
    <t>000950</t>
  </si>
  <si>
    <t>FERRE ANDREU, MARIA DEL MAR</t>
  </si>
  <si>
    <t>100231</t>
  </si>
  <si>
    <t>MARTINEZ GARCIA, M JULIA</t>
  </si>
  <si>
    <t>000977</t>
  </si>
  <si>
    <t>CHORDA GARCES, SARA</t>
  </si>
  <si>
    <t>003391</t>
  </si>
  <si>
    <t>MONREAL CANDEL, ALEJANDRO</t>
  </si>
  <si>
    <t>002410</t>
  </si>
  <si>
    <t>FERNANDEZ BIEL, MARIA MERCEDES</t>
  </si>
  <si>
    <t>004566</t>
  </si>
  <si>
    <t>SANCHEZ BADENES, MARIA</t>
  </si>
  <si>
    <t>002164</t>
  </si>
  <si>
    <t>RUIZ ARENAS, M. ISABEL</t>
  </si>
  <si>
    <t>004208</t>
  </si>
  <si>
    <t>BERMELL OLLER, MARIA DEL PILAR</t>
  </si>
  <si>
    <t>070061</t>
  </si>
  <si>
    <t>CUBEL PLANELLS, PILAR</t>
  </si>
  <si>
    <t>001931</t>
  </si>
  <si>
    <t>CARRASCO CASTELLO, MARIA JOSE</t>
  </si>
  <si>
    <t>003277</t>
  </si>
  <si>
    <t>MANZANARES BUENO, SANDRA</t>
  </si>
  <si>
    <t>002745</t>
  </si>
  <si>
    <t>RUBIO PIQUER, MARINA</t>
  </si>
  <si>
    <t>003926</t>
  </si>
  <si>
    <t>CORTES DOMINGO, LUCIA</t>
  </si>
  <si>
    <t>070142</t>
  </si>
  <si>
    <t>LACRUZ MARTINEZ, ANA ISABEL</t>
  </si>
  <si>
    <t>106403</t>
  </si>
  <si>
    <t>PEREZ DEL RIO, ADELIA</t>
  </si>
  <si>
    <t>108441</t>
  </si>
  <si>
    <t>GONZALEZ CABALLERO, ANA</t>
  </si>
  <si>
    <t>002193</t>
  </si>
  <si>
    <t>RICO PEREZ, INMACULADA</t>
  </si>
  <si>
    <t>003811</t>
  </si>
  <si>
    <t>VICENTE SANCHEZ, MARIA</t>
  </si>
  <si>
    <t>002644</t>
  </si>
  <si>
    <t>GARCIA MURCIA, ENCARNACION</t>
  </si>
  <si>
    <t>101450</t>
  </si>
  <si>
    <t>LOPEZ SANCHA, JOSE ANGEL</t>
  </si>
  <si>
    <t>070077</t>
  </si>
  <si>
    <t>MORENO BOLUMAR, ELENA</t>
  </si>
  <si>
    <t>099604</t>
  </si>
  <si>
    <t>MARTINEZ CAMARASA, REMEDIOS</t>
  </si>
  <si>
    <t>003744</t>
  </si>
  <si>
    <t>MAS MORATA, LAURA</t>
  </si>
  <si>
    <t>073167</t>
  </si>
  <si>
    <t>VERA MUÑOZ, M. VICTORIA</t>
  </si>
  <si>
    <t>099283</t>
  </si>
  <si>
    <t>GAMARRA LOPEZ, PILAR</t>
  </si>
  <si>
    <t>004586</t>
  </si>
  <si>
    <t>RAMOS TORRES, MARTA LUCIA</t>
  </si>
  <si>
    <t>099263</t>
  </si>
  <si>
    <t>FERNANDEZ RONDA, SILVIA</t>
  </si>
  <si>
    <t>107911</t>
  </si>
  <si>
    <t>TORRES JIMENEZ, INMACULADA</t>
  </si>
  <si>
    <t>102857</t>
  </si>
  <si>
    <t>MONFORT TENA, JOSE ANTONIO</t>
  </si>
  <si>
    <t>107308</t>
  </si>
  <si>
    <t>PAREJA SANTA, SONIA</t>
  </si>
  <si>
    <t>100801</t>
  </si>
  <si>
    <t>MOYA GARCIA, FRANCISCO JOSE</t>
  </si>
  <si>
    <t>002136</t>
  </si>
  <si>
    <t>LOPEZ GARCIA, VERONICA</t>
  </si>
  <si>
    <t>002262</t>
  </si>
  <si>
    <t>LOPEZ ARENAS, JULIA</t>
  </si>
  <si>
    <t>108154</t>
  </si>
  <si>
    <t>PIQUER HUERTA, EMILIA</t>
  </si>
  <si>
    <t>104938</t>
  </si>
  <si>
    <t>FERNANDEZ BENLLIURE, VICENTE</t>
  </si>
  <si>
    <t>003550</t>
  </si>
  <si>
    <t>TORRES GANAU, ELISA DE LOS DESAMPARADOS</t>
  </si>
  <si>
    <t>003035</t>
  </si>
  <si>
    <t>RUJOIU RUJOIU, IULIANA</t>
  </si>
  <si>
    <t>002152</t>
  </si>
  <si>
    <t>BELINCHON SANCHEZ, M. TERESA</t>
  </si>
  <si>
    <t>002358</t>
  </si>
  <si>
    <t>SERRANO PARDINES, MERCEDES</t>
  </si>
  <si>
    <t>092734</t>
  </si>
  <si>
    <t>ALVAREZ QUERO, M. DEL MAR</t>
  </si>
  <si>
    <t>004584</t>
  </si>
  <si>
    <t>LOPEZ LIZAN, DENIS</t>
  </si>
  <si>
    <t>000513</t>
  </si>
  <si>
    <t>PEIRATS PUCHALT, REGINA PAOLA</t>
  </si>
  <si>
    <t>002747</t>
  </si>
  <si>
    <t>MARTIN CEBRIAN, MARTA</t>
  </si>
  <si>
    <t>100330</t>
  </si>
  <si>
    <t>LOPEZ ESCRIBANO, M PAZ</t>
  </si>
  <si>
    <t>105899</t>
  </si>
  <si>
    <t>FERNANDEZ MARIN, ISABEL</t>
  </si>
  <si>
    <t>106878</t>
  </si>
  <si>
    <t>SOLER CHACON, LAURA</t>
  </si>
  <si>
    <t>004609</t>
  </si>
  <si>
    <t>SILVESTRE ALCAIDE, MARTA</t>
  </si>
  <si>
    <t>108618</t>
  </si>
  <si>
    <t>REYES PONS, RAFAEL</t>
  </si>
  <si>
    <t>070013</t>
  </si>
  <si>
    <t>LIZCANO HONTESILLAS, JUANI</t>
  </si>
  <si>
    <t>104804</t>
  </si>
  <si>
    <t>CABALLERO BELINCHON, NURIA</t>
  </si>
  <si>
    <t>004647</t>
  </si>
  <si>
    <t>MARTINEZ ANDREO, ROSANA</t>
  </si>
  <si>
    <t>002977</t>
  </si>
  <si>
    <t>FALCO BOVI, NATALIA</t>
  </si>
  <si>
    <t>004612</t>
  </si>
  <si>
    <t>GARCIA MORCILLO, JAIME</t>
  </si>
  <si>
    <t>072959</t>
  </si>
  <si>
    <t>ORTEGA RODRIGUEZ, OLGA</t>
  </si>
  <si>
    <t>102437</t>
  </si>
  <si>
    <t>MARTINEZ COLL, ROSA MARIA</t>
  </si>
  <si>
    <t>002471</t>
  </si>
  <si>
    <t>MUÑOZ JUAREZ, FRANCISCO</t>
  </si>
  <si>
    <t>070170</t>
  </si>
  <si>
    <t>GABBA BREGANTE, ALICIA VIVIANA</t>
  </si>
  <si>
    <t>104693</t>
  </si>
  <si>
    <t>PALOMARES CAMACHO, DIAMAR</t>
  </si>
  <si>
    <t>002383</t>
  </si>
  <si>
    <t>REDONDO VEGA, MARIA ISABEL</t>
  </si>
  <si>
    <t>002482</t>
  </si>
  <si>
    <t>GUTIERREZ GOMEZ, LAURA</t>
  </si>
  <si>
    <t>002300</t>
  </si>
  <si>
    <t>GONZALEZ FALLA, ANA MARIA</t>
  </si>
  <si>
    <t>105790</t>
  </si>
  <si>
    <t>RICO INIESTA, ESTHER</t>
  </si>
  <si>
    <t>001749</t>
  </si>
  <si>
    <t>BOSQUET REDON, LIDON</t>
  </si>
  <si>
    <t>003732</t>
  </si>
  <si>
    <t>FERNANDEZ MORENO, EVA MARIA</t>
  </si>
  <si>
    <t>100157</t>
  </si>
  <si>
    <t>MARTINEZ LOPEZ, ISABEL</t>
  </si>
  <si>
    <t>003788</t>
  </si>
  <si>
    <t>DE LA O APARICIO, M ISABEL</t>
  </si>
  <si>
    <t>002545</t>
  </si>
  <si>
    <t>RAMIREZ MASCAROS, BALDOMERO</t>
  </si>
  <si>
    <t>003390</t>
  </si>
  <si>
    <t>VICENTE GARLITO, SONIA</t>
  </si>
  <si>
    <t>004583</t>
  </si>
  <si>
    <t>MARTI PASTOR, ANGELA</t>
  </si>
  <si>
    <t>010382</t>
  </si>
  <si>
    <t>OLIVAR DE LA TORRE, Mª PILAR</t>
  </si>
  <si>
    <t>102271</t>
  </si>
  <si>
    <t>JUAREZ CLEMENT, CARMEN</t>
  </si>
  <si>
    <t>101055</t>
  </si>
  <si>
    <t>FERNANDEZ JIMENEZ, ALFREDO DAVID</t>
  </si>
  <si>
    <t>107327</t>
  </si>
  <si>
    <t>GARCIA TOLEDANO, ROSA MARIA</t>
  </si>
  <si>
    <t>002290</t>
  </si>
  <si>
    <t>GOMEZ FERNANDEZ, ESPERANZA</t>
  </si>
  <si>
    <t>073169</t>
  </si>
  <si>
    <t>CASTELLO PEREZ, FRANCISCA</t>
  </si>
  <si>
    <t>002753</t>
  </si>
  <si>
    <t>VERDU ALCARAZ, LAURA</t>
  </si>
  <si>
    <t>070115</t>
  </si>
  <si>
    <t>ORTEGA BORT, LEONOR</t>
  </si>
  <si>
    <t>000422</t>
  </si>
  <si>
    <t>APARICIO OLIETE, PEDRO JOSE</t>
  </si>
  <si>
    <t>070258</t>
  </si>
  <si>
    <t>PUCHADES AGUSTI, SABRINA</t>
  </si>
  <si>
    <t>003774</t>
  </si>
  <si>
    <t>PEREZ SANCHEZ, FRANCISCA</t>
  </si>
  <si>
    <t>004572</t>
  </si>
  <si>
    <t>SANTANA FERRANDIZ, JOSE</t>
  </si>
  <si>
    <t>108740</t>
  </si>
  <si>
    <t>FERRANDO AUSINA, MARIA</t>
  </si>
  <si>
    <t>003200</t>
  </si>
  <si>
    <t>MORENO MARTINEZ, JUANA BELEN</t>
  </si>
  <si>
    <t>082104</t>
  </si>
  <si>
    <t>GOMEZ CORRALIZA, SILVIA</t>
  </si>
  <si>
    <t>004106</t>
  </si>
  <si>
    <t>SANCHEZ RAMON, MIRNA MARIA</t>
  </si>
  <si>
    <t>002671</t>
  </si>
  <si>
    <t>PASTOR GRIMA, BORJA</t>
  </si>
  <si>
    <t>003822</t>
  </si>
  <si>
    <t>KEBE, TALLA</t>
  </si>
  <si>
    <t>003722</t>
  </si>
  <si>
    <t>CARRILLO MARTIN, MARIA ROSA</t>
  </si>
  <si>
    <t>002788</t>
  </si>
  <si>
    <t>DUQUE RESTREPO, DIANA ELISA</t>
  </si>
  <si>
    <t>108030</t>
  </si>
  <si>
    <t>PIANO MONZO, GONZALO</t>
  </si>
  <si>
    <t>107185</t>
  </si>
  <si>
    <t>GIMENEZ QUINTANA, NEREA</t>
  </si>
  <si>
    <t>000683</t>
  </si>
  <si>
    <t>CHINCHILLA FLORES, ORFA LETICIA</t>
  </si>
  <si>
    <t>002476</t>
  </si>
  <si>
    <t>SIERRA MARTIN-RIVA, ANGEL LUIS</t>
  </si>
  <si>
    <t>002548</t>
  </si>
  <si>
    <t>VERDU BENITEZ, RAQUEL</t>
  </si>
  <si>
    <t>004599</t>
  </si>
  <si>
    <t>GARCIA RODENAS, BEGOÑA</t>
  </si>
  <si>
    <t>003975</t>
  </si>
  <si>
    <t>BERROCAL RIVES, RAFAEL</t>
  </si>
  <si>
    <t>002514</t>
  </si>
  <si>
    <t>CASTRO PEREZ, NATIVIDAD</t>
  </si>
  <si>
    <t>004178</t>
  </si>
  <si>
    <t>SANTIAGO RODRIGUEZ, LUISA</t>
  </si>
  <si>
    <t>001020</t>
  </si>
  <si>
    <t>SANCHEZ ALHAMBRA, SANDRA</t>
  </si>
  <si>
    <t>003504</t>
  </si>
  <si>
    <t>TOLEDO MONTOYA, ALBINA</t>
  </si>
  <si>
    <t>004593</t>
  </si>
  <si>
    <t>PEREZ ANIORTE, MARTIN</t>
  </si>
  <si>
    <t>107146</t>
  </si>
  <si>
    <t>ARNAU GIL, ANDREA A.</t>
  </si>
  <si>
    <t>099273</t>
  </si>
  <si>
    <t>GARCIA LOPEZ, ELENA</t>
  </si>
  <si>
    <t>072921</t>
  </si>
  <si>
    <t>SANCHEZ HIDALGO, CARMEN</t>
  </si>
  <si>
    <t>002075</t>
  </si>
  <si>
    <t>ARANDA FERRON, CARLOS</t>
  </si>
  <si>
    <t>003515</t>
  </si>
  <si>
    <t>HIDALGO LUCENA, VANESSA</t>
  </si>
  <si>
    <t>105756</t>
  </si>
  <si>
    <t>PAGAN PENALVA, MARIA DOLORES</t>
  </si>
  <si>
    <t>004618</t>
  </si>
  <si>
    <t>FERNANDEZ ESPI, SOFIA</t>
  </si>
  <si>
    <t>070060</t>
  </si>
  <si>
    <t>SANABRIA VILA, ALEJANDRO</t>
  </si>
  <si>
    <t>000749</t>
  </si>
  <si>
    <t>RUIZ ESTELLER, AMPARO</t>
  </si>
  <si>
    <t>002487</t>
  </si>
  <si>
    <t>FRESNEDA JIMENO, M CARIDAD</t>
  </si>
  <si>
    <t>072974</t>
  </si>
  <si>
    <t>CUBERO SANCHEZ, LORENA</t>
  </si>
  <si>
    <t>107043</t>
  </si>
  <si>
    <t>BROTONS FUENTES, MARIA TERESA</t>
  </si>
  <si>
    <t>004591</t>
  </si>
  <si>
    <t>JUAN RIBERA, VICENTE</t>
  </si>
  <si>
    <t>000892</t>
  </si>
  <si>
    <t>ABELLAN AYALA, ALBA MARIA</t>
  </si>
  <si>
    <t>001747</t>
  </si>
  <si>
    <t>GARRIDO VALERA, CLAUDIA</t>
  </si>
  <si>
    <t>002478</t>
  </si>
  <si>
    <t>DOLZ BARRACHINA, JOSE MIGUEL</t>
  </si>
  <si>
    <t>070442</t>
  </si>
  <si>
    <t>GIMENEZ MORENO, MARIA ANGELE</t>
  </si>
  <si>
    <t>003716</t>
  </si>
  <si>
    <t>CASTRO PADIN, CARMEN</t>
  </si>
  <si>
    <t>003723</t>
  </si>
  <si>
    <t>GARCIA TORRES, PAULA</t>
  </si>
  <si>
    <t>004084</t>
  </si>
  <si>
    <t>LINEROS MARTIN, CATERINA</t>
  </si>
  <si>
    <t>105039</t>
  </si>
  <si>
    <t>EGEA CARRERA, ELENA</t>
  </si>
  <si>
    <t>107114</t>
  </si>
  <si>
    <t>ORTS POMARES, JOSEFA</t>
  </si>
  <si>
    <t>002361</t>
  </si>
  <si>
    <t>MARTINEZ SAIZ, FRANCESCA</t>
  </si>
  <si>
    <t>107130</t>
  </si>
  <si>
    <t>HUERTA MARTINEZ, ELISA</t>
  </si>
  <si>
    <t>002465</t>
  </si>
  <si>
    <t>SERRANO TORRES, PALOMA</t>
  </si>
  <si>
    <t>099288</t>
  </si>
  <si>
    <t>ORTI GARCIA, ENCARNA</t>
  </si>
  <si>
    <t>004245</t>
  </si>
  <si>
    <t>SERRALE CARMONA, MARIA DOLORES</t>
  </si>
  <si>
    <t>004589</t>
  </si>
  <si>
    <t>CASANOVA MARTINEZ, MARIA JOSE</t>
  </si>
  <si>
    <t>003890</t>
  </si>
  <si>
    <t>CLARAMUNT CERDAN, AMAYA</t>
  </si>
  <si>
    <t>004602</t>
  </si>
  <si>
    <t>DAMIANO RODRIGUEZ, CLAUDIA</t>
  </si>
  <si>
    <t>002123</t>
  </si>
  <si>
    <t>VILLANUEVA REDONDO, MERCEDES</t>
  </si>
  <si>
    <t>001667</t>
  </si>
  <si>
    <t>MONFORTE VICENTE, INMACULADA</t>
  </si>
  <si>
    <t>105467</t>
  </si>
  <si>
    <t>MESEGUER MORAGA, AMPARO</t>
  </si>
  <si>
    <t>002817</t>
  </si>
  <si>
    <t>MARTIN RENTERO, VERONICA</t>
  </si>
  <si>
    <t>003983</t>
  </si>
  <si>
    <t>ACEBAL FERNANDEZ, EVA</t>
  </si>
  <si>
    <t>000676</t>
  </si>
  <si>
    <t>RAMAL PINILLA, LETICIA</t>
  </si>
  <si>
    <t>105742</t>
  </si>
  <si>
    <t>VALIENTE ROS, CARMEN</t>
  </si>
  <si>
    <t>001004</t>
  </si>
  <si>
    <t>ZORRILLA MARCO, PATRICIA</t>
  </si>
  <si>
    <t>002882</t>
  </si>
  <si>
    <t>BORREGUERO LOPEZ, SARA</t>
  </si>
  <si>
    <t>108630</t>
  </si>
  <si>
    <t>GARCIA RUBIO, LORENA</t>
  </si>
  <si>
    <t>105769</t>
  </si>
  <si>
    <t>MORENO ASTETE, ESTIBALIZ</t>
  </si>
  <si>
    <t>070002</t>
  </si>
  <si>
    <t>GONZALEZ PLAZA, ISABEL</t>
  </si>
  <si>
    <t>002165</t>
  </si>
  <si>
    <t>SISTERNAS BLASCO, M. DOLORES</t>
  </si>
  <si>
    <t>000923</t>
  </si>
  <si>
    <t>PEREZ OLIVARES, SERGIO</t>
  </si>
  <si>
    <t>002337</t>
  </si>
  <si>
    <t>CARBONELL LLOPIS, MATILDE</t>
  </si>
  <si>
    <t>073099</t>
  </si>
  <si>
    <t>MACHADO RECIO, MARI CARMEN</t>
  </si>
  <si>
    <t>108745</t>
  </si>
  <si>
    <t>ESQUIVEL FUENTES, LUCIA</t>
  </si>
  <si>
    <t>004338</t>
  </si>
  <si>
    <t>CONTRERAS LOPEZ, JORGE</t>
  </si>
  <si>
    <t>002257</t>
  </si>
  <si>
    <t>CATALA PEREZ, EVA MARIA</t>
  </si>
  <si>
    <t>001771</t>
  </si>
  <si>
    <t>MOLINA BELDA, MARIA ISABEL</t>
  </si>
  <si>
    <t>108049</t>
  </si>
  <si>
    <t>MARTINEZ OÑATE, PATRICIA</t>
  </si>
  <si>
    <t>107369</t>
  </si>
  <si>
    <t>BELTRAN JUAN, ANGELA</t>
  </si>
  <si>
    <t>003088</t>
  </si>
  <si>
    <t>ROMERO MARTINEZ, M ANGELES</t>
  </si>
  <si>
    <t>001897</t>
  </si>
  <si>
    <t>GARCIA POZUELO, SARA</t>
  </si>
  <si>
    <t>003714</t>
  </si>
  <si>
    <t>108606</t>
  </si>
  <si>
    <t>MANRIQUE TRUJILLO, JUAN HERNAN</t>
  </si>
  <si>
    <t>108422</t>
  </si>
  <si>
    <t>ROCA ROS, SONIA</t>
  </si>
  <si>
    <t>108212</t>
  </si>
  <si>
    <t>GOMEZ VICIOSO, MARIA JOSE</t>
  </si>
  <si>
    <t>108003</t>
  </si>
  <si>
    <t>RODRIGUEZ POZO, AMALIA</t>
  </si>
  <si>
    <t>002568</t>
  </si>
  <si>
    <t>GIL MORENO, MARIA</t>
  </si>
  <si>
    <t>099903</t>
  </si>
  <si>
    <t>CATALA MORAL, ISABEL</t>
  </si>
  <si>
    <t>001299</t>
  </si>
  <si>
    <t>MELERO SANCASTO, XAVIER</t>
  </si>
  <si>
    <t>002510</t>
  </si>
  <si>
    <t>ALBARRAN AGULLO, MARIA ANGELES</t>
  </si>
  <si>
    <t>031670</t>
  </si>
  <si>
    <t>CAPDEVILA TRAVER, MARI CARMEN</t>
  </si>
  <si>
    <t>023273</t>
  </si>
  <si>
    <t>TORREGROSA LILLO, M. SOLEDAD</t>
  </si>
  <si>
    <t>108197</t>
  </si>
  <si>
    <t>ROMERO TEJERO, ALBERTO</t>
  </si>
  <si>
    <t>002569</t>
  </si>
  <si>
    <t>IBAÑEZ GARCIA, MARIA DOLORES</t>
  </si>
  <si>
    <t>002250</t>
  </si>
  <si>
    <t>CAMPOS ARCAS, LAURA</t>
  </si>
  <si>
    <t>105723</t>
  </si>
  <si>
    <t>LOZANO BAUTISTA, AMPARO</t>
  </si>
  <si>
    <t>002556</t>
  </si>
  <si>
    <t>ORTS ROCHE, ARANCHA</t>
  </si>
  <si>
    <t>105793</t>
  </si>
  <si>
    <t>MATEU ROMERO, ALBA ESTEFANIA</t>
  </si>
  <si>
    <t>101424</t>
  </si>
  <si>
    <t>TORRES VIADEL, LAURA</t>
  </si>
  <si>
    <t>102172</t>
  </si>
  <si>
    <t>BERRAHAIL, HAFIDA</t>
  </si>
  <si>
    <t>004601</t>
  </si>
  <si>
    <t>NAVARRO SANCHEZ, SERGIO</t>
  </si>
  <si>
    <t>004610</t>
  </si>
  <si>
    <t>RODRIGUEZ PELEGUER, ANA VICTORIA</t>
  </si>
  <si>
    <t>002515</t>
  </si>
  <si>
    <t>ANIORTE GUERRERO, CRISTINA</t>
  </si>
  <si>
    <t>105624</t>
  </si>
  <si>
    <t>GOMARIZ CANOVAS, ISABEL</t>
  </si>
  <si>
    <t>105729</t>
  </si>
  <si>
    <t>GOMIS HERNANDEZ, JOAQUIN</t>
  </si>
  <si>
    <t>104828</t>
  </si>
  <si>
    <t>ESCAMILLA RAMOS, CLARA</t>
  </si>
  <si>
    <t>003116</t>
  </si>
  <si>
    <t>GUIRADO GOMEZ, ANA MARIA</t>
  </si>
  <si>
    <t>004083</t>
  </si>
  <si>
    <t>CORONADO MOTOS, ANA BELEN</t>
  </si>
  <si>
    <t>108195</t>
  </si>
  <si>
    <t>MARTINEZ ROJAS, ESTHER</t>
  </si>
  <si>
    <t>003913</t>
  </si>
  <si>
    <t>VALVERDE GIMENO, AURA</t>
  </si>
  <si>
    <t>004220</t>
  </si>
  <si>
    <t>MARIN DELGADO, EVA</t>
  </si>
  <si>
    <t>004091</t>
  </si>
  <si>
    <t>ONCINA GIL, MARCIAL</t>
  </si>
  <si>
    <t>002448</t>
  </si>
  <si>
    <t>CASTELLO FERNANDEZ, CRISTINA</t>
  </si>
  <si>
    <t>005432</t>
  </si>
  <si>
    <t>SAEZ GARCIA, TANIA</t>
  </si>
  <si>
    <t>004020</t>
  </si>
  <si>
    <t>VAVREYCHUK, OKSANA</t>
  </si>
  <si>
    <t>000871</t>
  </si>
  <si>
    <t>RUMBEU GONZALEZ, PAULA</t>
  </si>
  <si>
    <t>102007</t>
  </si>
  <si>
    <t>NAVARRO BELLOD, FRANCISCA</t>
  </si>
  <si>
    <t>001070</t>
  </si>
  <si>
    <t>ROIG ARIÑO, SANDRA</t>
  </si>
  <si>
    <t>100660</t>
  </si>
  <si>
    <t>BAENA TOME, TANIA</t>
  </si>
  <si>
    <t>092732</t>
  </si>
  <si>
    <t>PIQUER MANSILLA, MARIA JOSE</t>
  </si>
  <si>
    <t>004597</t>
  </si>
  <si>
    <t>PERELLO LOPEZ, RAQUEL</t>
  </si>
  <si>
    <t>000037</t>
  </si>
  <si>
    <t>PIÑEIRO GOMEZ, CONCEPCION</t>
  </si>
  <si>
    <t>105687</t>
  </si>
  <si>
    <t>MOLTO GOMEZ, CONSOLACIÓN</t>
  </si>
  <si>
    <t>107244</t>
  </si>
  <si>
    <t>QUIXAL SANZ, NATALIA</t>
  </si>
  <si>
    <t>104810</t>
  </si>
  <si>
    <t>MARIN GONZALEZ, ROCIO</t>
  </si>
  <si>
    <t>101585</t>
  </si>
  <si>
    <t>TORREGROSA ALDEGUER, MARIA INMACULADA</t>
  </si>
  <si>
    <t>002757</t>
  </si>
  <si>
    <t>TOLEDO VALERO, LAURA</t>
  </si>
  <si>
    <t>004590</t>
  </si>
  <si>
    <t>TORRECILLAS BERENGUER, MANUEL ALEJANDRO</t>
  </si>
  <si>
    <t>002346</t>
  </si>
  <si>
    <t>ARGANDOÑA CERDAN, M CARMEN</t>
  </si>
  <si>
    <t>108164</t>
  </si>
  <si>
    <t>GANDIA NAVARRO, INES</t>
  </si>
  <si>
    <t>001054</t>
  </si>
  <si>
    <t>ANDREU RODRIGUEZ, ANGELES</t>
  </si>
  <si>
    <t>002374</t>
  </si>
  <si>
    <t>FLORES SALAS, MARIA SONIA</t>
  </si>
  <si>
    <t>002501</t>
  </si>
  <si>
    <t>MARTINEZ FRUCTUOSO, DANIEL</t>
  </si>
  <si>
    <t>002125</t>
  </si>
  <si>
    <t>RIBELLES NEGRETE, FRANCISCO J</t>
  </si>
  <si>
    <t>104949</t>
  </si>
  <si>
    <t>VILLAR TIO, M JOSE</t>
  </si>
  <si>
    <t>099813</t>
  </si>
  <si>
    <t>ANTON MARTINEZ, CUSTODIA</t>
  </si>
  <si>
    <t>003431</t>
  </si>
  <si>
    <t>NAVARRO SAIZ, ELISA</t>
  </si>
  <si>
    <t>005434</t>
  </si>
  <si>
    <t>ANTON DE LA COBA, MAR</t>
  </si>
  <si>
    <t>102991</t>
  </si>
  <si>
    <t>CARDONA ANGLADA, VICTOR</t>
  </si>
  <si>
    <t>000295</t>
  </si>
  <si>
    <t>RODRIGUEZ NAVALON, JUAN GABRIEL</t>
  </si>
  <si>
    <t>002255</t>
  </si>
  <si>
    <t>RAMON RAMON, MARI FE</t>
  </si>
  <si>
    <t>002276</t>
  </si>
  <si>
    <t>GARRIDO VILLA, JOSEFA</t>
  </si>
  <si>
    <t>106009</t>
  </si>
  <si>
    <t>MEGUTNISHVILI, NATIA</t>
  </si>
  <si>
    <t>001677</t>
  </si>
  <si>
    <t>LOPEZ CASTILLO, JOAQUIN</t>
  </si>
  <si>
    <t>004544</t>
  </si>
  <si>
    <t>CABANES SANSANO, BEGOÑA</t>
  </si>
  <si>
    <t>004625</t>
  </si>
  <si>
    <t>BELMONTE SERRANO, MIRIAM ROSA</t>
  </si>
  <si>
    <t>004588</t>
  </si>
  <si>
    <t>MANCHO CORDON, LUCIA</t>
  </si>
  <si>
    <t>105807</t>
  </si>
  <si>
    <t>GABALDON NAVARRO, ANABEL</t>
  </si>
  <si>
    <t>103603</t>
  </si>
  <si>
    <t>LEON OLIVARES, PEDRO</t>
  </si>
  <si>
    <t>099584</t>
  </si>
  <si>
    <t>DE JUAN CABANILLAS, MARIA</t>
  </si>
  <si>
    <t>108070</t>
  </si>
  <si>
    <t>GIL ROMERO, ALMUDENA</t>
  </si>
  <si>
    <t>073131</t>
  </si>
  <si>
    <t>GIMENEZ CUBELLS, PILAR</t>
  </si>
  <si>
    <t>002473</t>
  </si>
  <si>
    <t>ESTRUCH CRESPO, M ANGELES</t>
  </si>
  <si>
    <t>108081</t>
  </si>
  <si>
    <t>TORRES MUÑOZ, ROCIO</t>
  </si>
  <si>
    <t>003737</t>
  </si>
  <si>
    <t>GONZALEZ HEREDIA, MARIA ANGELES</t>
  </si>
  <si>
    <t>107855</t>
  </si>
  <si>
    <t>PERAL SANCHEZ, MIREIA</t>
  </si>
  <si>
    <t>023265</t>
  </si>
  <si>
    <t>AMOROS COLOMA, VICENTE</t>
  </si>
  <si>
    <t>002436</t>
  </si>
  <si>
    <t>NARANJO FERNANDEZ, PILAR</t>
  </si>
  <si>
    <t>101705</t>
  </si>
  <si>
    <t>MARTIN DE DIEGO, MERCEDES</t>
  </si>
  <si>
    <t>099282</t>
  </si>
  <si>
    <t>PETRONE CABRERA, ISABEL ROSANNA</t>
  </si>
  <si>
    <t>102004</t>
  </si>
  <si>
    <t>SERRA LLEDO, RAQUEL</t>
  </si>
  <si>
    <t>106050</t>
  </si>
  <si>
    <t>ASENSIO VENTURA, MONICA</t>
  </si>
  <si>
    <t>106521</t>
  </si>
  <si>
    <t>LOPEZ GUZMAN, FRANCISCA</t>
  </si>
  <si>
    <t>001417</t>
  </si>
  <si>
    <t>GARCIA ORTEGA, AURORA ANA</t>
  </si>
  <si>
    <t>002535</t>
  </si>
  <si>
    <t>BENIMELI LLORCA, JOSEFA VICENTA</t>
  </si>
  <si>
    <t>082119</t>
  </si>
  <si>
    <t>PALAZON VALERO, MARIA JOSE</t>
  </si>
  <si>
    <t>001342</t>
  </si>
  <si>
    <t>VALLES BARBERA, SUSANA</t>
  </si>
  <si>
    <t>002434</t>
  </si>
  <si>
    <t>ARELLANO PERONI, EMMA ELISABET</t>
  </si>
  <si>
    <t>099568</t>
  </si>
  <si>
    <t>TORTOSA TRIBALDOS, ADOLFO</t>
  </si>
  <si>
    <t>004575</t>
  </si>
  <si>
    <t>RODRIGO BONET, NAIARA</t>
  </si>
  <si>
    <t>004166</t>
  </si>
  <si>
    <t>GUEVARA NAVÍO, ALEJANDRO</t>
  </si>
  <si>
    <t>003868</t>
  </si>
  <si>
    <t>RAGA PONS, MIRIAM</t>
  </si>
  <si>
    <t>001623</t>
  </si>
  <si>
    <t>PEREZ BALDERAS, CELIA</t>
  </si>
  <si>
    <t>099267</t>
  </si>
  <si>
    <t>HIDALGO MURILLO M, AMADA</t>
  </si>
  <si>
    <t>004538</t>
  </si>
  <si>
    <t>MIRALLES VILLALBA, NADIA</t>
  </si>
  <si>
    <t>004528</t>
  </si>
  <si>
    <t>GARCIA FERNANDEZ, JOSEFA</t>
  </si>
  <si>
    <t>107586</t>
  </si>
  <si>
    <t>SALAS MOLTO, GEMA</t>
  </si>
  <si>
    <t>101652</t>
  </si>
  <si>
    <t>MARQUEZ MARTINEZ, PILAR</t>
  </si>
  <si>
    <t>004053</t>
  </si>
  <si>
    <t>VICENTE PIERA, AMPARO</t>
  </si>
  <si>
    <t>023415</t>
  </si>
  <si>
    <t>TABARES TABARES, ROSA MARIA</t>
  </si>
  <si>
    <t>105832</t>
  </si>
  <si>
    <t>TORRES PEREZ, MARIA TERESA</t>
  </si>
  <si>
    <t>107204</t>
  </si>
  <si>
    <t>JAIME FERNANDEZ, M CARMEN</t>
  </si>
  <si>
    <t>002841</t>
  </si>
  <si>
    <t>PRATS CAÑADAS, ANDREU</t>
  </si>
  <si>
    <t>107883</t>
  </si>
  <si>
    <t>FERNANDEZ GARCIA, MARIA</t>
  </si>
  <si>
    <t>002502</t>
  </si>
  <si>
    <t>ALVARO ARNAU, MARTA</t>
  </si>
  <si>
    <t>106357</t>
  </si>
  <si>
    <t>MUNERA BENEITO, MARIA DEL CARMEN</t>
  </si>
  <si>
    <t>105802</t>
  </si>
  <si>
    <t>ALCALA BALLESTEROS, MARIA</t>
  </si>
  <si>
    <t>000310</t>
  </si>
  <si>
    <t>LOPEZ MARMOL, JOSEFA</t>
  </si>
  <si>
    <t>106906</t>
  </si>
  <si>
    <t>SAEZ SAMPER, MARIA TERESA</t>
  </si>
  <si>
    <t>002364</t>
  </si>
  <si>
    <t>004644</t>
  </si>
  <si>
    <t>RUBIANO CASTAÑEDA, WENDY FERNANDA</t>
  </si>
  <si>
    <t>000411</t>
  </si>
  <si>
    <t>ORDOÑEZ ALVAREZ, INMACULADA</t>
  </si>
  <si>
    <t>070389</t>
  </si>
  <si>
    <t>RECUERO NOVILLO, ARACELI</t>
  </si>
  <si>
    <t>079011</t>
  </si>
  <si>
    <t>PAYAN FERNANDEZ, SILVIA</t>
  </si>
  <si>
    <t>001155</t>
  </si>
  <si>
    <t>DOLZ FERRER, M REYES</t>
  </si>
  <si>
    <t>107371</t>
  </si>
  <si>
    <t>VIDAL JUAN, MARIA ISABEL</t>
  </si>
  <si>
    <t>106267</t>
  </si>
  <si>
    <t>LUIS SEVILLA, AUBA</t>
  </si>
  <si>
    <t>004535</t>
  </si>
  <si>
    <t>HURTADO JIMENEZ, MIRIAM</t>
  </si>
  <si>
    <t>002522</t>
  </si>
  <si>
    <t>GREGORIO TALAVAN, JULIA</t>
  </si>
  <si>
    <t>002488</t>
  </si>
  <si>
    <t>COLLADO ADAME, M REYES</t>
  </si>
  <si>
    <t>082072</t>
  </si>
  <si>
    <t>RUFIAN FLORES, ALBERTO</t>
  </si>
  <si>
    <t>013347</t>
  </si>
  <si>
    <t>DE LA TORRE PAYAN, SANTIAGO</t>
  </si>
  <si>
    <t>003728</t>
  </si>
  <si>
    <t>NOVILLO ORTIZ, MARIA DEL ROCIO</t>
  </si>
  <si>
    <t>107972</t>
  </si>
  <si>
    <t>CABALLERO AYALA, JOSEFA</t>
  </si>
  <si>
    <t>002409</t>
  </si>
  <si>
    <t>TORRES ANDREU, ESTEFANIA</t>
  </si>
  <si>
    <t>002186</t>
  </si>
  <si>
    <t>SUBIRA VIDAL, CRISTINA</t>
  </si>
  <si>
    <t>003803</t>
  </si>
  <si>
    <t>SANCHEZ CAPILLA, PATRICIA</t>
  </si>
  <si>
    <t>004519</t>
  </si>
  <si>
    <t>AGULLO AGULLO, JUANA ISABEL</t>
  </si>
  <si>
    <t>004494</t>
  </si>
  <si>
    <t>GIRONES PEREZ, NURIA</t>
  </si>
  <si>
    <t>004600</t>
  </si>
  <si>
    <t>MARTOS ROCAMORA, ANDREA</t>
  </si>
  <si>
    <t>004629</t>
  </si>
  <si>
    <t>DE OLAVARRIETE SOLER, MARIA ELENA</t>
  </si>
  <si>
    <t>023303</t>
  </si>
  <si>
    <t>MONZO AGUADO, M. ANGELES</t>
  </si>
  <si>
    <t>102451</t>
  </si>
  <si>
    <t>LASALA DIAZ, BEATRIZ</t>
  </si>
  <si>
    <t>104932</t>
  </si>
  <si>
    <t>MASMANO ORTIZ, ANA</t>
  </si>
  <si>
    <t>106320</t>
  </si>
  <si>
    <t>CASTELLANO PEREZ, SARA</t>
  </si>
  <si>
    <t>004580</t>
  </si>
  <si>
    <t>PARRA HERRERO, ISABEL</t>
  </si>
  <si>
    <t>082105</t>
  </si>
  <si>
    <t>LLAMAS POVEDA, ELISA</t>
  </si>
  <si>
    <t>073184</t>
  </si>
  <si>
    <t>LATORRE DOMINGUEZ, JOSEFINA</t>
  </si>
  <si>
    <t>104152</t>
  </si>
  <si>
    <t>GONZALEZ MUÑOZ, IRENE</t>
  </si>
  <si>
    <t>001317</t>
  </si>
  <si>
    <t>LAZARO CALERO, ESTELA</t>
  </si>
  <si>
    <t>105096</t>
  </si>
  <si>
    <t>CERVERA FERNANDEZ, NOELIA</t>
  </si>
  <si>
    <t>000823</t>
  </si>
  <si>
    <t>HURTADO QUILES, TERESA</t>
  </si>
  <si>
    <t>106914</t>
  </si>
  <si>
    <t>MELENDEZ AMBROS, ANA ISABEL</t>
  </si>
  <si>
    <t>004253</t>
  </si>
  <si>
    <t>MENDEZ RIZO, LUZ DARI</t>
  </si>
  <si>
    <t>101693</t>
  </si>
  <si>
    <t>EGEA CASERO, MARIA ANGELES</t>
  </si>
  <si>
    <t>101697</t>
  </si>
  <si>
    <t>ALMANSA MARTINEZ, ROSA MARIA</t>
  </si>
  <si>
    <t>000718</t>
  </si>
  <si>
    <t>SANCHEZ NAVARRO, MARIA BELEN</t>
  </si>
  <si>
    <t>031647</t>
  </si>
  <si>
    <t>CARRASCO FERNANDEZ, M. CARMEN</t>
  </si>
  <si>
    <t>000510</t>
  </si>
  <si>
    <t>MARTINEZ COLOMER, ANTONI</t>
  </si>
  <si>
    <t>108710</t>
  </si>
  <si>
    <t>NAVARRO MONZO, VERONICA</t>
  </si>
  <si>
    <t>076862</t>
  </si>
  <si>
    <t>ARCOS MUÑOZ, CRISTINA</t>
  </si>
  <si>
    <t>000685</t>
  </si>
  <si>
    <t>CANO ARGILES, SILVIA</t>
  </si>
  <si>
    <t>101090</t>
  </si>
  <si>
    <t>ARANDA MORENO, ROCIO</t>
  </si>
  <si>
    <t>004564</t>
  </si>
  <si>
    <t>VALLADOLID GUZMAN, AMPARO</t>
  </si>
  <si>
    <t>004624</t>
  </si>
  <si>
    <t>TEN PIQUER, MARIA ENCARNACION</t>
  </si>
  <si>
    <t>004507</t>
  </si>
  <si>
    <t>VILELLA ÑIGUEZ, ANA</t>
  </si>
  <si>
    <t>080013</t>
  </si>
  <si>
    <t>MARTIN MARQUEZ, VICENTA MAR</t>
  </si>
  <si>
    <t>004498</t>
  </si>
  <si>
    <t>GIMENEZ DOCON, ANA MARIA</t>
  </si>
  <si>
    <t>003393</t>
  </si>
  <si>
    <t>ROSAS BUSTO, MELISSA ESTHER</t>
  </si>
  <si>
    <t>004631</t>
  </si>
  <si>
    <t>LLORENS NOCEDAL, CARLOTA</t>
  </si>
  <si>
    <t>105616</t>
  </si>
  <si>
    <t>GAMERO RUIZ, PILAR</t>
  </si>
  <si>
    <t>070009</t>
  </si>
  <si>
    <t>MACIAN BERMEJO, ANA MARIA</t>
  </si>
  <si>
    <t>000246</t>
  </si>
  <si>
    <t>MESADO MATEU, NANDY</t>
  </si>
  <si>
    <t>107243</t>
  </si>
  <si>
    <t>ANGLES SORLI, JUAN SALVADOR</t>
  </si>
  <si>
    <t>105718</t>
  </si>
  <si>
    <t>LOPEZ MAZON, ELENA</t>
  </si>
  <si>
    <t>082122</t>
  </si>
  <si>
    <t>MAS MARTINEZ, MARIA</t>
  </si>
  <si>
    <t>002526</t>
  </si>
  <si>
    <t>BALAGUER MARTI, AMPARO</t>
  </si>
  <si>
    <t>002549</t>
  </si>
  <si>
    <t>ZURANO MANDINGORRA, ROBERTO</t>
  </si>
  <si>
    <t>003118</t>
  </si>
  <si>
    <t>DEL SOL VAZQUEZ, NEREA</t>
  </si>
  <si>
    <t>004118</t>
  </si>
  <si>
    <t>CASANOVA DUVAL, ESTHER</t>
  </si>
  <si>
    <t>099194</t>
  </si>
  <si>
    <t>CORTES SANCHEZ, MIGUEL</t>
  </si>
  <si>
    <t>002725</t>
  </si>
  <si>
    <t>ANTON JUAN, JUAN MIGUEL</t>
  </si>
  <si>
    <t>004637</t>
  </si>
  <si>
    <t>LOPEZ MARTINEZ, ANDREA</t>
  </si>
  <si>
    <t>104250</t>
  </si>
  <si>
    <t>HERNANSAIZ LUCAS, ESTHER</t>
  </si>
  <si>
    <t>002431</t>
  </si>
  <si>
    <t>HORTELANO ALONSO, JAVIER</t>
  </si>
  <si>
    <t>073112</t>
  </si>
  <si>
    <t>PONCE BUSQUETS, LAURA</t>
  </si>
  <si>
    <t>003618</t>
  </si>
  <si>
    <t>VIDAL LOPEZ, SARA</t>
  </si>
  <si>
    <t>023345</t>
  </si>
  <si>
    <t>LOPEZ DIAZ, RAQUEL</t>
  </si>
  <si>
    <t>002742</t>
  </si>
  <si>
    <t>LLOBREGAT PALAO, LUCIA</t>
  </si>
  <si>
    <t>002263</t>
  </si>
  <si>
    <t>PEREZ NAVARRO, ALBERTO</t>
  </si>
  <si>
    <t>000972</t>
  </si>
  <si>
    <t>CASADO CACERES, ANA MARIA</t>
  </si>
  <si>
    <t>106189</t>
  </si>
  <si>
    <t>GARRIGOS FERRON, ISABEL</t>
  </si>
  <si>
    <t>099565</t>
  </si>
  <si>
    <t>DE LA RUA SANCHEZ, ANDREA</t>
  </si>
  <si>
    <t>003812</t>
  </si>
  <si>
    <t>MENDOZA CARO, JOSEFA</t>
  </si>
  <si>
    <t>107594</t>
  </si>
  <si>
    <t>IBARRA BALLET, MARIA ASUNCION</t>
  </si>
  <si>
    <t>002162</t>
  </si>
  <si>
    <t>MARIN PEREZ, MARIA SOLEDAD</t>
  </si>
  <si>
    <t>003829</t>
  </si>
  <si>
    <t>QUESADA CORONADO, RAUL</t>
  </si>
  <si>
    <t>000812</t>
  </si>
  <si>
    <t>LOPEZ RIQUELME, NIEVES MARIA</t>
  </si>
  <si>
    <t>003796</t>
  </si>
  <si>
    <t>CENTELLES BARRANCO, NOELIA</t>
  </si>
  <si>
    <t>004162</t>
  </si>
  <si>
    <t>SANCHEZ GARCIA, LAURA</t>
  </si>
  <si>
    <t>107154</t>
  </si>
  <si>
    <t>PONCE LANA, ANA</t>
  </si>
  <si>
    <t>004570</t>
  </si>
  <si>
    <t>TEBAR LOPEZ, PAULA</t>
  </si>
  <si>
    <t>070043</t>
  </si>
  <si>
    <t>CHORQUES CHAFES, VICENTA</t>
  </si>
  <si>
    <t>070059</t>
  </si>
  <si>
    <t>CUENCA BARZANO, PIEDAD</t>
  </si>
  <si>
    <t>073001</t>
  </si>
  <si>
    <t>MARTINEZ COLLADO, JOSEFINA</t>
  </si>
  <si>
    <t>012212</t>
  </si>
  <si>
    <t>RIBERA BARELLES, BLAY</t>
  </si>
  <si>
    <t>002463</t>
  </si>
  <si>
    <t>ORTUÑO MARTINEZ, ANTONIO</t>
  </si>
  <si>
    <t>108796</t>
  </si>
  <si>
    <t>BERNA PUJALTE, ELENA</t>
  </si>
  <si>
    <t>107876</t>
  </si>
  <si>
    <t>GARRIGOS HERNANDEZ, ESTEFANIA</t>
  </si>
  <si>
    <t>023157</t>
  </si>
  <si>
    <t>CARRETON TAJUELO, MARIA PILAR</t>
  </si>
  <si>
    <t>004491</t>
  </si>
  <si>
    <t>BROCAL RUBIO, FRANCISCO</t>
  </si>
  <si>
    <t>107474</t>
  </si>
  <si>
    <t>DAVIA SAEZ, LIDIA</t>
  </si>
  <si>
    <t>003915</t>
  </si>
  <si>
    <t>GARCIA TRIGUEROS, ELENA</t>
  </si>
  <si>
    <t>001021</t>
  </si>
  <si>
    <t>MOLERO BANDERAS, CYNTYA</t>
  </si>
  <si>
    <t>073165</t>
  </si>
  <si>
    <t>DELFA RUIZ, RAQUEL</t>
  </si>
  <si>
    <t>002755</t>
  </si>
  <si>
    <t>ROMERO ALANIS, MERCEDES</t>
  </si>
  <si>
    <t>001477</t>
  </si>
  <si>
    <t>DEVIS REQUENA, MARTA</t>
  </si>
  <si>
    <t>000714</t>
  </si>
  <si>
    <t>CREMADES CASTELLO, MARIA DE LAS NIEVES</t>
  </si>
  <si>
    <t>101706</t>
  </si>
  <si>
    <t>BELLES ADAN, MARIA LIDON</t>
  </si>
  <si>
    <t>004496</t>
  </si>
  <si>
    <t>RICART BORT, ESTHER</t>
  </si>
  <si>
    <t>001058</t>
  </si>
  <si>
    <t>FERNANDEZ LOPEZ, FRANCISCA</t>
  </si>
  <si>
    <t>102944</t>
  </si>
  <si>
    <t>LLOPIS CATALUÑA, LORENA</t>
  </si>
  <si>
    <t>004265</t>
  </si>
  <si>
    <t>ECHAZU LOPRESTTI, RITA FABIANA</t>
  </si>
  <si>
    <t>072967</t>
  </si>
  <si>
    <t>SEGURA ALMERICH, M CARMEN</t>
  </si>
  <si>
    <t>004384</t>
  </si>
  <si>
    <t>SANCHEZ CHACON, GEMA</t>
  </si>
  <si>
    <t>003148</t>
  </si>
  <si>
    <t>PEINADO GONZALEZ, INMACULADA</t>
  </si>
  <si>
    <t>107078</t>
  </si>
  <si>
    <t>AGUSTI PLA, RAFAELA ELOINA</t>
  </si>
  <si>
    <t>102820</t>
  </si>
  <si>
    <t>IBORRA GARCIA, DAVID</t>
  </si>
  <si>
    <t>002384</t>
  </si>
  <si>
    <t>FUSTER SANTONJA, ANA BELEN</t>
  </si>
  <si>
    <t>105754</t>
  </si>
  <si>
    <t>GARRIDO HIDALGO, MARIA DEL MAR</t>
  </si>
  <si>
    <t>100513</t>
  </si>
  <si>
    <t>RODRIGUEZ HERNANDEZ, YOLANDA</t>
  </si>
  <si>
    <t>002537</t>
  </si>
  <si>
    <t>BALAGUER ORTS, AMPARO</t>
  </si>
  <si>
    <t>102748</t>
  </si>
  <si>
    <t>CALERO HIDALGO, VERONICA</t>
  </si>
  <si>
    <t>102126</t>
  </si>
  <si>
    <t>VAZQUEZ RECHE, MIRIAM</t>
  </si>
  <si>
    <t>105717</t>
  </si>
  <si>
    <t>GONZALEZ DE HERAS, ISABEL</t>
  </si>
  <si>
    <t>004371</t>
  </si>
  <si>
    <t>RODRIGUEZ MARTINEZ, MIRIAM</t>
  </si>
  <si>
    <t>004511</t>
  </si>
  <si>
    <t>QUIRANT COBO, JOSE</t>
  </si>
  <si>
    <t>100357</t>
  </si>
  <si>
    <t>GARCIA SERRANO, EVA M</t>
  </si>
  <si>
    <t>004022</t>
  </si>
  <si>
    <t>SANTIAGO YUSTA, MARIA</t>
  </si>
  <si>
    <t>072931</t>
  </si>
  <si>
    <t>FERNANDEZ BRAVO, ANA</t>
  </si>
  <si>
    <t>104655</t>
  </si>
  <si>
    <t>SALVADOR GUILLAMON, M CARMEN</t>
  </si>
  <si>
    <t>107328</t>
  </si>
  <si>
    <t>MARTINEZ PEREZ, MARIA TERESA</t>
  </si>
  <si>
    <t>003204</t>
  </si>
  <si>
    <t>STOIAN STROIE, NICOLETA</t>
  </si>
  <si>
    <t>003535</t>
  </si>
  <si>
    <t>PEREZ COLOME, MAIRENI DE JESUS</t>
  </si>
  <si>
    <t>003834</t>
  </si>
  <si>
    <t>MAÑERO PORTOLES, SUSANA</t>
  </si>
  <si>
    <t>108305</t>
  </si>
  <si>
    <t>MOYA FERNANDEZ, ELISABETH</t>
  </si>
  <si>
    <t>002500</t>
  </si>
  <si>
    <t>PEREZ FRIAS, ALICIA</t>
  </si>
  <si>
    <t>000222</t>
  </si>
  <si>
    <t>RODRIGUEZ BARBERO GARCIA, MARIA ANGELES</t>
  </si>
  <si>
    <t>105730</t>
  </si>
  <si>
    <t>GONZALEZ NAVARRO, JOSEFA</t>
  </si>
  <si>
    <t>002169</t>
  </si>
  <si>
    <t>GOMEZ FERNANDEZ, LUZ MARINA</t>
  </si>
  <si>
    <t>108638</t>
  </si>
  <si>
    <t>PAVON CONTRERAS, GEMMA</t>
  </si>
  <si>
    <t>105453</t>
  </si>
  <si>
    <t>ESCRIG APARICI, ERIKA</t>
  </si>
  <si>
    <t>002141</t>
  </si>
  <si>
    <t>SANCHEZ PAULANO, MARIA CATALINA</t>
  </si>
  <si>
    <t>103004</t>
  </si>
  <si>
    <t>FERRER AREVALO, MARINA</t>
  </si>
  <si>
    <t>105685</t>
  </si>
  <si>
    <t>NIETO ALARCON JOSE, ANTONIO</t>
  </si>
  <si>
    <t>004556</t>
  </si>
  <si>
    <t>VIVAR ROMERO, PATRICIA</t>
  </si>
  <si>
    <t>002561</t>
  </si>
  <si>
    <t>PEREZ HORTELANO, MERCEDES</t>
  </si>
  <si>
    <t>108694</t>
  </si>
  <si>
    <t>LAZARO TALAMANTES, AARON</t>
  </si>
  <si>
    <t>107720</t>
  </si>
  <si>
    <t>RIOS MARCIAL, AMANDA</t>
  </si>
  <si>
    <t>070020</t>
  </si>
  <si>
    <t>GARCIA GARCIA, AURORA</t>
  </si>
  <si>
    <t>070275</t>
  </si>
  <si>
    <t>ORENGA REQUENI, INMACULADA</t>
  </si>
  <si>
    <t>003752</t>
  </si>
  <si>
    <t>PEREZ RICO, JOSEFA</t>
  </si>
  <si>
    <t>004587</t>
  </si>
  <si>
    <t>GUIJARRO PEREZ, MARIA DEL PILAR</t>
  </si>
  <si>
    <t>002860</t>
  </si>
  <si>
    <t>MARTINEZ TRAVER, SARA</t>
  </si>
  <si>
    <t>105213</t>
  </si>
  <si>
    <t>MENDEZ PLIEGO, MANUEL</t>
  </si>
  <si>
    <t>003772</t>
  </si>
  <si>
    <t>SEPULCRE VICENTE, MANUELA</t>
  </si>
  <si>
    <t>002256</t>
  </si>
  <si>
    <t>MARIN MONTERO, ANGELES</t>
  </si>
  <si>
    <t>102220</t>
  </si>
  <si>
    <t>MUÑOZ MARTINEZ, EMILIA</t>
  </si>
  <si>
    <t>102803</t>
  </si>
  <si>
    <t>GOMEZ MARTINEZ, CARMEN</t>
  </si>
  <si>
    <t>002115</t>
  </si>
  <si>
    <t>VILA DIAZ, NIEVES</t>
  </si>
  <si>
    <t>070140</t>
  </si>
  <si>
    <t>ESCRIBANO ESPINOSA, FERMINA</t>
  </si>
  <si>
    <t>002718</t>
  </si>
  <si>
    <t>MARTINEZ GARCIA, ANDREA</t>
  </si>
  <si>
    <t>104639</t>
  </si>
  <si>
    <t>ALIAGA GIMENEZ, ANTONIO</t>
  </si>
  <si>
    <t>105786</t>
  </si>
  <si>
    <t>JUAN DOMINGO, PLACIDA</t>
  </si>
  <si>
    <t>002656</t>
  </si>
  <si>
    <t>LOPEZ MARTINEZ, MARTA</t>
  </si>
  <si>
    <t>004509</t>
  </si>
  <si>
    <t>LOPEZ BORREDA, LARA</t>
  </si>
  <si>
    <t>100955</t>
  </si>
  <si>
    <t>CLIMENT FONTELLES, AMPARO</t>
  </si>
  <si>
    <t>010016</t>
  </si>
  <si>
    <t>INAREJOS INAREJOS, ANGEL</t>
  </si>
  <si>
    <t>002234</t>
  </si>
  <si>
    <t>LEON MONFORT, ALICIA</t>
  </si>
  <si>
    <t>101428</t>
  </si>
  <si>
    <t>CESPEDES DIAZ, PEDRO</t>
  </si>
  <si>
    <t>023145</t>
  </si>
  <si>
    <t>RUBIO SORIANO, PILAR</t>
  </si>
  <si>
    <t>090023</t>
  </si>
  <si>
    <t>AZNAR ENDRINO, EVA MARIA</t>
  </si>
  <si>
    <t>092658</t>
  </si>
  <si>
    <t>BERNAD ROS, GEMA</t>
  </si>
  <si>
    <t>004277</t>
  </si>
  <si>
    <t>CARNERO CARMONA, YAJAIRA</t>
  </si>
  <si>
    <t>003750</t>
  </si>
  <si>
    <t>RAOUI EP HANI, BOUCHRA</t>
  </si>
  <si>
    <t>073106</t>
  </si>
  <si>
    <t>CASTERA GOMEZ, ROSA MARIA</t>
  </si>
  <si>
    <t>092663</t>
  </si>
  <si>
    <t>LERIN GASCON, MARIA</t>
  </si>
  <si>
    <t>001665</t>
  </si>
  <si>
    <t>ZARAGOZI ALCARAZ, ROSA MARIA</t>
  </si>
  <si>
    <t>003297</t>
  </si>
  <si>
    <t>BOTELLA PEREPEREZ, GABRIEL JOAN</t>
  </si>
  <si>
    <t>004603</t>
  </si>
  <si>
    <t>RUIZ MANUEL, CARLOS</t>
  </si>
  <si>
    <t>003773</t>
  </si>
  <si>
    <t>SIGÜENZA MARTINEZ, MILAGROS</t>
  </si>
  <si>
    <t>082118</t>
  </si>
  <si>
    <t>FUENTES DIEZ, EUQUERIA</t>
  </si>
  <si>
    <t>070065</t>
  </si>
  <si>
    <t>SIRGADO ALCAIDE, NACHI</t>
  </si>
  <si>
    <t>099287</t>
  </si>
  <si>
    <t>LIS MARTINEZ, BEGOÑA</t>
  </si>
  <si>
    <t>105746</t>
  </si>
  <si>
    <t>SERENA VAYA, MARIA TERESA</t>
  </si>
  <si>
    <t>002067</t>
  </si>
  <si>
    <t>CASADO PINEDA, MARIA EULALIA</t>
  </si>
  <si>
    <t>000763</t>
  </si>
  <si>
    <t>ROMERO BRUFAL, MARIA</t>
  </si>
  <si>
    <t>002317</t>
  </si>
  <si>
    <t>NUÑEZ BULNES, LUISA</t>
  </si>
  <si>
    <t>099807</t>
  </si>
  <si>
    <t>JIMENEZ BRU, M DEL MAR</t>
  </si>
  <si>
    <t>000819</t>
  </si>
  <si>
    <t>RUBIO TARAZON, MAR</t>
  </si>
  <si>
    <t>099809</t>
  </si>
  <si>
    <t>GARCIA SORIANO, JOSEFA</t>
  </si>
  <si>
    <t>108653</t>
  </si>
  <si>
    <t>ALVAREZ JOSE, CONCEPCION</t>
  </si>
  <si>
    <t>073137</t>
  </si>
  <si>
    <t>MUÑOZ NARBONA, MARIBEL</t>
  </si>
  <si>
    <t>108767</t>
  </si>
  <si>
    <t>GOMEZ DE LA CRUZ, CARLA</t>
  </si>
  <si>
    <t>003212</t>
  </si>
  <si>
    <t>SABAU, CRISTINA</t>
  </si>
  <si>
    <t>000637</t>
  </si>
  <si>
    <t>GARCIA LLOP, PILAR</t>
  </si>
  <si>
    <t>000878</t>
  </si>
  <si>
    <t>ROMAN VILELLA, RUBEN</t>
  </si>
  <si>
    <t>102362</t>
  </si>
  <si>
    <t>ESTEVE CAMPS, IRENE</t>
  </si>
  <si>
    <t>003572</t>
  </si>
  <si>
    <t>PONS CANELLES, LAURA</t>
  </si>
  <si>
    <t>072963</t>
  </si>
  <si>
    <t>SIERRA RAMOS, FRANCISCA</t>
  </si>
  <si>
    <t>073163</t>
  </si>
  <si>
    <t>NAVARRO GRANELL, MARIA JESUS</t>
  </si>
  <si>
    <t>100020</t>
  </si>
  <si>
    <t>MARTIN AGUIRRE, CECILIA</t>
  </si>
  <si>
    <t>000611</t>
  </si>
  <si>
    <t>GUARINO, MELANIE</t>
  </si>
  <si>
    <t>107796</t>
  </si>
  <si>
    <t>OSUNA FRANCH, NEUS</t>
  </si>
  <si>
    <t>004561</t>
  </si>
  <si>
    <t>MARTIN-SANZ MUSEROS, MARCOS</t>
  </si>
  <si>
    <t>070200</t>
  </si>
  <si>
    <t>SORIANO SANCHEZ, HEIDI</t>
  </si>
  <si>
    <t>104653</t>
  </si>
  <si>
    <t>SOLER BELTRAN, ANA M</t>
  </si>
  <si>
    <t>107900</t>
  </si>
  <si>
    <t>MORALES SAMPER, NURIA</t>
  </si>
  <si>
    <t>002194</t>
  </si>
  <si>
    <t>ALONSO BARGUES, MARIA SOLEDAD</t>
  </si>
  <si>
    <t>002807</t>
  </si>
  <si>
    <t>FRANCES CALATAYUD, BEATRIZ</t>
  </si>
  <si>
    <t>082100</t>
  </si>
  <si>
    <t>MARQUEZ JUAN, M. DEL MAR</t>
  </si>
  <si>
    <t>002360</t>
  </si>
  <si>
    <t>JARABO PONCE, MARIA DEL CARMEN</t>
  </si>
  <si>
    <t>099810</t>
  </si>
  <si>
    <t>BLASCO DURA, M JOSE</t>
  </si>
  <si>
    <t>004581</t>
  </si>
  <si>
    <t>ALCARAZ MORATO, TERESA</t>
  </si>
  <si>
    <t>031631</t>
  </si>
  <si>
    <t>LOPEZ DIAZ, ANTONIA</t>
  </si>
  <si>
    <t>108412</t>
  </si>
  <si>
    <t>CAMPOS ESPARZA, MARIA ROSA</t>
  </si>
  <si>
    <t>082103</t>
  </si>
  <si>
    <t>PEREZ GONZALEZ-ORTEG, Mª JESUS</t>
  </si>
  <si>
    <t>100445</t>
  </si>
  <si>
    <t>CARBALLO SCHMOLK, EVA</t>
  </si>
  <si>
    <t>108051</t>
  </si>
  <si>
    <t>GOMEZ SALDAÑA, MARIA DEL PUIG</t>
  </si>
  <si>
    <t>004072</t>
  </si>
  <si>
    <t>PEREZ RUIZ, ADHARA</t>
  </si>
  <si>
    <t>000887</t>
  </si>
  <si>
    <t>ARMERO ENCINAS, RAQUEL</t>
  </si>
  <si>
    <t>100856</t>
  </si>
  <si>
    <t>DE DIEGO SANTOS, RAQUEL</t>
  </si>
  <si>
    <t>002275</t>
  </si>
  <si>
    <t>ORTIZ CASTILLO, MARIA JOSE</t>
  </si>
  <si>
    <t>107578</t>
  </si>
  <si>
    <t>MARTINEZ GONZALVEZ, RAFAEL</t>
  </si>
  <si>
    <t>105755</t>
  </si>
  <si>
    <t>GUZMAN BALLESTEROS, MERCEDES</t>
  </si>
  <si>
    <t>003873</t>
  </si>
  <si>
    <t>MOTOS DOMINGO, MARIA DEL MAR</t>
  </si>
  <si>
    <t>003835</t>
  </si>
  <si>
    <t>TARREGA SANCHEZ, CARLOTA</t>
  </si>
  <si>
    <t>106977</t>
  </si>
  <si>
    <t>ZAPLANA CORDOBA, JESUSA</t>
  </si>
  <si>
    <t>108188</t>
  </si>
  <si>
    <t>BOLUMAR IZQUIERDO, M JOSE</t>
  </si>
  <si>
    <t>073110</t>
  </si>
  <si>
    <t>ALIAGA LOPEZ, ANA GLORIA</t>
  </si>
  <si>
    <t>100269</t>
  </si>
  <si>
    <t>MORENO RICART, MONICA</t>
  </si>
  <si>
    <t>004095</t>
  </si>
  <si>
    <t>PANACH BENITEZ, MARIA</t>
  </si>
  <si>
    <t>004582</t>
  </si>
  <si>
    <t>CAPELLINO GILABERT, INMACULADA</t>
  </si>
  <si>
    <t>107514</t>
  </si>
  <si>
    <t>LOPEZ CATALUÑA, JORGE</t>
  </si>
  <si>
    <t>105028</t>
  </si>
  <si>
    <t>IRLES CANALS, NEREIDA</t>
  </si>
  <si>
    <t>107428</t>
  </si>
  <si>
    <t>MARTINEZ LOREN, MONICA</t>
  </si>
  <si>
    <t>104656</t>
  </si>
  <si>
    <t>PEREZ SEMPERE, ANTONIA</t>
  </si>
  <si>
    <t>103045</t>
  </si>
  <si>
    <t>BERMUDEZ MARTINEZ, CELIA</t>
  </si>
  <si>
    <t>108773</t>
  </si>
  <si>
    <t>COLAS RUEDA, MARIA DOLORES</t>
  </si>
  <si>
    <t>002278</t>
  </si>
  <si>
    <t>MANZANARES FERNANDEZ, GLORIA</t>
  </si>
  <si>
    <t>003778</t>
  </si>
  <si>
    <t>GARCIA PASTOR, ENCARNACION</t>
  </si>
  <si>
    <t>004074</t>
  </si>
  <si>
    <t>FORES FORNER, MELANI</t>
  </si>
  <si>
    <t>002598</t>
  </si>
  <si>
    <t>SANCHEZ MUÑOZ, ANA MARIA</t>
  </si>
  <si>
    <t>003717</t>
  </si>
  <si>
    <t>REYES GOMEZ, CARMEN</t>
  </si>
  <si>
    <t>003441</t>
  </si>
  <si>
    <t>MARCHUET GREGORIO, DANIEL</t>
  </si>
  <si>
    <t>100929</t>
  </si>
  <si>
    <t>ORTIZ RODRIGUEZ, TERESA</t>
  </si>
  <si>
    <t>004578</t>
  </si>
  <si>
    <t>GAS NEBOT, TERESA</t>
  </si>
  <si>
    <t>004033</t>
  </si>
  <si>
    <t>CORTES MARTIN, ALBA</t>
  </si>
  <si>
    <t>002385</t>
  </si>
  <si>
    <t>HERNANDEZ ALCARAZ, BEATRIZ</t>
  </si>
  <si>
    <t>003830</t>
  </si>
  <si>
    <t>FERNANDEZ RODRIGUEZ, MANUEL</t>
  </si>
  <si>
    <t>070058</t>
  </si>
  <si>
    <t>CARCEL CARRION, ALICIA</t>
  </si>
  <si>
    <t>070352</t>
  </si>
  <si>
    <t>CESPEDES MARTIN, PURIFICACION</t>
  </si>
  <si>
    <t>002196</t>
  </si>
  <si>
    <t>SANTIAGO BELLO, MARI CARMEN</t>
  </si>
  <si>
    <t>002976</t>
  </si>
  <si>
    <t>VILAR OLUCHA, M CARMEN</t>
  </si>
  <si>
    <t>000071</t>
  </si>
  <si>
    <t>ALARCON OLIVER, ANA</t>
  </si>
  <si>
    <t>002229</t>
  </si>
  <si>
    <t>CUENCA MONTES, Mª PAZ</t>
  </si>
  <si>
    <t>001118</t>
  </si>
  <si>
    <t>MARCOS MARTINEZ, PILAR</t>
  </si>
  <si>
    <t>070110</t>
  </si>
  <si>
    <t>JIMENEZ HUERTA, INES</t>
  </si>
  <si>
    <t>100117</t>
  </si>
  <si>
    <t>VILLALBA MECA, RAFAEL</t>
  </si>
  <si>
    <t>004643</t>
  </si>
  <si>
    <t>BAUTISTA MOLLA, MARIA</t>
  </si>
  <si>
    <t>107694</t>
  </si>
  <si>
    <t>ARMENGOL RENAU, NEUS</t>
  </si>
  <si>
    <t>004310</t>
  </si>
  <si>
    <t>SOLER CUENCA, NAIARA</t>
  </si>
  <si>
    <t>023190</t>
  </si>
  <si>
    <t>ALZAMORA BALDO, CRISTINA</t>
  </si>
  <si>
    <t>004594</t>
  </si>
  <si>
    <t>LLINARES LLINARES, MARIA TERESA</t>
  </si>
  <si>
    <t>105485</t>
  </si>
  <si>
    <t>GARCIA SORIANO, NURIA</t>
  </si>
  <si>
    <t>002377</t>
  </si>
  <si>
    <t>RENTERO MOYA, RUTH MARIA</t>
  </si>
  <si>
    <t>100205</t>
  </si>
  <si>
    <t>OLIVA SOLERA, REMEDIOS</t>
  </si>
  <si>
    <t>107605</t>
  </si>
  <si>
    <t>GIL GADEA, SUSANA</t>
  </si>
  <si>
    <t>004050</t>
  </si>
  <si>
    <t>BLASCO SOLER, FRANCISCA</t>
  </si>
  <si>
    <t>002910</t>
  </si>
  <si>
    <t>MORELL SANTANDREU, LARA</t>
  </si>
  <si>
    <t>001176</t>
  </si>
  <si>
    <t>DEL TORO MORA, AINA</t>
  </si>
  <si>
    <t>082138</t>
  </si>
  <si>
    <t>JOVER BAÑON, VERONICA</t>
  </si>
  <si>
    <t>104226</t>
  </si>
  <si>
    <t>PALOMAR ABASCAL, JUAN CARLOS</t>
  </si>
  <si>
    <t>004632</t>
  </si>
  <si>
    <t>CEBRIA JIMENEZ, NATALIA</t>
  </si>
  <si>
    <t>108643</t>
  </si>
  <si>
    <t>SORNI RUBIO, MARIA DEL CARMEN</t>
  </si>
  <si>
    <t>003781</t>
  </si>
  <si>
    <t>CARRETERO MILLAN, BARBARA</t>
  </si>
  <si>
    <t>002036</t>
  </si>
  <si>
    <t>TORRALBA ASENSIO, ANA ISABEL</t>
  </si>
  <si>
    <t>000693</t>
  </si>
  <si>
    <t>GARCIA TOMAS, MARIO</t>
  </si>
  <si>
    <t>031615</t>
  </si>
  <si>
    <t>GONZALEZ CUESTA, MARIA PILAR</t>
  </si>
  <si>
    <t>104768</t>
  </si>
  <si>
    <t>HERNANDEZ VERA, NURIA</t>
  </si>
  <si>
    <t>000651</t>
  </si>
  <si>
    <t>GISBERT SANCHEZ, MARIA AMPARO</t>
  </si>
  <si>
    <t>100223</t>
  </si>
  <si>
    <t>PEREZ ROMERO, JOSE</t>
  </si>
  <si>
    <t>023414</t>
  </si>
  <si>
    <t>ASENSI VIVES, VICENTE</t>
  </si>
  <si>
    <t>003084</t>
  </si>
  <si>
    <t>MONZO JUAN, IRENE CONCEPCION</t>
  </si>
  <si>
    <t>003900</t>
  </si>
  <si>
    <t>MOLINA GOMEZ, MARIA DE GRACIA</t>
  </si>
  <si>
    <t>101239</t>
  </si>
  <si>
    <t>TARRAZONA ANDRES, TAMARA</t>
  </si>
  <si>
    <t>108690</t>
  </si>
  <si>
    <t>MASSARO SOLARI, ALEJANDRA</t>
  </si>
  <si>
    <t>002437</t>
  </si>
  <si>
    <t>PADILLA JIMENEZ, EVA MARIA</t>
  </si>
  <si>
    <t>002134</t>
  </si>
  <si>
    <t>SERRANO PIQUER, MARIA ELVIRA</t>
  </si>
  <si>
    <t>105761</t>
  </si>
  <si>
    <t>FABRA MORENO, AINHOA MARIA</t>
  </si>
  <si>
    <t>101695</t>
  </si>
  <si>
    <t>PATON RESA, MARI PAZ</t>
  </si>
  <si>
    <t>000889</t>
  </si>
  <si>
    <t>MARTI VERGARA, ESTHER KAREN</t>
  </si>
  <si>
    <t>072916</t>
  </si>
  <si>
    <t>MONTO BAYONA, M. JESUS</t>
  </si>
  <si>
    <t>100869</t>
  </si>
  <si>
    <t>ALBERT DOMENECH, LAURA</t>
  </si>
  <si>
    <t>002446</t>
  </si>
  <si>
    <t>PASTOR PAYA, PEDRO JAVIER</t>
  </si>
  <si>
    <t>107323</t>
  </si>
  <si>
    <t>MANRESA MARTINEZ, MARGARITA</t>
  </si>
  <si>
    <t>003903</t>
  </si>
  <si>
    <t>MAÑEZ LLUCH, ARIADNA</t>
  </si>
  <si>
    <t>004627</t>
  </si>
  <si>
    <t>SAVALL TOMAS, JOSEFA</t>
  </si>
  <si>
    <t>080163</t>
  </si>
  <si>
    <t>PEREZ PEREZ, M JOSE</t>
  </si>
  <si>
    <t>108347</t>
  </si>
  <si>
    <t>CASAÑEZ OLIVER, ROSA MARIA</t>
  </si>
  <si>
    <t>104482</t>
  </si>
  <si>
    <t>PEREZ SANZ, ESTHER</t>
  </si>
  <si>
    <t>107197</t>
  </si>
  <si>
    <t>PELAEZ MONTALVO, DOMINGA</t>
  </si>
  <si>
    <t>004157</t>
  </si>
  <si>
    <t>TORREGROSA CARRASCO, HEIDI MARIA</t>
  </si>
  <si>
    <t>090074</t>
  </si>
  <si>
    <t>URQUIZU PELLICER, LOURDES</t>
  </si>
  <si>
    <t>004605</t>
  </si>
  <si>
    <t>MANUEL LLORENT, ANDREA</t>
  </si>
  <si>
    <t>108714</t>
  </si>
  <si>
    <t>POSSO POSSO, DANNA NOELIA</t>
  </si>
  <si>
    <t>073170</t>
  </si>
  <si>
    <t>SANCHEZ VALERA, ISABEL</t>
  </si>
  <si>
    <t>102005</t>
  </si>
  <si>
    <t>BONMATI PASTOR, MARIA AMAPOLA</t>
  </si>
  <si>
    <t>003827</t>
  </si>
  <si>
    <t>SAEZ DUEÑAS, LUNA</t>
  </si>
  <si>
    <t>002970</t>
  </si>
  <si>
    <t>SANTO RODRIGUEZ, AINHOA</t>
  </si>
  <si>
    <t>101999</t>
  </si>
  <si>
    <t>VALERO RIBERA, YOLANDA ISABEL</t>
  </si>
  <si>
    <t>000885</t>
  </si>
  <si>
    <t>BAILE GANDOLFO, MOISES</t>
  </si>
  <si>
    <t>102691</t>
  </si>
  <si>
    <t>ANTON MARTINEZ, CARLA</t>
  </si>
  <si>
    <t>002146</t>
  </si>
  <si>
    <t>ALVAREZ VALERO, CARMEN</t>
  </si>
  <si>
    <t>002557</t>
  </si>
  <si>
    <t>ROJAS POZAS, ROSA MARIA</t>
  </si>
  <si>
    <t>107198</t>
  </si>
  <si>
    <t>NAVARRO BALLESTEROS, ADELA</t>
  </si>
  <si>
    <t>073000</t>
  </si>
  <si>
    <t>CANOVES CASES, MARIA JOSE</t>
  </si>
  <si>
    <t>004626</t>
  </si>
  <si>
    <t>LOPEZ GARCIA, NATALIA CRISTINA</t>
  </si>
  <si>
    <t>003757</t>
  </si>
  <si>
    <t>MARTINEZ FERRANDEZ, ROSARIO</t>
  </si>
  <si>
    <t>101046</t>
  </si>
  <si>
    <t>MARTINEZ CERDAN, M ANGELES</t>
  </si>
  <si>
    <t>019054</t>
  </si>
  <si>
    <t>LLATAS MINGUEZ, AMPARO</t>
  </si>
  <si>
    <t>023272</t>
  </si>
  <si>
    <t>CARRETON TAJUELO, ROSA CARMEN</t>
  </si>
  <si>
    <t>108721</t>
  </si>
  <si>
    <t>MARTINEZ CISCAR, MARIA ROSA</t>
  </si>
  <si>
    <t>107585</t>
  </si>
  <si>
    <t>MARTINEZ MARTINEZ, MARIA CARMEN</t>
  </si>
  <si>
    <t>003771</t>
  </si>
  <si>
    <t>GARCIA LOPEZ, SILVIA</t>
  </si>
  <si>
    <t>019057</t>
  </si>
  <si>
    <t>VILLALBA RUBIO, AMPARO</t>
  </si>
  <si>
    <t>070031</t>
  </si>
  <si>
    <t>JERICO SANCHEZ, ROSA MARIA</t>
  </si>
  <si>
    <t>103076</t>
  </si>
  <si>
    <t>PORTELL DIAZ, ANA ISABEL</t>
  </si>
  <si>
    <t>023195</t>
  </si>
  <si>
    <t>FERNANDEZ GARCIA, ENCARNACION</t>
  </si>
  <si>
    <t>004542</t>
  </si>
  <si>
    <t>SOLER BLASCO, JOSEFA ESTHER</t>
  </si>
  <si>
    <t>004596</t>
  </si>
  <si>
    <t>SANCHEZ RODRIGUEZ, ANDREA</t>
  </si>
  <si>
    <t>002558</t>
  </si>
  <si>
    <t>COBOS JIMENEZ, CARMEN</t>
  </si>
  <si>
    <t>104883</t>
  </si>
  <si>
    <t>MUÑOZ MUÑOZ, MARIA</t>
  </si>
  <si>
    <t>104376</t>
  </si>
  <si>
    <t>BORRULL CASTERA, ROSANA</t>
  </si>
  <si>
    <t>002422</t>
  </si>
  <si>
    <t>MORA MARIA, CARMEN</t>
  </si>
  <si>
    <t>004560</t>
  </si>
  <si>
    <t>SAHUQUILLO FRIAS, ISMAEL</t>
  </si>
  <si>
    <t>105810</t>
  </si>
  <si>
    <t>BAÑULS JIMENEZ, M DESAMPARADOS</t>
  </si>
  <si>
    <t>104839</t>
  </si>
  <si>
    <t>BONAVENTURE FERNANDEZ, JONATHAN</t>
  </si>
  <si>
    <t>104612</t>
  </si>
  <si>
    <t>RODRIGUEZ RAMOS, ENCARNA</t>
  </si>
  <si>
    <t>004506</t>
  </si>
  <si>
    <t>SAURA BERNA, LIDIA JOSE</t>
  </si>
  <si>
    <t>106743</t>
  </si>
  <si>
    <t>OTERO TRENZANO, ROSA MARIA</t>
  </si>
  <si>
    <t>003779</t>
  </si>
  <si>
    <t>ESCLAPEZ SEMPERE, MARIA VICENTA</t>
  </si>
  <si>
    <t>107055</t>
  </si>
  <si>
    <t>VILLENA SEVA, BEATRIZ</t>
  </si>
  <si>
    <t>101986</t>
  </si>
  <si>
    <t>TORNAY JOVER, ISABEL</t>
  </si>
  <si>
    <t>003665</t>
  </si>
  <si>
    <t>BATANERO ORTIZ, JOSE CARLOS</t>
  </si>
  <si>
    <t>003809</t>
  </si>
  <si>
    <t>RUA CAUSANILLES, ARIADNA</t>
  </si>
  <si>
    <t>107367</t>
  </si>
  <si>
    <t>FERRI LLORENS, FANY</t>
  </si>
  <si>
    <t>004541</t>
  </si>
  <si>
    <t>RODRIGUEZ BERNAL, ASUNCION</t>
  </si>
  <si>
    <t>102538</t>
  </si>
  <si>
    <t>ALHAMBRA PARRA, ELISA</t>
  </si>
  <si>
    <t>031587</t>
  </si>
  <si>
    <t>ANTOLI BELTRAN, M. LOURDES</t>
  </si>
  <si>
    <t>002416</t>
  </si>
  <si>
    <t>GINER MARTORELL, VERONICA</t>
  </si>
  <si>
    <t>001346</t>
  </si>
  <si>
    <t>TORRES TORRES, MARIA DEL MAR</t>
  </si>
  <si>
    <t>101319</t>
  </si>
  <si>
    <t>MATAS NOVES, SANDRA</t>
  </si>
  <si>
    <t>070033</t>
  </si>
  <si>
    <t>GARCIA MARIN, NIEVES</t>
  </si>
  <si>
    <t>106980</t>
  </si>
  <si>
    <t>GONZALEZ RODRIGUEZ, MARIA JOSE</t>
  </si>
  <si>
    <t>004555</t>
  </si>
  <si>
    <t>CARSI LERMA, ASCENSION</t>
  </si>
  <si>
    <t>105686</t>
  </si>
  <si>
    <t>FERNANDEZ GARCIA, MARIA DOLORES</t>
  </si>
  <si>
    <t>073063</t>
  </si>
  <si>
    <t>SESE BALLESTER, M. ROSARIO</t>
  </si>
  <si>
    <t>000941</t>
  </si>
  <si>
    <t>SANCHEZ DEL CAMPO, ADHARA</t>
  </si>
  <si>
    <t>001005</t>
  </si>
  <si>
    <t>BLANES ESCRIVA, AINA</t>
  </si>
  <si>
    <t>004159</t>
  </si>
  <si>
    <t>CASTILLO DELGADO, MARTA</t>
  </si>
  <si>
    <t>002920</t>
  </si>
  <si>
    <t>GRIFO BELTRAN, PABLO</t>
  </si>
  <si>
    <t>003780</t>
  </si>
  <si>
    <t>DEVES LOPEZ, NATALIA</t>
  </si>
  <si>
    <t>004634</t>
  </si>
  <si>
    <t>BIASSATTI, GONZALO ARIEL</t>
  </si>
  <si>
    <t>099806</t>
  </si>
  <si>
    <t>CANALS JUAN, CRISTINA</t>
  </si>
  <si>
    <t>004549</t>
  </si>
  <si>
    <t>GIRONA CAÑIZARES, DAVID</t>
  </si>
  <si>
    <t>000686</t>
  </si>
  <si>
    <t>DEVESA MANZANARES, JESSICA</t>
  </si>
  <si>
    <t>003765</t>
  </si>
  <si>
    <t>MAYA MORILLAS, LUIS MIGUEL</t>
  </si>
  <si>
    <t>073124</t>
  </si>
  <si>
    <t>CHAMIZO GARCIA, YOLANDA</t>
  </si>
  <si>
    <t>001121</t>
  </si>
  <si>
    <t>MOLINA CABRERA, MIRIAM</t>
  </si>
  <si>
    <t>107098</t>
  </si>
  <si>
    <t>JURADO MORILLO, MARIA MARCIANA</t>
  </si>
  <si>
    <t>003018</t>
  </si>
  <si>
    <t>MORATALLA LUJAN, GEMMA</t>
  </si>
  <si>
    <t>070039</t>
  </si>
  <si>
    <t>CEREZO SANCHEZ, ENCARNACION</t>
  </si>
  <si>
    <t>004385</t>
  </si>
  <si>
    <t>VILLAMIZAR DE GARCIA, IRABEL</t>
  </si>
  <si>
    <t>107951</t>
  </si>
  <si>
    <t>RUANO GISBERT, ANA</t>
  </si>
  <si>
    <t>107384</t>
  </si>
  <si>
    <t>SIERRA PI, VANESA</t>
  </si>
  <si>
    <t>003898</t>
  </si>
  <si>
    <t>CASTIÑEIRA BELLO, ANA MARIA</t>
  </si>
  <si>
    <t>002505</t>
  </si>
  <si>
    <t>BERENGUER MACIA, FRANCISCA</t>
  </si>
  <si>
    <t>108291</t>
  </si>
  <si>
    <t>DIAZ HOFF, MARIA DEL PINO</t>
  </si>
  <si>
    <t>002726</t>
  </si>
  <si>
    <t>SEMPERE BELLVERT, LAURA</t>
  </si>
  <si>
    <t>100895</t>
  </si>
  <si>
    <t>RUIZ GUILLEN, AFRICA</t>
  </si>
  <si>
    <t>004521</t>
  </si>
  <si>
    <t>CAMPILLO MORENO, MARIA DOLORES</t>
  </si>
  <si>
    <t>107310</t>
  </si>
  <si>
    <t>NAVALON MIRA, ALEJANDRA</t>
  </si>
  <si>
    <t>002509</t>
  </si>
  <si>
    <t>REGUERO QUESADA, NEREA</t>
  </si>
  <si>
    <t>003127</t>
  </si>
  <si>
    <t>ROMERO SIERRA, CRISTINA</t>
  </si>
  <si>
    <t>003924</t>
  </si>
  <si>
    <t>DIONE, BENEDICTA AGUSTINE</t>
  </si>
  <si>
    <t>100081</t>
  </si>
  <si>
    <t>BERSABE CABEZUELO, CARMEN M</t>
  </si>
  <si>
    <t>100931</t>
  </si>
  <si>
    <t>DASI CASTELLAR, MARIA AMPARO</t>
  </si>
  <si>
    <t>003843</t>
  </si>
  <si>
    <t>CARDENO CERVERA, ANA</t>
  </si>
  <si>
    <t>002818</t>
  </si>
  <si>
    <t>RUIZ BERNABEU, ALEJANDRO</t>
  </si>
  <si>
    <t>002145</t>
  </si>
  <si>
    <t>POLO CONDE, BERTA</t>
  </si>
  <si>
    <t>003895</t>
  </si>
  <si>
    <t>LILLO RIERA, ELENA</t>
  </si>
  <si>
    <t>002466</t>
  </si>
  <si>
    <t>PEREZ GOMEZ, ADRIAN VICENTE</t>
  </si>
  <si>
    <t>002821</t>
  </si>
  <si>
    <t>GARRIGOS HERNANDEZ, INMACULADA</t>
  </si>
  <si>
    <t>101698</t>
  </si>
  <si>
    <t>FERNANDEZ HERRERA, MARI LUZ</t>
  </si>
  <si>
    <t>070030</t>
  </si>
  <si>
    <t>RODRIGUEZ CANO, MARI CARMEN</t>
  </si>
  <si>
    <t>002462</t>
  </si>
  <si>
    <t>FUSTER SANTONJA, ROSA VICENTA</t>
  </si>
  <si>
    <t>002835</t>
  </si>
  <si>
    <t>SANCHEZ RODRIGUEZ, DIEGO</t>
  </si>
  <si>
    <t>104535</t>
  </si>
  <si>
    <t>BADAL MENGIBAR, PAULA</t>
  </si>
  <si>
    <t>099926</t>
  </si>
  <si>
    <t>CAMPOS QUESADA, ANA Mª</t>
  </si>
  <si>
    <t>003790</t>
  </si>
  <si>
    <t>GARCIA AGULLO, MARIA DE LOS ANGELES</t>
  </si>
  <si>
    <t>105978</t>
  </si>
  <si>
    <t>GRANELL GIMENO, PAULA</t>
  </si>
  <si>
    <t>107582</t>
  </si>
  <si>
    <t>SANCHEZ SANCHEZ, YAIZA</t>
  </si>
  <si>
    <t>003841</t>
  </si>
  <si>
    <t>MARTINEZ FUENTES, LIDIA</t>
  </si>
  <si>
    <t>004565</t>
  </si>
  <si>
    <t>RASAL MORENO, SUSANA</t>
  </si>
  <si>
    <t>004184</t>
  </si>
  <si>
    <t>ROMERO CABALLERO, MARIA</t>
  </si>
  <si>
    <t>107037</t>
  </si>
  <si>
    <t>RICO BERENGUER, MARIA SALUD</t>
  </si>
  <si>
    <t>004567</t>
  </si>
  <si>
    <t>SILVA PEREIRA, DIANA</t>
  </si>
  <si>
    <t>003434</t>
  </si>
  <si>
    <t>AVELLA ESCOTO, JOAN</t>
  </si>
  <si>
    <t>004540</t>
  </si>
  <si>
    <t>QUESADA QUIRANT, MAR</t>
  </si>
  <si>
    <t>004085</t>
  </si>
  <si>
    <t>RODRIGUEZ CASTELLANOS, NAIRA</t>
  </si>
  <si>
    <t>101151</t>
  </si>
  <si>
    <t>CRESPIN CORDOBA, M DOLORES</t>
  </si>
  <si>
    <t>000521</t>
  </si>
  <si>
    <t>VIVAS CORREA, PILAR</t>
  </si>
  <si>
    <t>106042</t>
  </si>
  <si>
    <t>MORENO SEGURA, PAULA</t>
  </si>
  <si>
    <t>000935</t>
  </si>
  <si>
    <t>MONTESINOS MOLLA, SARA</t>
  </si>
  <si>
    <t>107545</t>
  </si>
  <si>
    <t>CUESTA ALVARO, MARIA</t>
  </si>
  <si>
    <t>011937</t>
  </si>
  <si>
    <t>VALENCIA VEGA, JOSE MARIA</t>
  </si>
  <si>
    <t>003817</t>
  </si>
  <si>
    <t>RAMOS SIRER, ENRIQUE</t>
  </si>
  <si>
    <t>004616</t>
  </si>
  <si>
    <t>MINGONI GALVAN, MICAELA</t>
  </si>
  <si>
    <t>002328</t>
  </si>
  <si>
    <t>MEDINA LOPEZ-REY, RAUL</t>
  </si>
  <si>
    <t>092648</t>
  </si>
  <si>
    <t>FALOMIR ROIG, DOLORES CARMEN</t>
  </si>
  <si>
    <t>107978</t>
  </si>
  <si>
    <t>CLEMENTE CHORQUES, SOFIA</t>
  </si>
  <si>
    <t>100659</t>
  </si>
  <si>
    <t>ASTORGA VICTORIA, GEMMA MARIA</t>
  </si>
  <si>
    <t>002392</t>
  </si>
  <si>
    <t>SANCHEZ LOZANO, BEATRIZ</t>
  </si>
  <si>
    <t>023417</t>
  </si>
  <si>
    <t>RIBES PEREZ, OLIVIA</t>
  </si>
  <si>
    <t>107223</t>
  </si>
  <si>
    <t>PERTIÑEZ ARIZA, INMACULADA</t>
  </si>
  <si>
    <t>002529</t>
  </si>
  <si>
    <t>MONTIEL FEO, ANTONIA ISABEL</t>
  </si>
  <si>
    <t>101073</t>
  </si>
  <si>
    <t>CHORNET GONZALEZ, INMACULADA</t>
  </si>
  <si>
    <t>001134</t>
  </si>
  <si>
    <t>GARCIA VIDAL, LETICIA</t>
  </si>
  <si>
    <t>000698</t>
  </si>
  <si>
    <t>SARRIO SANCHEZ, Mª VIRTUDES</t>
  </si>
  <si>
    <t>002799</t>
  </si>
  <si>
    <t>MESEGUER RAMOS, OLGA</t>
  </si>
  <si>
    <t>002534</t>
  </si>
  <si>
    <t>RAFAEL GOMEZ, DEMELSA</t>
  </si>
  <si>
    <t>003767</t>
  </si>
  <si>
    <t>PALOMAR MAESTRE, MARIA</t>
  </si>
  <si>
    <t>102221</t>
  </si>
  <si>
    <t>RAGA BOLINCHES, MARIA JOSE</t>
  </si>
  <si>
    <t>003761</t>
  </si>
  <si>
    <t>MIRETE GAS, LUIS HERMINIO</t>
  </si>
  <si>
    <t>002357</t>
  </si>
  <si>
    <t>RAMOS CARDONA, PILAR</t>
  </si>
  <si>
    <t>108174</t>
  </si>
  <si>
    <t>SAENZ, FEDERICO DANIEL</t>
  </si>
  <si>
    <t>001727</t>
  </si>
  <si>
    <t>SALOM SALA, NEUS</t>
  </si>
  <si>
    <t>099644</t>
  </si>
  <si>
    <t>MANSO GARCIA, MARIA LUISA</t>
  </si>
  <si>
    <t>003508</t>
  </si>
  <si>
    <t>IBAÑEZ ROCHER, ANA</t>
  </si>
  <si>
    <t>105872</t>
  </si>
  <si>
    <t>MILAN UGEDA, DOLORES</t>
  </si>
  <si>
    <t>107050</t>
  </si>
  <si>
    <t>MACIA PEREZ, ERIKA</t>
  </si>
  <si>
    <t>001994</t>
  </si>
  <si>
    <t>CELDRAN MESEGUER, FUENSANTA</t>
  </si>
  <si>
    <t>001572</t>
  </si>
  <si>
    <t>MORALES MEDINILLA, ROCIO</t>
  </si>
  <si>
    <t>002678</t>
  </si>
  <si>
    <t>HERNANDEZ CLAVEL, BEGOÑA</t>
  </si>
  <si>
    <t>102053</t>
  </si>
  <si>
    <t>OLIVARES RUIZ, MARIA</t>
  </si>
  <si>
    <t>002062</t>
  </si>
  <si>
    <t>PACETTI ALBEROLA, LORENA</t>
  </si>
  <si>
    <t>106268</t>
  </si>
  <si>
    <t>LOPEZ GARCIA, JOSEFA</t>
  </si>
  <si>
    <t>000640</t>
  </si>
  <si>
    <t>BUITRAGO GONZALEZ, JORGE</t>
  </si>
  <si>
    <t>105390</t>
  </si>
  <si>
    <t>GONZALEZ MARTINEZ, MARIA JESUS</t>
  </si>
  <si>
    <t>105006</t>
  </si>
  <si>
    <t>COMPAÑY SANTOJA, MARIA ANGELES</t>
  </si>
  <si>
    <t>107261</t>
  </si>
  <si>
    <t>PONS RUIZ, MARTA MARIA</t>
  </si>
  <si>
    <t>105024</t>
  </si>
  <si>
    <t>NGUEMA EKOKA, ULISES</t>
  </si>
  <si>
    <t>002566</t>
  </si>
  <si>
    <t>CORTES MARTINEZ, ASUNCION</t>
  </si>
  <si>
    <t>107402</t>
  </si>
  <si>
    <t>ORTUÑO GRAU, LOURDES</t>
  </si>
  <si>
    <t>105380</t>
  </si>
  <si>
    <t>BAEZA RAMIREZ, VICTOR MANUEL</t>
  </si>
  <si>
    <t>004640</t>
  </si>
  <si>
    <t>PEREZ ALCAIDE, ARANTXA</t>
  </si>
  <si>
    <t>108076</t>
  </si>
  <si>
    <t>RUBIO RODRIGUEZ, M JESUS</t>
  </si>
  <si>
    <t>107058</t>
  </si>
  <si>
    <t>NEVADO FERNANDEZ, INES MARIA</t>
  </si>
  <si>
    <t>002456</t>
  </si>
  <si>
    <t>ROLDAN MUÑOZ, ANTONIO BLAS</t>
  </si>
  <si>
    <t>073168</t>
  </si>
  <si>
    <t>NUÑEZ SAIZ, MARIA JOSE</t>
  </si>
  <si>
    <t>107372</t>
  </si>
  <si>
    <t>PLAZA MARCOS, EVA</t>
  </si>
  <si>
    <t>092733</t>
  </si>
  <si>
    <t>PERIZ GARCIA, CRISTINA</t>
  </si>
  <si>
    <t>001222</t>
  </si>
  <si>
    <t>GIRALDO ROJAS, HOMERO</t>
  </si>
  <si>
    <t>003794</t>
  </si>
  <si>
    <t>BRIONES ILLANA, BEATRIZ</t>
  </si>
  <si>
    <t>099543</t>
  </si>
  <si>
    <t>ESTEBAN PONCE, MARIA ISABEL</t>
  </si>
  <si>
    <t>000121</t>
  </si>
  <si>
    <t>CARCELES BARBA, SONIA</t>
  </si>
  <si>
    <t>092771</t>
  </si>
  <si>
    <t>ANDRES OBRERO, MARI CARMEN</t>
  </si>
  <si>
    <t>070168</t>
  </si>
  <si>
    <t>MUÑOZ RODRIGUEZ, MARINA</t>
  </si>
  <si>
    <t>004280</t>
  </si>
  <si>
    <t>CASULA SIERRA, ASSUMPTA</t>
  </si>
  <si>
    <t>004545</t>
  </si>
  <si>
    <t>PEREZ MARTINEZ, ELENA</t>
  </si>
  <si>
    <t>001111</t>
  </si>
  <si>
    <t>002706</t>
  </si>
  <si>
    <t>VIDAL FERNANDEZ, ARANTXA</t>
  </si>
  <si>
    <t>108733</t>
  </si>
  <si>
    <t>MARTINEZ CUENCA, NEREA</t>
  </si>
  <si>
    <t>102354</t>
  </si>
  <si>
    <t>RIVERA MASCAROS, ELENA</t>
  </si>
  <si>
    <t>004592</t>
  </si>
  <si>
    <t>PINILLA LOPEZ, DESIREE</t>
  </si>
  <si>
    <t>105486</t>
  </si>
  <si>
    <t>MARTINEZ MOLINA, M CARMEN</t>
  </si>
  <si>
    <t>099901</t>
  </si>
  <si>
    <t>IZQUIERDO RODA, MARIA CONSUELO</t>
  </si>
  <si>
    <t>102406</t>
  </si>
  <si>
    <t>OCERIN MARTIN-SIERRA, ESTHER</t>
  </si>
  <si>
    <t>105833</t>
  </si>
  <si>
    <t>CAUSANILLES GARCIA, BELEN</t>
  </si>
  <si>
    <t>002137</t>
  </si>
  <si>
    <t>MARTINEZ QUILIS, ANTONIO</t>
  </si>
  <si>
    <t>004619</t>
  </si>
  <si>
    <t>IBAÑEZ MAS, TANIA</t>
  </si>
  <si>
    <t>002832</t>
  </si>
  <si>
    <t>CANO SOVERI, MARIA VANESA</t>
  </si>
  <si>
    <t>100892</t>
  </si>
  <si>
    <t>GONZALEZ TEBAR, EMILIA</t>
  </si>
  <si>
    <t>101279</t>
  </si>
  <si>
    <t>GOMEZ ALVAREZ, JOSE LUIS</t>
  </si>
  <si>
    <t>004531</t>
  </si>
  <si>
    <t>BERNAL MARTINEZ, ENCARNACION</t>
  </si>
  <si>
    <t>023283</t>
  </si>
  <si>
    <t>CERDA RAMON, ANTONIA</t>
  </si>
  <si>
    <t>070067</t>
  </si>
  <si>
    <t>ANAYA LOPEZ, ROSARIO</t>
  </si>
  <si>
    <t>107066</t>
  </si>
  <si>
    <t>LLOBREGAT VERCHER, MATILDE</t>
  </si>
  <si>
    <t>023041</t>
  </si>
  <si>
    <t>VALENCIA GARCIA, Mª CARMEN</t>
  </si>
  <si>
    <t>002492</t>
  </si>
  <si>
    <t>CAYUELAS CAMARA, GLORIA</t>
  </si>
  <si>
    <t>104146</t>
  </si>
  <si>
    <t>REIG RAMIREZ, JOSEFA</t>
  </si>
  <si>
    <t>107890</t>
  </si>
  <si>
    <t>GARCIA ALBA, PAULA</t>
  </si>
  <si>
    <t>100526</t>
  </si>
  <si>
    <t>MORAGUES GARCIA, MARINA</t>
  </si>
  <si>
    <t>001938</t>
  </si>
  <si>
    <t>CEVADA MARTIN, VALENTINA MACARENA</t>
  </si>
  <si>
    <t>002645</t>
  </si>
  <si>
    <t>MUÑOZ MUÑOZ, JOSEFA</t>
  </si>
  <si>
    <t>107241</t>
  </si>
  <si>
    <t>GARCIA FERRER, MARIA ASUNCIÓN</t>
  </si>
  <si>
    <t>102227</t>
  </si>
  <si>
    <t>MARTIN CARVAJAL, ESPERANZA</t>
  </si>
  <si>
    <t>072990</t>
  </si>
  <si>
    <t>MARTINEZ DOMINGO, JOSE RICARDO</t>
  </si>
  <si>
    <t>108784</t>
  </si>
  <si>
    <t>MARTINEZ FRUCTUOSO, ALEJANDRO</t>
  </si>
  <si>
    <t>004445</t>
  </si>
  <si>
    <t>GOMEZ ESPINOSA, DAVID</t>
  </si>
  <si>
    <t>000961</t>
  </si>
  <si>
    <t>LOZANO LOPEZ, LORENA</t>
  </si>
  <si>
    <t>023408</t>
  </si>
  <si>
    <t>MARTINEZ LOZANO, ANTONIA</t>
  </si>
  <si>
    <t>100580</t>
  </si>
  <si>
    <t>002794</t>
  </si>
  <si>
    <t>GARCIA COLOMINA, CARLOS</t>
  </si>
  <si>
    <t>105699</t>
  </si>
  <si>
    <t>GABALDON PASCUAL, BORJA</t>
  </si>
  <si>
    <t>003740</t>
  </si>
  <si>
    <t>SOLER JIMENEZ, MARIA ASUNCION</t>
  </si>
  <si>
    <t>004571</t>
  </si>
  <si>
    <t>PESCADOR NAVARRO, FRANCISCO</t>
  </si>
  <si>
    <t>002458</t>
  </si>
  <si>
    <t>SANTANA VICEDO, ESTHER</t>
  </si>
  <si>
    <t>001191</t>
  </si>
  <si>
    <t>BERNAT TARIN, SAMUEL</t>
  </si>
  <si>
    <t>002085</t>
  </si>
  <si>
    <t>LOSA JAVEGA, GEMMA MARIA</t>
  </si>
  <si>
    <t>003823</t>
  </si>
  <si>
    <t>ALARCON QUERO, DIEGO</t>
  </si>
  <si>
    <t>002059</t>
  </si>
  <si>
    <t>RUIZ MAESTRE, ALEJANDRO</t>
  </si>
  <si>
    <t>105042</t>
  </si>
  <si>
    <t>CERDA MAESTRE, SILVIA</t>
  </si>
  <si>
    <t>004495</t>
  </si>
  <si>
    <t>VARAS GARCIA, JAIRO</t>
  </si>
  <si>
    <t>004524</t>
  </si>
  <si>
    <t>GAÑAN NAVARRO, GLORIA</t>
  </si>
  <si>
    <t>003397</t>
  </si>
  <si>
    <t>CHULIA MASSAGUER, CAROLINA TERESA</t>
  </si>
  <si>
    <t>092659</t>
  </si>
  <si>
    <t>SUAREZ AGUILAR, ANA MARIA</t>
  </si>
  <si>
    <t>107199</t>
  </si>
  <si>
    <t>VALERO ALCALA, CARMEN</t>
  </si>
  <si>
    <t>073122</t>
  </si>
  <si>
    <t>VENTO REHUES, NURIA</t>
  </si>
  <si>
    <t>003256</t>
  </si>
  <si>
    <t>VAIDA, DRAGOS</t>
  </si>
  <si>
    <t>106831</t>
  </si>
  <si>
    <t>ALEIXANDRE ROMERO, MARIA VICENTA</t>
  </si>
  <si>
    <t>003769</t>
  </si>
  <si>
    <t>RAMON MARTINEZ, CANDELARIA</t>
  </si>
  <si>
    <t>105286</t>
  </si>
  <si>
    <t>JORDAN OLMOS, RAQUEL</t>
  </si>
  <si>
    <t>001324</t>
  </si>
  <si>
    <t>CASAS BELTRAN, JUAN ANTONIO</t>
  </si>
  <si>
    <t>099934</t>
  </si>
  <si>
    <t>ALCOLEA PAVIA, NIEVES</t>
  </si>
  <si>
    <t>002214</t>
  </si>
  <si>
    <t>REAL ALCAIDE, YOLANDA</t>
  </si>
  <si>
    <t>004641</t>
  </si>
  <si>
    <t>GOMEZ MURILLO, ADRIAN</t>
  </si>
  <si>
    <t>003935</t>
  </si>
  <si>
    <t>ROSELLO TORRENS, ANA</t>
  </si>
  <si>
    <t>072925</t>
  </si>
  <si>
    <t>MIÑANA ESTRUCH, LUZ MARIA</t>
  </si>
  <si>
    <t>003911</t>
  </si>
  <si>
    <t>REQUENA CABALLERO, MARTA</t>
  </si>
  <si>
    <t>003139</t>
  </si>
  <si>
    <t>ALMAGRO LISON, JOSEFA</t>
  </si>
  <si>
    <t>000720</t>
  </si>
  <si>
    <t>MORILLO GARRIGOS, GERARDO</t>
  </si>
  <si>
    <t>102501</t>
  </si>
  <si>
    <t>MORALES ALEGRE, LAURA</t>
  </si>
  <si>
    <t>005441</t>
  </si>
  <si>
    <t>RUIZ TORRALBA, MARIA ISABEL</t>
  </si>
  <si>
    <t>002889</t>
  </si>
  <si>
    <t>RUIZ MORALES, M DEL ROSARIO</t>
  </si>
  <si>
    <t>099274</t>
  </si>
  <si>
    <t>GARCIA GARCIA, ROSA</t>
  </si>
  <si>
    <t>000704</t>
  </si>
  <si>
    <t>SANCHEZ PEREZ, IRMA</t>
  </si>
  <si>
    <t>108266</t>
  </si>
  <si>
    <t>TORRES PENADES, BEATRIZ</t>
  </si>
  <si>
    <t>001139</t>
  </si>
  <si>
    <t>PALACIN GERMAN, MARTA ANDREA</t>
  </si>
  <si>
    <t>002646</t>
  </si>
  <si>
    <t>RUIZ ROSALES, LUISA</t>
  </si>
  <si>
    <t>002148</t>
  </si>
  <si>
    <t>MURILLO MOSCARDO, ANGELA</t>
  </si>
  <si>
    <t>004642</t>
  </si>
  <si>
    <t>VALERO TENZA, JAVIER</t>
  </si>
  <si>
    <t>003893</t>
  </si>
  <si>
    <t>DE LA ROSA YANICELLI, PATRICIA</t>
  </si>
  <si>
    <t>002477</t>
  </si>
  <si>
    <t>MEDINA VALLES, RAFAEL</t>
  </si>
  <si>
    <t>000759</t>
  </si>
  <si>
    <t>GARCIA GUILABERT, SARAI</t>
  </si>
  <si>
    <t>101384</t>
  </si>
  <si>
    <t>MORANTE OLAYA, CELIA</t>
  </si>
  <si>
    <t>012350</t>
  </si>
  <si>
    <t>ABRIL LOPEZ, PEDRO ANTONIO</t>
  </si>
  <si>
    <t>003472</t>
  </si>
  <si>
    <t>ALFARO HERNANDEZ, ARANTXA</t>
  </si>
  <si>
    <t>107039</t>
  </si>
  <si>
    <t>BERNABEU JUAN, ROSA MARIA</t>
  </si>
  <si>
    <t>000936</t>
  </si>
  <si>
    <t>MARTINEZ PAREDES, M CARMEN</t>
  </si>
  <si>
    <t>002771</t>
  </si>
  <si>
    <t>BENLLOCH GOMEZ, NOEMI</t>
  </si>
  <si>
    <t>079010</t>
  </si>
  <si>
    <t>ALVAREZ DEL BLANCO, A. YOLANDA</t>
  </si>
  <si>
    <t>004165</t>
  </si>
  <si>
    <t>FUENTES PEREZ, BARBARA</t>
  </si>
  <si>
    <t>070074</t>
  </si>
  <si>
    <t>RIOS MORA, MARIA ISABEL</t>
  </si>
  <si>
    <t>070167</t>
  </si>
  <si>
    <t>LOPEZ MORENO, AMPARO</t>
  </si>
  <si>
    <t>004282</t>
  </si>
  <si>
    <t>SANCHEZ MEDINA, RAUL</t>
  </si>
  <si>
    <t>070156</t>
  </si>
  <si>
    <t>DIAZ MARTINEZ, ISABEL</t>
  </si>
  <si>
    <t>004512</t>
  </si>
  <si>
    <t>GARCIA AGUILAR, LAURA</t>
  </si>
  <si>
    <t>003246</t>
  </si>
  <si>
    <t>PEREIRA PIÑEIRO, NEREA</t>
  </si>
  <si>
    <t>092770</t>
  </si>
  <si>
    <t>GIMENO MOMPLET, FRANCISCA</t>
  </si>
  <si>
    <t>105901</t>
  </si>
  <si>
    <t>MILAN UGEDA, ISABEL</t>
  </si>
  <si>
    <t>004363</t>
  </si>
  <si>
    <t>BLASCO GUILLO, CATALINA</t>
  </si>
  <si>
    <t>073071</t>
  </si>
  <si>
    <t>GIMENEZ FERNANDEZ, JUAN ANTONI</t>
  </si>
  <si>
    <t>002308</t>
  </si>
  <si>
    <t>GARCIA BENAVENT, ANTONIO</t>
  </si>
  <si>
    <t>002546</t>
  </si>
  <si>
    <t>MENENDEZ CASTELLANOS, JESUS MARIANO</t>
  </si>
  <si>
    <t>004492</t>
  </si>
  <si>
    <t>GARCIA PEREZ, TERESA SOLEDAD</t>
  </si>
  <si>
    <t>004630</t>
  </si>
  <si>
    <t>LAZARO ALTARRIBA, DANIEL</t>
  </si>
  <si>
    <t>101656</t>
  </si>
  <si>
    <t>PALMERO ALGARRA, MARIA DOLORES</t>
  </si>
  <si>
    <t>000099</t>
  </si>
  <si>
    <t>POZA ORTEGA, LETICIA</t>
  </si>
  <si>
    <t>102400</t>
  </si>
  <si>
    <t>MONDRAGON CANO, LUCIA</t>
  </si>
  <si>
    <t>100899</t>
  </si>
  <si>
    <t>ALOS VALENZUELA, JAVIER</t>
  </si>
  <si>
    <t>070335</t>
  </si>
  <si>
    <t>ALBIOL ANADON, ARANZAZU</t>
  </si>
  <si>
    <t>002918</t>
  </si>
  <si>
    <t>BENEY PONCE, SILVIA</t>
  </si>
  <si>
    <t>003718</t>
  </si>
  <si>
    <t>VEGA MIRABET, M CARMEN</t>
  </si>
  <si>
    <t>070193</t>
  </si>
  <si>
    <t>MORA GRANERO, AMPARO</t>
  </si>
  <si>
    <t>000691</t>
  </si>
  <si>
    <t>MARTINEZ CLIMENT, RAQUEL</t>
  </si>
  <si>
    <t>003797</t>
  </si>
  <si>
    <t>BENAVENT ARANDA, CARMEN</t>
  </si>
  <si>
    <t>004092</t>
  </si>
  <si>
    <t>FERNANDEZ GIMENEZ, EMILIO</t>
  </si>
  <si>
    <t>107287</t>
  </si>
  <si>
    <t>MONTERO FERNANDEZ, CONNIE</t>
  </si>
  <si>
    <t>082102</t>
  </si>
  <si>
    <t>MONZO GODOFREDO, ROSA ANA</t>
  </si>
  <si>
    <t>004010</t>
  </si>
  <si>
    <t>SERRANO GIMENA, ANTONIA</t>
  </si>
  <si>
    <t>000701</t>
  </si>
  <si>
    <t>LILLO PRADAS, MARIA CARMEN</t>
  </si>
  <si>
    <t>102795</t>
  </si>
  <si>
    <t>LAZARO TALAMANTES, ALEJANDRO</t>
  </si>
  <si>
    <t>002318</t>
  </si>
  <si>
    <t>PRADOS RODRIGUEZ, M CARMEN</t>
  </si>
  <si>
    <t>002218</t>
  </si>
  <si>
    <t>PATIÑO AVILA, ANA</t>
  </si>
  <si>
    <t>107567</t>
  </si>
  <si>
    <t>GONZALEZ NOGALES, EMILIA</t>
  </si>
  <si>
    <t>101707</t>
  </si>
  <si>
    <t>JAEN GALLEGO, MANUELA</t>
  </si>
  <si>
    <t>002322</t>
  </si>
  <si>
    <t>VALLE GIGANTE, MARIA REMEDIOS</t>
  </si>
  <si>
    <t>002359</t>
  </si>
  <si>
    <t>CORDENTE GUILLEN, MARIA LUISA</t>
  </si>
  <si>
    <t>104645</t>
  </si>
  <si>
    <t>PONS MOLINER, MARIA TERESA</t>
  </si>
  <si>
    <t>001038</t>
  </si>
  <si>
    <t>GAGLIARDI, NADIA SABRINA</t>
  </si>
  <si>
    <t>076611</t>
  </si>
  <si>
    <t>ATIENZA SOLAZ, PABLO</t>
  </si>
  <si>
    <t>001979</t>
  </si>
  <si>
    <t>LAGUNA CAÑADAS, ANTONIO</t>
  </si>
  <si>
    <t>000719</t>
  </si>
  <si>
    <t>MORENO MORENO, CARLA</t>
  </si>
  <si>
    <t>100961</t>
  </si>
  <si>
    <t>PRADOS BARBERA, CRISTINA</t>
  </si>
  <si>
    <t>004505</t>
  </si>
  <si>
    <t>PIÑA VALLS, CLAUDIA</t>
  </si>
  <si>
    <t>099956</t>
  </si>
  <si>
    <t>BERNAD MURIA, JOSE MIGUEL</t>
  </si>
  <si>
    <t>004447</t>
  </si>
  <si>
    <t>NORTES MACIA, ARIADNA</t>
  </si>
  <si>
    <t>070139</t>
  </si>
  <si>
    <t>CEJALVO ALGARRA, AMPARO</t>
  </si>
  <si>
    <t>004062</t>
  </si>
  <si>
    <t>MORENO VALVERDE, MARIA JOSE</t>
  </si>
  <si>
    <t>004530</t>
  </si>
  <si>
    <t>ANDREU SANCHEZ, ALEJANDRA</t>
  </si>
  <si>
    <t>004614</t>
  </si>
  <si>
    <t>MARTINEZ ARCOS, SILVIA</t>
  </si>
  <si>
    <t>107330</t>
  </si>
  <si>
    <t>DIEZ RODRIGUEZ, LAURA</t>
  </si>
  <si>
    <t>001290</t>
  </si>
  <si>
    <t>BARATO GONZALEZ, ANA ISABEL</t>
  </si>
  <si>
    <t>004608</t>
  </si>
  <si>
    <t>GARCIA RAMOS, SILVIA</t>
  </si>
  <si>
    <t>004510</t>
  </si>
  <si>
    <t>PASTOR FUSTER, MARIA TERESA</t>
  </si>
  <si>
    <t>004500</t>
  </si>
  <si>
    <t>ORENGA RANERA, DOLORES</t>
  </si>
  <si>
    <t>002382</t>
  </si>
  <si>
    <t>GARCIA PINAZO, M. DE LA PAZ</t>
  </si>
  <si>
    <t>002494</t>
  </si>
  <si>
    <t>ALEMANY FAUS, AMPARO JOAQUINA</t>
  </si>
  <si>
    <t>102445</t>
  </si>
  <si>
    <t>RIBES SASTRE, MARIA LIDON</t>
  </si>
  <si>
    <t>108013</t>
  </si>
  <si>
    <t>RAMOS SIERRA, M DEL MAR</t>
  </si>
  <si>
    <t>Complem. 1</t>
  </si>
  <si>
    <t>Complem. 2</t>
  </si>
  <si>
    <t>Complem. 3</t>
  </si>
  <si>
    <t>Motivos</t>
  </si>
  <si>
    <t>PERMISO RETRIBUIDO</t>
  </si>
  <si>
    <t>RA</t>
  </si>
  <si>
    <t>NUM</t>
  </si>
  <si>
    <t>Amparo Gisbert</t>
  </si>
  <si>
    <t>Eva Villoldo</t>
  </si>
  <si>
    <t>Yolanda Real</t>
  </si>
  <si>
    <t>Yolanda Alvarez</t>
  </si>
  <si>
    <t>Laura Cucarella</t>
  </si>
  <si>
    <t>Silvia Payan</t>
  </si>
  <si>
    <t>Paula Garcia</t>
  </si>
  <si>
    <t>Maria Jose Sanchez</t>
  </si>
  <si>
    <t>Joan Avella</t>
  </si>
  <si>
    <t>Rosa Tabares</t>
  </si>
  <si>
    <t>x</t>
  </si>
  <si>
    <t>NOMBRE1</t>
  </si>
  <si>
    <t>CODIGO1</t>
  </si>
  <si>
    <t>DIAS1</t>
  </si>
  <si>
    <t>HORAS1</t>
  </si>
  <si>
    <t>TELEFONO</t>
  </si>
  <si>
    <t>DNI</t>
  </si>
  <si>
    <t>OBSERVACIONES</t>
  </si>
  <si>
    <t>NOMBRE2</t>
  </si>
  <si>
    <t>CODIGO2</t>
  </si>
  <si>
    <t>DIAS2</t>
  </si>
  <si>
    <t>HORAS3</t>
  </si>
  <si>
    <t>NOMBRE3</t>
  </si>
  <si>
    <t>CODIGO3</t>
  </si>
  <si>
    <t>DIAS3</t>
  </si>
  <si>
    <t>Fecha Ini</t>
  </si>
  <si>
    <t>Motivo</t>
  </si>
  <si>
    <t>FECHA FIN</t>
  </si>
  <si>
    <t>Nombre Colegio</t>
  </si>
  <si>
    <t>Codigo Emp</t>
  </si>
  <si>
    <t>AVISO: el programa no consolidará a partir de esta linea</t>
  </si>
  <si>
    <t>Clave</t>
  </si>
  <si>
    <t>xx</t>
  </si>
  <si>
    <t>11-1-1</t>
  </si>
  <si>
    <t>11-1-2</t>
  </si>
  <si>
    <t>11-1-3</t>
  </si>
  <si>
    <t>Abierto</t>
  </si>
  <si>
    <t>ESTADO</t>
  </si>
  <si>
    <t>2-1-1</t>
  </si>
  <si>
    <t>2-1-2</t>
  </si>
  <si>
    <t>2-1-3</t>
  </si>
  <si>
    <t>1-1-1</t>
  </si>
  <si>
    <t>1-1-2</t>
  </si>
  <si>
    <t>1-1-3</t>
  </si>
  <si>
    <t>Maestro Serrano - MISLATA</t>
  </si>
  <si>
    <t>Frost Trol - CABANES</t>
  </si>
  <si>
    <t>Fundación IBI - IBI</t>
  </si>
  <si>
    <t>Sagrado Corazon - GODELLA</t>
  </si>
  <si>
    <t>Monte Benacantil - ALICANTE</t>
  </si>
  <si>
    <t>EMT - Valencia</t>
  </si>
  <si>
    <t>Ceip Mestre Canaletes - PERLETA</t>
  </si>
  <si>
    <t>Crist del Miracle - LLOSA DE RANES</t>
  </si>
  <si>
    <t>Martinez Torres - ALDAYA</t>
  </si>
  <si>
    <t>Reyes Católicos - PETRER</t>
  </si>
  <si>
    <t>Ceip Eugeni D`ors - ELCHE</t>
  </si>
  <si>
    <t>8 de Març - VALENCIA</t>
  </si>
  <si>
    <t>Miquel Aldlert -  VALENCIA</t>
  </si>
  <si>
    <t>Angelina Carnicer - VALENCIA</t>
  </si>
  <si>
    <t>Antonio Garcia Lopez - VALENCIA</t>
  </si>
  <si>
    <t>Ceip Alfadali - OLIVA</t>
  </si>
  <si>
    <t>Virgen de las Nieves - ASPE</t>
  </si>
  <si>
    <t>Ausias March - ALDAYA</t>
  </si>
  <si>
    <t>Sot de Ferrer - SOT DE FERRER</t>
  </si>
  <si>
    <t>Juan Comenius - VALENCIA</t>
  </si>
  <si>
    <t>Nstra Sra Buen Suceso - CABANES</t>
  </si>
  <si>
    <t>Apostol Santiago - VALENCIA</t>
  </si>
  <si>
    <t>Parroco Francisco Mas - CREVILLENTE</t>
  </si>
  <si>
    <t>Centro Social Campus Espinardo - MURCIA</t>
  </si>
  <si>
    <t>Mestre Caballero -  ONDA</t>
  </si>
  <si>
    <t>Miguel Cervantes - XIRIVELLA</t>
  </si>
  <si>
    <t>AUSIAS MARCH - ALBORAYA</t>
  </si>
  <si>
    <t>Jaime I - PUZOL</t>
  </si>
  <si>
    <t>Equipo fijo sustituciones - VALENCIA</t>
  </si>
  <si>
    <t>El Grec - VILLENA</t>
  </si>
  <si>
    <t>Gaeta Huguet - CASTELLON</t>
  </si>
  <si>
    <t>Sagrado Corazón - QUART DE POBLET</t>
  </si>
  <si>
    <t>Ramon Cuesta - SANTA POLA</t>
  </si>
  <si>
    <t>Sanchis Almiñano - ALAQUAS</t>
  </si>
  <si>
    <t>La Galia - ELCHE</t>
  </si>
  <si>
    <t>Pio XII - ONDA</t>
  </si>
  <si>
    <t>Dr. Oloriz - VALENCIA</t>
  </si>
  <si>
    <t>San Agustin - CASTELLON</t>
  </si>
  <si>
    <t>CEIP María Moliner - QUART DE POBLET</t>
  </si>
  <si>
    <t>Ceip Felicinda Collell - CALIG</t>
  </si>
  <si>
    <t>Francesc Catala - BENICARLO</t>
  </si>
  <si>
    <t>La Baia - ELCHE</t>
  </si>
  <si>
    <t>Azorin - ALICANTE</t>
  </si>
  <si>
    <t>Luis Vives - XILXES</t>
  </si>
  <si>
    <t>Ceip La Vallverda - ELCHE</t>
  </si>
  <si>
    <t>E.I. La Milotxa - PUZOL</t>
  </si>
  <si>
    <t>Colegio RR Calasancias - SEVILLA</t>
  </si>
  <si>
    <t>Costa Blanca - ALICANTE</t>
  </si>
  <si>
    <t>Maestro Fco Catala - BENICARLO</t>
  </si>
  <si>
    <t>San Isidro - VALENCIA</t>
  </si>
  <si>
    <t>San Pedro - VALENCIA</t>
  </si>
  <si>
    <t>El Braçal - ESTIVELLA</t>
  </si>
  <si>
    <t>La Paloma - ASPE</t>
  </si>
  <si>
    <t>Antonio Machado - ALICANTE</t>
  </si>
  <si>
    <t>Jose Garnero - SANTA POLA</t>
  </si>
  <si>
    <t>Virgen del Patrocinio - FOIOS</t>
  </si>
  <si>
    <t>E.I La Milotxa - PUZOL</t>
  </si>
  <si>
    <t>Cavite - VALENCIA</t>
  </si>
  <si>
    <t>El Castell - CORBERA</t>
  </si>
  <si>
    <t>Niño Jesus - VALENCIA</t>
  </si>
  <si>
    <t>Patacona - ALBORAYA</t>
  </si>
  <si>
    <t>San Cristobal Martir I - PICASSENT</t>
  </si>
  <si>
    <t>DR. Sanchis Guarner - POBLA LLARGA</t>
  </si>
  <si>
    <t>A.D.I.S.A. - ALFAFAR</t>
  </si>
  <si>
    <t>Lope de Vega - CASTELLON</t>
  </si>
  <si>
    <t>C.P. San Onofre - QUART DE POBLET</t>
  </si>
  <si>
    <t>Virgen del Rosario - ALBATERA</t>
  </si>
  <si>
    <t>Mare de Deu de la Salut - ONIL</t>
  </si>
  <si>
    <t>San Antonio - LA HOYA ELCHE</t>
  </si>
  <si>
    <t>CEIP Pintor Estruch - MANUEL</t>
  </si>
  <si>
    <t>Colegio Natividad Calasancias - MADRID</t>
  </si>
  <si>
    <t>CEIP El Rebollet Coop. - VALENCIA</t>
  </si>
  <si>
    <t>Sagrada Familia Josefina - ALICANTE</t>
  </si>
  <si>
    <t>Explorador Andrés - VALENCIA</t>
  </si>
  <si>
    <t>Ceip Miguel Hernandez - BENIDORM</t>
  </si>
  <si>
    <t>Serrería - VALENCIA</t>
  </si>
  <si>
    <t>Joan de Montcada- BENIARJO</t>
  </si>
  <si>
    <t>Virgen de Gracia - ALTURA</t>
  </si>
  <si>
    <t>Ceip Inmaculada Concepcion - TORREVIEJA</t>
  </si>
  <si>
    <t>CEIP Pintor Teodoro Andreu - ALZIRA</t>
  </si>
  <si>
    <t>Herrero - CASTELLON</t>
  </si>
  <si>
    <t>Reyes Católicos - ELCHE</t>
  </si>
  <si>
    <t>Ceip Virgen de los Dolores - DOLORES</t>
  </si>
  <si>
    <t>Azorin - SAN VICENTE RASPEIG</t>
  </si>
  <si>
    <t>Ntra. Sra. Desamparados - NAZARET</t>
  </si>
  <si>
    <t>Comtessa de Lucena - LUCENA DEL CID</t>
  </si>
  <si>
    <t>San Rafael - LA POBLA VALLBONA</t>
  </si>
  <si>
    <t>Ausias March - ALICANTE</t>
  </si>
  <si>
    <t>C.O. Reina Sofia - MASAMAGRELL</t>
  </si>
  <si>
    <t>CRA Montanejos - MONTANEJOS</t>
  </si>
  <si>
    <t>Giner de los Rios - VALENCIA</t>
  </si>
  <si>
    <t>Unió Cristiana . SUECA</t>
  </si>
  <si>
    <t>San Miguel Arcangel - SONEJA</t>
  </si>
  <si>
    <t>CEIP Amanecer - TORREVIEJA</t>
  </si>
  <si>
    <t>La Celada - VILLENA</t>
  </si>
  <si>
    <t>Santisimo Sacramento - ALICANTE</t>
  </si>
  <si>
    <t>CEIP Mare de Deu del Olivar - ALACUAS</t>
  </si>
  <si>
    <t>Virrey Poveda - PETRER</t>
  </si>
  <si>
    <t>Tomas de Montañana - VALENCIA</t>
  </si>
  <si>
    <t>(ANTIGUO GONZALEZ GALLARZA) CEIP Amparo Alabau - A</t>
  </si>
  <si>
    <t>Gent Menuda - VALENCIA</t>
  </si>
  <si>
    <t>Ceip Rafael Altamira - ALICANTE</t>
  </si>
  <si>
    <t>Jaime I - VALENCIA</t>
  </si>
  <si>
    <t>Residencia Universitaria Azarbe - Murcia</t>
  </si>
  <si>
    <t>Malvarrosa - VALENCIA</t>
  </si>
  <si>
    <t>C. Dia Reina Sofia - MASAMAGRELL</t>
  </si>
  <si>
    <t>Nuestra Señora de las Nieves - HONDON</t>
  </si>
  <si>
    <t>Fausto Martinez - VALENCIA</t>
  </si>
  <si>
    <t>E.I. Diputada Clara Campoamor-VALENCIA</t>
  </si>
  <si>
    <t>Historiador Diago - VIVER</t>
  </si>
  <si>
    <t>Nstra Sra del Carmen - VALENCIA</t>
  </si>
  <si>
    <t>Ceip Raspeig - SAN VICENTE DE RASPEIG</t>
  </si>
  <si>
    <t>CEIP El Braçal - ESTIVELLA</t>
  </si>
  <si>
    <t>Ceip Miguel Hernandez - ELCHE</t>
  </si>
  <si>
    <t>CEIP Vall de la Casella - ALZIRA</t>
  </si>
  <si>
    <t>C.P.C.I. Cruz Roja - VALENCIA</t>
  </si>
  <si>
    <t>Les Arenes - VALENCIA</t>
  </si>
  <si>
    <t>Cent Dia - CABAÑAL</t>
  </si>
  <si>
    <t>Luis Vives - ELCHE</t>
  </si>
  <si>
    <t>Santo Domingo y San Francisco - VILLAMARCHANTE</t>
  </si>
  <si>
    <t>Marques  Dos Aguas - BETERA</t>
  </si>
  <si>
    <t>Reina Sofia - PETRER</t>
  </si>
  <si>
    <t>San Marc - BENIARJO</t>
  </si>
  <si>
    <t>Comedor Social - AYT. ELCHE</t>
  </si>
  <si>
    <t>Ruperto Chapi - VILLENA</t>
  </si>
  <si>
    <t>Rei en Jaume - XIRIVELLA</t>
  </si>
  <si>
    <t>Ceip Boqueres - ALMAZORA</t>
  </si>
  <si>
    <t>San Jose de Calasanz - VALENCIA</t>
  </si>
  <si>
    <t>I.E.S Almenara - ALMENARA</t>
  </si>
  <si>
    <t>La Foia - PETRER</t>
  </si>
  <si>
    <t>Ceip L´Assumpcio - VALL DE UIXO</t>
  </si>
  <si>
    <t>Universo - BENAGUACIL</t>
  </si>
  <si>
    <t>Fundación ST3 - ELIANA</t>
  </si>
  <si>
    <t>CRA Sot de Ferrer - CHOVAR</t>
  </si>
  <si>
    <t>INSS cafeteria - VALENCIA</t>
  </si>
  <si>
    <t>ASDISP - LA POBLA DE VALLBONA</t>
  </si>
  <si>
    <t>Pas a Pas - ALBORAYA</t>
  </si>
  <si>
    <t>Comunidad Josefinas - ALICANTE</t>
  </si>
  <si>
    <t>Ceip Cardenal Belluga - DOLORES</t>
  </si>
  <si>
    <t>Vodafone- VALENCIA</t>
  </si>
  <si>
    <t>Fundacion Flors - VILAREAL</t>
  </si>
  <si>
    <t>E.I Apostol Santiago - VALENCIA</t>
  </si>
  <si>
    <t>Ipla - ALMAZORA</t>
  </si>
  <si>
    <t>I.E.S Vall d´Alba - CABANES</t>
  </si>
  <si>
    <t>La Carrasca - OLIVA</t>
  </si>
  <si>
    <t>Sot de Ferrer -AZUEBAR</t>
  </si>
  <si>
    <t>E.I.M Val d`Alba - VALL D`ALBA</t>
  </si>
  <si>
    <t>Universidad Europea-VALENCIA</t>
  </si>
  <si>
    <t>Hnos Gil Sorribes - JERICA</t>
  </si>
  <si>
    <t>Font Salem - EL PUIG</t>
  </si>
  <si>
    <t>Verge Font Salut -  TRAIGUERA</t>
  </si>
  <si>
    <t>Sangosse - QUART DE POBLET</t>
  </si>
  <si>
    <t>Biohub - VALENCIA</t>
  </si>
  <si>
    <t>Guarderia Kids Garden -CASTELLON</t>
  </si>
  <si>
    <t>Divina Pastora - MARTOS</t>
  </si>
  <si>
    <t>Aranco - MASSAMAGRELL</t>
  </si>
  <si>
    <t>Vialco -VILLENA</t>
  </si>
  <si>
    <t>Fundac. San Juan y San Pablo - IBI</t>
  </si>
  <si>
    <t>Socotie, C.O. - PUERTO DE SAGUNTO</t>
  </si>
  <si>
    <t>El Moli - ONDA</t>
  </si>
  <si>
    <t>Estructura General</t>
  </si>
  <si>
    <t>C.C. Alicante</t>
  </si>
  <si>
    <t>C.C. Alicante Transporte</t>
  </si>
  <si>
    <t>C.O. Afanias - CASTELLON</t>
  </si>
  <si>
    <t>C.C. Puzol</t>
  </si>
  <si>
    <t>C.C. Valencia</t>
  </si>
  <si>
    <t>Penyeta Roja - CASTELLON</t>
  </si>
  <si>
    <t>C.C. - MALAGA</t>
  </si>
  <si>
    <t>LUIS VIVES-XILXES</t>
  </si>
  <si>
    <t>4601001160</t>
  </si>
  <si>
    <t>1202002103</t>
  </si>
  <si>
    <t>0303000131</t>
  </si>
  <si>
    <t>4601000120</t>
  </si>
  <si>
    <t>0303004901</t>
  </si>
  <si>
    <t>4601009298</t>
  </si>
  <si>
    <t>0301002403</t>
  </si>
  <si>
    <t>4603002106</t>
  </si>
  <si>
    <t>4603001021</t>
  </si>
  <si>
    <t>0303003132</t>
  </si>
  <si>
    <t>0303004600</t>
  </si>
  <si>
    <t>4603001290</t>
  </si>
  <si>
    <t>4601000450</t>
  </si>
  <si>
    <t>4603001250</t>
  </si>
  <si>
    <t>4601001260</t>
  </si>
  <si>
    <t>4603002405</t>
  </si>
  <si>
    <t>0302000061</t>
  </si>
  <si>
    <t>4603001040</t>
  </si>
  <si>
    <t>1202003066</t>
  </si>
  <si>
    <t>4603001400</t>
  </si>
  <si>
    <t>1201002930</t>
  </si>
  <si>
    <t>4603005020</t>
  </si>
  <si>
    <t>0303002250</t>
  </si>
  <si>
    <t>4603005260</t>
  </si>
  <si>
    <t>0301000006</t>
  </si>
  <si>
    <t>1203002103</t>
  </si>
  <si>
    <t>4603000392</t>
  </si>
  <si>
    <t>0103010025</t>
  </si>
  <si>
    <t>4601000300</t>
  </si>
  <si>
    <t>4603000001</t>
  </si>
  <si>
    <t>4603000120</t>
  </si>
  <si>
    <t>0303000273</t>
  </si>
  <si>
    <t>1203002050</t>
  </si>
  <si>
    <t>4602001200</t>
  </si>
  <si>
    <t>0303003251</t>
  </si>
  <si>
    <t>4603001002</t>
  </si>
  <si>
    <t>0303000110</t>
  </si>
  <si>
    <t>1203000101</t>
  </si>
  <si>
    <t>4603009280</t>
  </si>
  <si>
    <t>1203005065</t>
  </si>
  <si>
    <t>0303002403</t>
  </si>
  <si>
    <t>4603001190</t>
  </si>
  <si>
    <t>1203001110</t>
  </si>
  <si>
    <t>1202009002</t>
  </si>
  <si>
    <t>0303000102</t>
  </si>
  <si>
    <t>0301003025</t>
  </si>
  <si>
    <t>0301000122</t>
  </si>
  <si>
    <t>1203002185</t>
  </si>
  <si>
    <t>0303002402</t>
  </si>
  <si>
    <t>4602000097</t>
  </si>
  <si>
    <t>4603000300</t>
  </si>
  <si>
    <t>1403004090</t>
  </si>
  <si>
    <t>0301004600</t>
  </si>
  <si>
    <t>0301004900</t>
  </si>
  <si>
    <t>1203000031</t>
  </si>
  <si>
    <t>4603000500</t>
  </si>
  <si>
    <t>4603005400</t>
  </si>
  <si>
    <t>1201000101</t>
  </si>
  <si>
    <t>0303003025</t>
  </si>
  <si>
    <t>4603001165</t>
  </si>
  <si>
    <t>0303003022</t>
  </si>
  <si>
    <t>0303000050</t>
  </si>
  <si>
    <t>0301003200</t>
  </si>
  <si>
    <t>4601000110</t>
  </si>
  <si>
    <t>4602002400</t>
  </si>
  <si>
    <t>4603001160</t>
  </si>
  <si>
    <t>4603000280</t>
  </si>
  <si>
    <t>4602000152</t>
  </si>
  <si>
    <t>4603000460</t>
  </si>
  <si>
    <t>4603001010</t>
  </si>
  <si>
    <t>4601001179</t>
  </si>
  <si>
    <t>4603000294</t>
  </si>
  <si>
    <t>4601001030</t>
  </si>
  <si>
    <t>1202000019</t>
  </si>
  <si>
    <t>1201002050</t>
  </si>
  <si>
    <t>4603000322</t>
  </si>
  <si>
    <t>0303002210</t>
  </si>
  <si>
    <t>1203002950</t>
  </si>
  <si>
    <t>0303003175</t>
  </si>
  <si>
    <t>0303000105</t>
  </si>
  <si>
    <t>4603000140</t>
  </si>
  <si>
    <t>4601100020</t>
  </si>
  <si>
    <t>0301002250</t>
  </si>
  <si>
    <t>4602000099</t>
  </si>
  <si>
    <t>4601000380</t>
  </si>
  <si>
    <t>0303005018</t>
  </si>
  <si>
    <t>4601000460</t>
  </si>
  <si>
    <t>4601005090</t>
  </si>
  <si>
    <t>4603000180</t>
  </si>
  <si>
    <t>0301002404</t>
  </si>
  <si>
    <t>4603005410</t>
  </si>
  <si>
    <t>4603000112</t>
  </si>
  <si>
    <t>4601001190</t>
  </si>
  <si>
    <t>0301000105</t>
  </si>
  <si>
    <t>1202002920</t>
  </si>
  <si>
    <t>0303008666</t>
  </si>
  <si>
    <t>4603000030</t>
  </si>
  <si>
    <t>1203002092</t>
  </si>
  <si>
    <t>0301000104</t>
  </si>
  <si>
    <t>0303002405</t>
  </si>
  <si>
    <t>0301003180</t>
  </si>
  <si>
    <t>4601000392</t>
  </si>
  <si>
    <t>4603002400</t>
  </si>
  <si>
    <t>4602000283</t>
  </si>
  <si>
    <t>1201002107</t>
  </si>
  <si>
    <t>0303002404</t>
  </si>
  <si>
    <t>1203005040</t>
  </si>
  <si>
    <t>4603000215</t>
  </si>
  <si>
    <t>4601000030</t>
  </si>
  <si>
    <t>0303004891</t>
  </si>
  <si>
    <t>1401004090</t>
  </si>
  <si>
    <t>4602001130</t>
  </si>
  <si>
    <t>1203000075</t>
  </si>
  <si>
    <t>4601000340</t>
  </si>
  <si>
    <t>4602000355</t>
  </si>
  <si>
    <t>4603000340</t>
  </si>
  <si>
    <t>0303003250</t>
  </si>
  <si>
    <t>1203002065</t>
  </si>
  <si>
    <t>0303003144</t>
  </si>
  <si>
    <t>1202002065</t>
  </si>
  <si>
    <t>0301000202</t>
  </si>
  <si>
    <t>0302004030</t>
  </si>
  <si>
    <t>0302003920</t>
  </si>
  <si>
    <t>4601000096</t>
  </si>
  <si>
    <t>0303000193</t>
  </si>
  <si>
    <t>4603000550</t>
  </si>
  <si>
    <t>4603005090</t>
  </si>
  <si>
    <t>4603000025</t>
  </si>
  <si>
    <t>4601000003</t>
  </si>
  <si>
    <t>4603002260</t>
  </si>
  <si>
    <t>0303003565</t>
  </si>
  <si>
    <t>4603005170</t>
  </si>
  <si>
    <t>0301000003</t>
  </si>
  <si>
    <t>4602005225</t>
  </si>
  <si>
    <t>1201002092</t>
  </si>
  <si>
    <t>4602001131</t>
  </si>
  <si>
    <t>0302003132</t>
  </si>
  <si>
    <t>0302002405</t>
  </si>
  <si>
    <t>0302005100</t>
  </si>
  <si>
    <t>4603000310</t>
  </si>
  <si>
    <t>1201002103</t>
  </si>
  <si>
    <t>4601001192</t>
  </si>
  <si>
    <t>4602000268</t>
  </si>
  <si>
    <t>1201002170</t>
  </si>
  <si>
    <t>4601001010</t>
  </si>
  <si>
    <t>4603005267</t>
  </si>
  <si>
    <t>4602002106</t>
  </si>
  <si>
    <t>4602000025</t>
  </si>
  <si>
    <t>4601001250</t>
  </si>
  <si>
    <t>0301004901</t>
  </si>
  <si>
    <t>4601001021</t>
  </si>
  <si>
    <t>0301000651</t>
  </si>
  <si>
    <t>0303000104</t>
  </si>
  <si>
    <t>4602000067</t>
  </si>
  <si>
    <t>0303000202</t>
  </si>
  <si>
    <t>0303001069</t>
  </si>
  <si>
    <t>0303005025</t>
  </si>
  <si>
    <t>4603000021</t>
  </si>
  <si>
    <t>4603000152</t>
  </si>
  <si>
    <t>4601000500</t>
  </si>
  <si>
    <t>4602000275</t>
  </si>
  <si>
    <t>4602001358</t>
  </si>
  <si>
    <t>4603001420</t>
  </si>
  <si>
    <t>1202000030</t>
  </si>
  <si>
    <t>4603001358</t>
  </si>
  <si>
    <t>4601001290</t>
  </si>
  <si>
    <t>4602000276</t>
  </si>
  <si>
    <t>0303004900</t>
  </si>
  <si>
    <t>0303000107</t>
  </si>
  <si>
    <t>4603009290</t>
  </si>
  <si>
    <t>4603001122</t>
  </si>
  <si>
    <t>1203000068</t>
  </si>
  <si>
    <t>1203002170</t>
  </si>
  <si>
    <t>0303000130</t>
  </si>
  <si>
    <t>4603006100</t>
  </si>
  <si>
    <t>0303000231</t>
  </si>
  <si>
    <t>4601005410</t>
  </si>
  <si>
    <t>0301000004</t>
  </si>
  <si>
    <t>0303003272</t>
  </si>
  <si>
    <t>0303000120</t>
  </si>
  <si>
    <t>4603000390</t>
  </si>
  <si>
    <t>0303000651</t>
  </si>
  <si>
    <t>0301003565</t>
  </si>
  <si>
    <t>0301003272</t>
  </si>
  <si>
    <t>0301000110</t>
  </si>
  <si>
    <t>4601000310</t>
  </si>
  <si>
    <t>1203001224</t>
  </si>
  <si>
    <t>0301000010</t>
  </si>
  <si>
    <t>4601000510</t>
  </si>
  <si>
    <t>4601000455</t>
  </si>
  <si>
    <t>4601000280</t>
  </si>
  <si>
    <t>1201002020</t>
  </si>
  <si>
    <t>0303000191</t>
  </si>
  <si>
    <t>4603005010</t>
  </si>
  <si>
    <t>4601000020</t>
  </si>
  <si>
    <t>1203002401</t>
  </si>
  <si>
    <t>4601000550</t>
  </si>
  <si>
    <t>0301003260</t>
  </si>
  <si>
    <t>4603001068</t>
  </si>
  <si>
    <t>4601001106</t>
  </si>
  <si>
    <t>0302000193</t>
  </si>
  <si>
    <t>1203000054</t>
  </si>
  <si>
    <t>0302000130</t>
  </si>
  <si>
    <t>4601000351</t>
  </si>
  <si>
    <t>4602002165</t>
  </si>
  <si>
    <t>0302002402</t>
  </si>
  <si>
    <t>1201000224</t>
  </si>
  <si>
    <t>4603000003</t>
  </si>
  <si>
    <t>4602001020</t>
  </si>
  <si>
    <t>0302008666</t>
  </si>
  <si>
    <t>0301003251</t>
  </si>
  <si>
    <t>0301000126</t>
  </si>
  <si>
    <t>4602000215</t>
  </si>
  <si>
    <t>0301003030</t>
  </si>
  <si>
    <t>4601005400</t>
  </si>
  <si>
    <t>0303002400</t>
  </si>
  <si>
    <t>4602180004</t>
  </si>
  <si>
    <t>1201000153</t>
  </si>
  <si>
    <t>0301003022</t>
  </si>
  <si>
    <t>1201002180</t>
  </si>
  <si>
    <t>4603000510</t>
  </si>
  <si>
    <t>4601000299</t>
  </si>
  <si>
    <t>4601001002</t>
  </si>
  <si>
    <t>4601001200</t>
  </si>
  <si>
    <t>1202000010</t>
  </si>
  <si>
    <t>4603005225</t>
  </si>
  <si>
    <t>1203002920</t>
  </si>
  <si>
    <t>0303004120</t>
  </si>
  <si>
    <t>4602000390</t>
  </si>
  <si>
    <t>0301002210</t>
  </si>
  <si>
    <t>1203002402</t>
  </si>
  <si>
    <t>4603009161</t>
  </si>
  <si>
    <t>1203003066</t>
  </si>
  <si>
    <t>1201002104</t>
  </si>
  <si>
    <t>460222</t>
  </si>
  <si>
    <t>0301000115</t>
  </si>
  <si>
    <t>1203000064</t>
  </si>
  <si>
    <t>4602001107</t>
  </si>
  <si>
    <t>1202002850</t>
  </si>
  <si>
    <t>4601005170</t>
  </si>
  <si>
    <t>1203002010</t>
  </si>
  <si>
    <t>0303000099</t>
  </si>
  <si>
    <t>4602000199</t>
  </si>
  <si>
    <t>1202001110</t>
  </si>
  <si>
    <t>1201000064</t>
  </si>
  <si>
    <t>4602000098</t>
  </si>
  <si>
    <t>0302002400</t>
  </si>
  <si>
    <t>4602000140</t>
  </si>
  <si>
    <t>4602190001</t>
  </si>
  <si>
    <t>0301001069</t>
  </si>
  <si>
    <t>1202002021</t>
  </si>
  <si>
    <t>4603000268</t>
  </si>
  <si>
    <t>2302000661</t>
  </si>
  <si>
    <t>4602009280</t>
  </si>
  <si>
    <t>4601006100</t>
  </si>
  <si>
    <t>1202000153</t>
  </si>
  <si>
    <t>1202001205</t>
  </si>
  <si>
    <t>0302000146</t>
  </si>
  <si>
    <t>4602000132</t>
  </si>
  <si>
    <t>4601002260</t>
  </si>
  <si>
    <t>0302000143</t>
  </si>
  <si>
    <t>4601001068</t>
  </si>
  <si>
    <t>0302000006</t>
  </si>
  <si>
    <t>4602000173</t>
  </si>
  <si>
    <t>0302003090</t>
  </si>
  <si>
    <t>4603000355</t>
  </si>
  <si>
    <t>0302000115</t>
  </si>
  <si>
    <t>4602000232</t>
  </si>
  <si>
    <t>1201002132</t>
  </si>
  <si>
    <t>1212100001</t>
  </si>
  <si>
    <t>0304003001</t>
  </si>
  <si>
    <t>4615050001</t>
  </si>
  <si>
    <t>4608000001</t>
  </si>
  <si>
    <t>4611000001</t>
  </si>
  <si>
    <t>0306004601</t>
  </si>
  <si>
    <t>4615060001</t>
  </si>
  <si>
    <t>1208000001</t>
  </si>
  <si>
    <t>0305003001</t>
  </si>
  <si>
    <t>1201002040</t>
  </si>
  <si>
    <t>4604004601</t>
  </si>
  <si>
    <t>4614154601</t>
  </si>
  <si>
    <t>4605000001</t>
  </si>
  <si>
    <t>4609000001</t>
  </si>
  <si>
    <t>4614010001</t>
  </si>
  <si>
    <t>4606004601</t>
  </si>
  <si>
    <t>4617170001</t>
  </si>
  <si>
    <t>4610000001</t>
  </si>
  <si>
    <t>4613130001</t>
  </si>
  <si>
    <t>1212080001</t>
  </si>
  <si>
    <t>0308003001</t>
  </si>
  <si>
    <t>4614020001</t>
  </si>
  <si>
    <t>4612100001</t>
  </si>
  <si>
    <t>4615000001</t>
  </si>
  <si>
    <t>4616000001</t>
  </si>
  <si>
    <t>0312000001</t>
  </si>
  <si>
    <t>0314153001</t>
  </si>
  <si>
    <t>0317170001</t>
  </si>
  <si>
    <t>1201002141</t>
  </si>
  <si>
    <t>4615070001</t>
  </si>
  <si>
    <t>031507</t>
  </si>
  <si>
    <t>2904002901</t>
  </si>
  <si>
    <t>0312103001</t>
  </si>
  <si>
    <t>4612083001</t>
  </si>
  <si>
    <t>0312083001</t>
  </si>
  <si>
    <t>0203010185</t>
  </si>
  <si>
    <t>4615040001</t>
  </si>
  <si>
    <t>2912102901</t>
  </si>
  <si>
    <t>Código de imputación</t>
  </si>
  <si>
    <t>108728</t>
  </si>
  <si>
    <t>ABDALI , SANAE</t>
  </si>
  <si>
    <t>003896</t>
  </si>
  <si>
    <t>ARAGO ARGUDO, MARIA DOLORES</t>
  </si>
  <si>
    <t>003860</t>
  </si>
  <si>
    <t>AZNAR SEPULCRE, TERESA</t>
  </si>
  <si>
    <t>003721</t>
  </si>
  <si>
    <t>BENAYAS LOPEZ, SONIA</t>
  </si>
  <si>
    <t>BERRAHAIL , HAFIDA</t>
  </si>
  <si>
    <t>BIASSATTI , GONZALO ARIEL</t>
  </si>
  <si>
    <t>004649</t>
  </si>
  <si>
    <t>BONILLO CAUSERA, ANA</t>
  </si>
  <si>
    <t>108603</t>
  </si>
  <si>
    <t>CALATAYUD GONZALEZ, MARIA JOSE</t>
  </si>
  <si>
    <t>002901</t>
  </si>
  <si>
    <t>CAMPOS MONFORT, EMILIA M</t>
  </si>
  <si>
    <t>004533</t>
  </si>
  <si>
    <t>CANTERO AMBRONA, CARMEN NATALIA</t>
  </si>
  <si>
    <t>004689</t>
  </si>
  <si>
    <t>CHACOPINO CHACOPINO, AFRICA</t>
  </si>
  <si>
    <t>CIOTEA , MIHAELA LAURA</t>
  </si>
  <si>
    <t>004650</t>
  </si>
  <si>
    <t>CORACHAN SANCHEZ, LAURA</t>
  </si>
  <si>
    <t>004657</t>
  </si>
  <si>
    <t>CRESPO ARRAEZ, SANDRA</t>
  </si>
  <si>
    <t>108719</t>
  </si>
  <si>
    <t>DA SILVA GUIMARAES, THALITA</t>
  </si>
  <si>
    <t>004655</t>
  </si>
  <si>
    <t>DE LOS ANGELES TALAYA, SHEYLA</t>
  </si>
  <si>
    <t>DIONE , BENEDICTA AGUSTINE</t>
  </si>
  <si>
    <t>004664</t>
  </si>
  <si>
    <t>ESTEVE CAÑIZARES, LAURA</t>
  </si>
  <si>
    <t>003749</t>
  </si>
  <si>
    <t>ETTOUMI , NOURA</t>
  </si>
  <si>
    <t>004171</t>
  </si>
  <si>
    <t>FABRA ARAEZ, ESTEFANIA</t>
  </si>
  <si>
    <t>004160</t>
  </si>
  <si>
    <t>FERNANDEZ DIAZ, PATRICIA</t>
  </si>
  <si>
    <t>004161</t>
  </si>
  <si>
    <t>FERRERO MILLAN, AITANA</t>
  </si>
  <si>
    <t>GAGLIARDI , NADIA SABRINA</t>
  </si>
  <si>
    <t>004170</t>
  </si>
  <si>
    <t>GARCIA ROMERO, LAURA</t>
  </si>
  <si>
    <t>004687</t>
  </si>
  <si>
    <t>GISBERT TUR, ALEJANDRA</t>
  </si>
  <si>
    <t>003849</t>
  </si>
  <si>
    <t>GUARINO , MELANIE</t>
  </si>
  <si>
    <t>GUATTA , CARLA CRISTINA</t>
  </si>
  <si>
    <t>004683</t>
  </si>
  <si>
    <t>LACHHAB REYNOSO, NOUR MARIA</t>
  </si>
  <si>
    <t>004685</t>
  </si>
  <si>
    <t>LOPEZ CANOVAS, MARIA</t>
  </si>
  <si>
    <t>004688</t>
  </si>
  <si>
    <t>LOPEZ FRANCO, ISMAEL</t>
  </si>
  <si>
    <t>004673</t>
  </si>
  <si>
    <t>LORENZO MARTINEZ, PAULA MARIA</t>
  </si>
  <si>
    <t>004662</t>
  </si>
  <si>
    <t>LORET GARCIA, ALEXANDRE FRANÇOIS</t>
  </si>
  <si>
    <t>004654</t>
  </si>
  <si>
    <t>MANCEBO GIL, ALBA MARIA</t>
  </si>
  <si>
    <t>004652</t>
  </si>
  <si>
    <t>MANZANET ANDRES, MIQUEL</t>
  </si>
  <si>
    <t>MARIN MONTERO, MARIA ANGELES</t>
  </si>
  <si>
    <t>MEGUTNISHVILI , NATIA</t>
  </si>
  <si>
    <t>004653</t>
  </si>
  <si>
    <t>MENDEZ SERRANO, MARIA</t>
  </si>
  <si>
    <t>108595</t>
  </si>
  <si>
    <t>MIGUEL MASIA, HELENA</t>
  </si>
  <si>
    <t>004665</t>
  </si>
  <si>
    <t>MORENO GARCIA, IVAN</t>
  </si>
  <si>
    <t>004094</t>
  </si>
  <si>
    <t>MUÑOZ OLIVER, PEDRO</t>
  </si>
  <si>
    <t>004663</t>
  </si>
  <si>
    <t>NAVARRO VACAS, LARA</t>
  </si>
  <si>
    <t>OLTEANU , VIORICA</t>
  </si>
  <si>
    <t>004686</t>
  </si>
  <si>
    <t>OLTRA AGUILAR, MONICA</t>
  </si>
  <si>
    <t>003941</t>
  </si>
  <si>
    <t>PALAO FERNANDEZ, JUANA</t>
  </si>
  <si>
    <t>003245</t>
  </si>
  <si>
    <t>PALOMO CARRASCO, DAVID</t>
  </si>
  <si>
    <t>004670</t>
  </si>
  <si>
    <t>PASCUAL ROGER, BALMA</t>
  </si>
  <si>
    <t>004672</t>
  </si>
  <si>
    <t>PEÑA ESCUIN, LEYRE</t>
  </si>
  <si>
    <t>000618</t>
  </si>
  <si>
    <t>REQUENA QUINTANILLA, AINHOA</t>
  </si>
  <si>
    <t>002873</t>
  </si>
  <si>
    <t>RICO BLASCO, PATRICIA</t>
  </si>
  <si>
    <t>004031</t>
  </si>
  <si>
    <t>RICO LOPEZ, IRENE</t>
  </si>
  <si>
    <t>004669</t>
  </si>
  <si>
    <t>RIPOLLES MATEU, MIREIA</t>
  </si>
  <si>
    <t>004682</t>
  </si>
  <si>
    <t>RODRIGUEZ INGLADA, MARIA</t>
  </si>
  <si>
    <t>SABAU , CRISTINA</t>
  </si>
  <si>
    <t>SAENZ , FEDERICO DANIEL</t>
  </si>
  <si>
    <t>003266</t>
  </si>
  <si>
    <t>SERRANO GUILLO, NURIA</t>
  </si>
  <si>
    <t>004241</t>
  </si>
  <si>
    <t>SERRANO MARTINEZ, ANA</t>
  </si>
  <si>
    <t>004658</t>
  </si>
  <si>
    <t>SOCORRO STEKELORUM, TANIA</t>
  </si>
  <si>
    <t>108632</t>
  </si>
  <si>
    <t>SOLER BERNA, ASUNCION</t>
  </si>
  <si>
    <t>004671</t>
  </si>
  <si>
    <t>STOENESTEANU , CORINA</t>
  </si>
  <si>
    <t>TORNO , MARIA FLORENCIA</t>
  </si>
  <si>
    <t>TUSER , ANGELA DAIANA</t>
  </si>
  <si>
    <t>VAVREYCHUK , OKSANA</t>
  </si>
  <si>
    <t>104498</t>
  </si>
  <si>
    <t>VILLACH VICENT, ROSA ELINA</t>
  </si>
  <si>
    <t>003729</t>
  </si>
  <si>
    <t>VOICU , GEORGIANA RUXANDRA</t>
  </si>
  <si>
    <t>NOVELLO , FABRIZIO</t>
  </si>
  <si>
    <t>VAIDA , DRAGOS</t>
  </si>
  <si>
    <t>KEBE , TALLA</t>
  </si>
  <si>
    <t>004499</t>
  </si>
  <si>
    <t>HIDALGO SANCHEZ, MARIA CARMEN</t>
  </si>
  <si>
    <t>004695</t>
  </si>
  <si>
    <t>LOZANO REGUERIRO, PABLO</t>
  </si>
  <si>
    <t>IOSIF , MARINELA</t>
  </si>
  <si>
    <t>004735</t>
  </si>
  <si>
    <t>MUÑOZ SELMA, CRISTINA</t>
  </si>
  <si>
    <t>EMPLEADO</t>
  </si>
  <si>
    <t>CODI. EMPLE</t>
  </si>
  <si>
    <t>Cod. Imput</t>
  </si>
  <si>
    <t>CODIGO IMPUT</t>
  </si>
  <si>
    <t>Jornada Horas</t>
  </si>
  <si>
    <t>Porcentaje</t>
  </si>
  <si>
    <t>Porcentaje Jornada</t>
  </si>
  <si>
    <t>DIAS SEMANA</t>
  </si>
  <si>
    <t>Hora Inicio</t>
  </si>
  <si>
    <t>Hora Final</t>
  </si>
  <si>
    <t>Dias</t>
  </si>
  <si>
    <t>alboraya</t>
  </si>
  <si>
    <t>31-1</t>
  </si>
  <si>
    <t>Error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</si>
</sst>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
    <numFmt numFmtId="165" formatCode="h:mm;@"/>
  </numFmts>
  <fonts count="30" x14ac:knownFonts="1">
    <font>
      <sz val="11"/>
      <color theme="1"/>
      <name val="Aptos Narrow"/>
      <family val="2"/>
      <scheme val="minor"/>
    </font>
    <font>
      <b/>
      <sz val="16"/>
      <color rgb="FFE26B0A"/>
      <name val="Arial"/>
      <family val="2"/>
    </font>
    <font>
      <sz val="14"/>
      <name val="Arial"/>
      <family val="2"/>
    </font>
    <font>
      <b/>
      <sz val="14"/>
      <name val="Arial"/>
      <family val="2"/>
    </font>
    <font>
      <b/>
      <sz val="14"/>
      <color rgb="FFFF0000"/>
      <name val="Arial"/>
      <family val="2"/>
    </font>
    <font>
      <b/>
      <sz val="11"/>
      <color theme="1"/>
      <name val="Aptos Narrow"/>
      <family val="2"/>
      <scheme val="minor"/>
    </font>
    <font>
      <b/>
      <sz val="14"/>
      <color theme="1"/>
      <name val="Calibri"/>
      <family val="2"/>
    </font>
    <font>
      <sz val="11"/>
      <color rgb="FF383838"/>
      <name val="Fira Sans"/>
      <family val="2"/>
    </font>
    <font>
      <sz val="12"/>
      <color rgb="FF383838"/>
      <name val="Fira Sans"/>
      <family val="2"/>
    </font>
    <font>
      <sz val="11"/>
      <name val="Fira Sans"/>
      <family val="2"/>
    </font>
    <font>
      <sz val="11"/>
      <name val="Aptos Narrow"/>
      <family val="2"/>
    </font>
    <font>
      <b/>
      <sz val="11"/>
      <color theme="0"/>
      <name val="Aptos Narrow"/>
      <family val="2"/>
      <scheme val="minor"/>
    </font>
    <font>
      <sz val="10"/>
      <name val="Arial"/>
      <family val="2"/>
    </font>
    <font>
      <sz val="10"/>
      <color indexed="8"/>
      <name val="Arial"/>
      <family val="2"/>
    </font>
    <font>
      <b/>
      <sz val="10"/>
      <color indexed="8"/>
      <name val="Arial"/>
      <family val="2"/>
    </font>
    <font>
      <sz val="10"/>
      <color theme="0"/>
      <name val="Arial"/>
      <family val="2"/>
    </font>
    <font>
      <b/>
      <sz val="14"/>
      <color theme="0"/>
      <name val="Arial"/>
      <family val="2"/>
    </font>
    <font>
      <sz val="14"/>
      <color rgb="FF000000"/>
      <name val="Aptos Narrow"/>
      <family val="2"/>
    </font>
    <font>
      <sz val="11"/>
      <color rgb="FF000000"/>
      <name val="Aptos Narrow"/>
      <family val="2"/>
    </font>
    <font>
      <sz val="11"/>
      <name val="Aptos Narrow"/>
      <family val="2"/>
      <scheme val="minor"/>
    </font>
    <font>
      <sz val="14"/>
      <color theme="0"/>
      <name val="Arial"/>
      <family val="2"/>
    </font>
    <font>
      <b/>
      <sz val="16"/>
      <color theme="0"/>
      <name val="Arial"/>
      <family val="2"/>
    </font>
    <font>
      <u/>
      <sz val="14"/>
      <name val="Arial"/>
      <family val="2"/>
    </font>
    <font>
      <b/>
      <sz val="14"/>
      <color theme="4" tint="-0.249977111117893"/>
      <name val="Arial"/>
      <family val="2"/>
    </font>
    <font>
      <sz val="28"/>
      <color theme="0"/>
      <name val="Aptos Narrow"/>
      <family val="2"/>
      <scheme val="minor"/>
    </font>
    <font>
      <sz val="14"/>
      <color theme="0" tint="-0.34998626667073579"/>
      <name val="Arial"/>
      <family val="2"/>
    </font>
    <font>
      <sz val="11"/>
      <color theme="0" tint="-0.34998626667073579"/>
      <name val="Aptos Narrow"/>
      <family val="2"/>
      <scheme val="minor"/>
    </font>
    <font>
      <b/>
      <sz val="14"/>
      <color rgb="FF0000FF"/>
      <name val="Aptos Narrow"/>
      <family val="2"/>
    </font>
    <font>
      <b/>
      <sz val="14"/>
      <color rgb="FFFF0000"/>
      <name val="Aptos Narrow"/>
      <family val="2"/>
    </font>
    <font>
      <sz val="11"/>
      <color theme="1"/>
      <name val="Aptos Narrow"/>
      <family val="2"/>
      <scheme val="minor"/>
    </font>
  </fonts>
  <fills count="18">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rgb="FFFF0000"/>
        <bgColor indexed="64"/>
      </patternFill>
    </fill>
    <fill>
      <patternFill patternType="solid">
        <fgColor theme="3" tint="0.749992370372631"/>
        <bgColor indexed="64"/>
      </patternFill>
    </fill>
    <fill>
      <patternFill patternType="solid">
        <fgColor theme="3" tint="-0.249977111117893"/>
        <bgColor indexed="64"/>
      </patternFill>
    </fill>
    <fill>
      <patternFill patternType="solid">
        <fgColor theme="3" tint="0.89999084444715716"/>
        <bgColor indexed="64"/>
      </patternFill>
    </fill>
    <fill>
      <patternFill patternType="solid">
        <fgColor theme="1" tint="0.499984740745262"/>
        <bgColor indexed="64"/>
      </patternFill>
    </fill>
    <fill>
      <patternFill patternType="solid">
        <fgColor theme="8" tint="-0.249977111117893"/>
        <bgColor indexed="64"/>
      </patternFill>
    </fill>
    <fill>
      <patternFill patternType="solid">
        <fgColor theme="0" tint="-4.9989318521683403E-2"/>
        <bgColor indexed="64"/>
      </patternFill>
    </fill>
    <fill>
      <patternFill patternType="solid">
        <fgColor rgb="FFC00000"/>
        <bgColor rgb="FF000000"/>
      </patternFill>
    </fill>
    <fill>
      <patternFill patternType="solid">
        <fgColor rgb="FFC00000"/>
        <bgColor indexed="64"/>
      </patternFill>
    </fill>
    <fill>
      <patternFill patternType="solid">
        <fgColor theme="8" tint="0.79998168889431442"/>
        <bgColor indexed="64"/>
      </patternFill>
    </fill>
    <fill>
      <patternFill patternType="solid">
        <fgColor rgb="FF92D050"/>
        <bgColor indexed="64"/>
      </patternFill>
    </fill>
    <fill>
      <patternFill patternType="solid">
        <fgColor indexed="23"/>
        <bgColor indexed="64"/>
      </patternFill>
    </fill>
    <fill>
      <patternFill patternType="solid">
        <fgColor theme="0" tint="-0.34998626667073579"/>
        <bgColor indexed="64"/>
      </patternFill>
    </fill>
  </fills>
  <borders count="22">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rgb="FFEEEEEE"/>
      </bottom>
      <diagonal/>
    </border>
    <border>
      <left style="medium">
        <color indexed="64"/>
      </left>
      <right/>
      <top style="medium">
        <color indexed="64"/>
      </top>
      <bottom/>
      <diagonal/>
    </border>
    <border>
      <left/>
      <right style="dashed">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auto="1"/>
      </left>
      <right style="hair">
        <color auto="1"/>
      </right>
      <top style="hair">
        <color auto="1"/>
      </top>
      <bottom style="hair">
        <color auto="1"/>
      </bottom>
      <diagonal/>
    </border>
    <border>
      <left/>
      <right style="hair">
        <color auto="1"/>
      </right>
      <top style="hair">
        <color auto="1"/>
      </top>
      <bottom style="hair">
        <color auto="1"/>
      </bottom>
      <diagonal/>
    </border>
    <border>
      <left/>
      <right/>
      <top style="medium">
        <color indexed="64"/>
      </top>
      <bottom/>
      <diagonal/>
    </border>
    <border>
      <left style="medium">
        <color indexed="64"/>
      </left>
      <right style="hair">
        <color auto="1"/>
      </right>
      <top style="hair">
        <color auto="1"/>
      </top>
      <bottom style="hair">
        <color auto="1"/>
      </bottom>
      <diagonal/>
    </border>
    <border>
      <left style="medium">
        <color indexed="64"/>
      </left>
      <right/>
      <top/>
      <bottom/>
      <diagonal/>
    </border>
    <border>
      <left style="medium">
        <color indexed="64"/>
      </left>
      <right/>
      <top/>
      <bottom style="medium">
        <color indexed="64"/>
      </bottom>
      <diagonal/>
    </border>
    <border>
      <left/>
      <right style="dashed">
        <color indexed="64"/>
      </right>
      <top style="medium">
        <color indexed="64"/>
      </top>
      <bottom/>
      <diagonal/>
    </border>
    <border>
      <left style="hair">
        <color auto="1"/>
      </left>
      <right/>
      <top style="hair">
        <color auto="1"/>
      </top>
      <bottom style="hair">
        <color auto="1"/>
      </bottom>
      <diagonal/>
    </border>
  </borders>
  <cellStyleXfs count="4">
    <xf numFmtId="0" fontId="0" fillId="0" borderId="0"/>
    <xf numFmtId="0" fontId="12" fillId="0" borderId="0">
      <alignment vertical="center"/>
    </xf>
    <xf numFmtId="0" fontId="12" fillId="0" borderId="0">
      <alignment vertical="center"/>
    </xf>
    <xf numFmtId="9" fontId="29" fillId="0" borderId="0" applyFont="0" applyFill="0" applyBorder="0" applyAlignment="0" applyProtection="0"/>
  </cellStyleXfs>
  <cellXfs count="137">
    <xf numFmtId="0" fontId="0" fillId="0" borderId="0" xfId="0"/>
    <xf numFmtId="0" fontId="6" fillId="6" borderId="0" xfId="0" applyFont="1" applyFill="1"/>
    <xf numFmtId="0" fontId="6" fillId="6" borderId="0" xfId="0" applyFont="1" applyFill="1" applyAlignment="1">
      <alignment horizontal="left"/>
    </xf>
    <xf numFmtId="14" fontId="6" fillId="6" borderId="0" xfId="0" applyNumberFormat="1" applyFont="1" applyFill="1"/>
    <xf numFmtId="14" fontId="0" fillId="0" borderId="0" xfId="0" applyNumberFormat="1"/>
    <xf numFmtId="0" fontId="0" fillId="0" borderId="0" xfId="0" applyAlignment="1">
      <alignment horizontal="center" vertical="center"/>
    </xf>
    <xf numFmtId="0" fontId="0" fillId="3" borderId="0" xfId="0" applyFill="1"/>
    <xf numFmtId="0" fontId="5" fillId="6" borderId="0" xfId="0" applyFont="1" applyFill="1"/>
    <xf numFmtId="0" fontId="7" fillId="2" borderId="9" xfId="0" applyFont="1" applyFill="1" applyBorder="1" applyAlignment="1">
      <alignment horizontal="center" vertical="center"/>
    </xf>
    <xf numFmtId="0" fontId="0" fillId="0" borderId="0" xfId="0" applyAlignment="1">
      <alignment horizontal="center"/>
    </xf>
    <xf numFmtId="0" fontId="7" fillId="0" borderId="0" xfId="0" applyFont="1" applyAlignment="1">
      <alignment horizontal="center"/>
    </xf>
    <xf numFmtId="14" fontId="0" fillId="2" borderId="0" xfId="0" applyNumberFormat="1" applyFill="1"/>
    <xf numFmtId="0" fontId="0" fillId="5" borderId="0" xfId="0" applyFill="1"/>
    <xf numFmtId="0" fontId="9" fillId="2" borderId="9" xfId="0" applyFont="1" applyFill="1" applyBorder="1" applyAlignment="1">
      <alignment horizontal="center" vertical="center"/>
    </xf>
    <xf numFmtId="0" fontId="9" fillId="2" borderId="0" xfId="0" applyFont="1" applyFill="1" applyAlignment="1">
      <alignment horizontal="center"/>
    </xf>
    <xf numFmtId="0" fontId="9" fillId="2" borderId="0" xfId="0" applyFont="1" applyFill="1" applyAlignment="1">
      <alignment horizontal="center" vertical="center"/>
    </xf>
    <xf numFmtId="0" fontId="7" fillId="2" borderId="0" xfId="0" applyFont="1" applyFill="1" applyAlignment="1">
      <alignment horizontal="center" vertical="center"/>
    </xf>
    <xf numFmtId="0" fontId="8" fillId="2" borderId="9" xfId="0" applyFont="1" applyFill="1" applyBorder="1" applyAlignment="1">
      <alignment horizontal="center" vertical="center"/>
    </xf>
    <xf numFmtId="0" fontId="10" fillId="0" borderId="0" xfId="0" applyFont="1" applyAlignment="1">
      <alignment horizontal="left" vertical="center"/>
    </xf>
    <xf numFmtId="16" fontId="0" fillId="0" borderId="0" xfId="0" applyNumberFormat="1"/>
    <xf numFmtId="0" fontId="0" fillId="4" borderId="0" xfId="0" applyFill="1"/>
    <xf numFmtId="0" fontId="12" fillId="0" borderId="0" xfId="1">
      <alignment vertical="center"/>
    </xf>
    <xf numFmtId="0" fontId="13" fillId="0" borderId="4" xfId="1" applyFont="1" applyBorder="1">
      <alignment vertical="center"/>
    </xf>
    <xf numFmtId="0" fontId="14" fillId="0" borderId="0" xfId="1" applyFont="1" applyAlignment="1">
      <alignment horizontal="right" vertical="center"/>
    </xf>
    <xf numFmtId="0" fontId="14" fillId="0" borderId="4" xfId="1" applyFont="1" applyBorder="1" applyAlignment="1">
      <alignment horizontal="right" vertical="center"/>
    </xf>
    <xf numFmtId="0" fontId="14" fillId="0" borderId="0" xfId="1" applyFont="1" applyAlignment="1">
      <alignment horizontal="left" vertical="center"/>
    </xf>
    <xf numFmtId="0" fontId="14" fillId="0" borderId="7" xfId="1" applyFont="1" applyBorder="1" applyAlignment="1">
      <alignment horizontal="right" vertical="center"/>
    </xf>
    <xf numFmtId="0" fontId="14" fillId="0" borderId="6" xfId="1" applyFont="1" applyBorder="1" applyAlignment="1">
      <alignment horizontal="right" vertical="center"/>
    </xf>
    <xf numFmtId="0" fontId="13" fillId="0" borderId="7" xfId="1" applyFont="1" applyBorder="1">
      <alignment vertical="center"/>
    </xf>
    <xf numFmtId="0" fontId="14" fillId="0" borderId="3" xfId="1" applyFont="1" applyBorder="1" applyAlignment="1">
      <alignment horizontal="right" vertical="center"/>
    </xf>
    <xf numFmtId="0" fontId="13" fillId="0" borderId="0" xfId="1" applyFont="1" applyAlignment="1">
      <alignment horizontal="left" vertical="center"/>
    </xf>
    <xf numFmtId="0" fontId="13" fillId="0" borderId="11" xfId="1" applyFont="1" applyBorder="1">
      <alignment vertical="center"/>
    </xf>
    <xf numFmtId="0" fontId="15" fillId="7" borderId="0" xfId="1" applyFont="1" applyFill="1" applyAlignment="1" applyProtection="1">
      <alignment horizontal="center" vertical="center"/>
      <protection locked="0"/>
    </xf>
    <xf numFmtId="0" fontId="12" fillId="0" borderId="0" xfId="1" applyAlignment="1">
      <alignment horizontal="left" vertical="center"/>
    </xf>
    <xf numFmtId="0" fontId="12" fillId="0" borderId="0" xfId="2" applyAlignment="1">
      <alignment horizontal="left" vertical="center"/>
    </xf>
    <xf numFmtId="0" fontId="0" fillId="0" borderId="0" xfId="0" applyProtection="1">
      <protection locked="0"/>
    </xf>
    <xf numFmtId="0" fontId="0" fillId="0" borderId="0" xfId="0" applyAlignment="1" applyProtection="1">
      <alignment horizontal="center"/>
      <protection locked="0"/>
    </xf>
    <xf numFmtId="0" fontId="12" fillId="0" borderId="0" xfId="1" applyAlignment="1">
      <alignment horizontal="center" vertical="center"/>
    </xf>
    <xf numFmtId="0" fontId="12" fillId="0" borderId="0" xfId="2" applyAlignment="1">
      <alignment horizontal="center" vertical="center"/>
    </xf>
    <xf numFmtId="0" fontId="12" fillId="8" borderId="0" xfId="1" applyFill="1" applyAlignment="1">
      <alignment horizontal="left" vertical="center"/>
    </xf>
    <xf numFmtId="0" fontId="1" fillId="0" borderId="1" xfId="0" applyFont="1" applyBorder="1" applyAlignment="1" applyProtection="1">
      <alignment horizontal="right"/>
      <protection locked="0"/>
    </xf>
    <xf numFmtId="0" fontId="1" fillId="0" borderId="2" xfId="0" applyFont="1" applyBorder="1" applyProtection="1">
      <protection locked="0"/>
    </xf>
    <xf numFmtId="0" fontId="2" fillId="0" borderId="0" xfId="0" applyFont="1" applyProtection="1">
      <protection locked="0"/>
    </xf>
    <xf numFmtId="0" fontId="2" fillId="0" borderId="0" xfId="0" applyFont="1" applyAlignment="1" applyProtection="1">
      <alignment horizontal="center"/>
      <protection locked="0"/>
    </xf>
    <xf numFmtId="0" fontId="3" fillId="0" borderId="0" xfId="0" applyFont="1" applyProtection="1">
      <protection locked="0"/>
    </xf>
    <xf numFmtId="0" fontId="2" fillId="0" borderId="8" xfId="0" applyFont="1" applyBorder="1" applyAlignment="1" applyProtection="1">
      <alignment horizontal="center" vertical="center"/>
      <protection locked="0"/>
    </xf>
    <xf numFmtId="0" fontId="1" fillId="0" borderId="0" xfId="0" applyFont="1" applyProtection="1">
      <protection locked="0"/>
    </xf>
    <xf numFmtId="0" fontId="2" fillId="0" borderId="8" xfId="0" applyFont="1" applyBorder="1" applyAlignment="1">
      <alignment horizontal="center" vertical="center"/>
    </xf>
    <xf numFmtId="0" fontId="16" fillId="9" borderId="8" xfId="0" applyFont="1" applyFill="1" applyBorder="1" applyAlignment="1" applyProtection="1">
      <alignment vertical="center"/>
      <protection locked="0"/>
    </xf>
    <xf numFmtId="0" fontId="16" fillId="9" borderId="8" xfId="0" applyFont="1" applyFill="1" applyBorder="1" applyAlignment="1" applyProtection="1">
      <alignment horizontal="center" vertical="center"/>
      <protection locked="0"/>
    </xf>
    <xf numFmtId="0" fontId="19" fillId="2" borderId="0" xfId="0" applyFont="1" applyFill="1"/>
    <xf numFmtId="0" fontId="11" fillId="10" borderId="0" xfId="0" applyFont="1" applyFill="1" applyAlignment="1">
      <alignment horizontal="center"/>
    </xf>
    <xf numFmtId="164" fontId="0" fillId="0" borderId="0" xfId="0" applyNumberFormat="1" applyAlignment="1">
      <alignment horizontal="center"/>
    </xf>
    <xf numFmtId="0" fontId="19" fillId="2" borderId="14" xfId="0" applyFont="1" applyFill="1" applyBorder="1" applyAlignment="1">
      <alignment horizontal="center"/>
    </xf>
    <xf numFmtId="164" fontId="19" fillId="2" borderId="14" xfId="0" applyNumberFormat="1" applyFont="1" applyFill="1" applyBorder="1" applyAlignment="1">
      <alignment horizontal="center"/>
    </xf>
    <xf numFmtId="0" fontId="19" fillId="2" borderId="14" xfId="0" applyFont="1" applyFill="1" applyBorder="1"/>
    <xf numFmtId="0" fontId="22" fillId="0" borderId="0" xfId="0" applyFont="1" applyProtection="1">
      <protection locked="0"/>
    </xf>
    <xf numFmtId="0" fontId="13" fillId="0" borderId="0" xfId="1" applyFont="1">
      <alignment vertical="center"/>
    </xf>
    <xf numFmtId="0" fontId="19" fillId="2" borderId="14" xfId="0" applyFont="1" applyFill="1" applyBorder="1" applyAlignment="1">
      <alignment horizontal="left"/>
    </xf>
    <xf numFmtId="0" fontId="0" fillId="0" borderId="0" xfId="0" applyAlignment="1">
      <alignment horizontal="left"/>
    </xf>
    <xf numFmtId="0" fontId="14" fillId="0" borderId="7" xfId="1" applyFont="1" applyBorder="1" applyAlignment="1">
      <alignment horizontal="left" vertical="center"/>
    </xf>
    <xf numFmtId="0" fontId="14" fillId="0" borderId="0" xfId="1" applyFont="1" applyAlignment="1">
      <alignment horizontal="center" vertical="center"/>
    </xf>
    <xf numFmtId="0" fontId="14" fillId="0" borderId="7" xfId="1" applyFont="1" applyBorder="1" applyAlignment="1">
      <alignment horizontal="center" vertical="center"/>
    </xf>
    <xf numFmtId="0" fontId="13" fillId="0" borderId="0" xfId="1" applyFont="1" applyAlignment="1">
      <alignment horizontal="center" vertical="center"/>
    </xf>
    <xf numFmtId="0" fontId="16" fillId="9" borderId="12" xfId="0" applyFont="1" applyFill="1" applyBorder="1" applyAlignment="1" applyProtection="1">
      <alignment vertical="center"/>
      <protection locked="0"/>
    </xf>
    <xf numFmtId="0" fontId="2" fillId="0" borderId="12" xfId="0" applyFont="1" applyBorder="1" applyAlignment="1" applyProtection="1">
      <alignment horizontal="center" vertical="center"/>
      <protection locked="0"/>
    </xf>
    <xf numFmtId="0" fontId="0" fillId="8" borderId="0" xfId="0" applyFill="1"/>
    <xf numFmtId="0" fontId="2" fillId="11" borderId="8" xfId="0" applyFont="1" applyFill="1" applyBorder="1" applyAlignment="1" applyProtection="1">
      <alignment horizontal="left" vertical="center"/>
      <protection locked="0"/>
    </xf>
    <xf numFmtId="14" fontId="2" fillId="11" borderId="8" xfId="0" applyNumberFormat="1" applyFont="1" applyFill="1" applyBorder="1" applyAlignment="1" applyProtection="1">
      <alignment horizontal="left" vertical="center"/>
      <protection locked="0"/>
    </xf>
    <xf numFmtId="0" fontId="16" fillId="11" borderId="12" xfId="0" applyFont="1" applyFill="1" applyBorder="1" applyAlignment="1" applyProtection="1">
      <alignment vertical="center"/>
      <protection locked="0"/>
    </xf>
    <xf numFmtId="0" fontId="2" fillId="11" borderId="8" xfId="0" applyFont="1" applyFill="1" applyBorder="1" applyAlignment="1" applyProtection="1">
      <alignment horizontal="center" vertical="center"/>
      <protection locked="0"/>
    </xf>
    <xf numFmtId="14" fontId="4" fillId="11" borderId="8" xfId="0" applyNumberFormat="1" applyFont="1" applyFill="1" applyBorder="1" applyAlignment="1" applyProtection="1">
      <alignment horizontal="center" vertical="center"/>
      <protection locked="0"/>
    </xf>
    <xf numFmtId="0" fontId="2" fillId="11" borderId="8" xfId="0" applyFont="1" applyFill="1" applyBorder="1" applyAlignment="1">
      <alignment horizontal="center" vertical="center"/>
    </xf>
    <xf numFmtId="0" fontId="16" fillId="12" borderId="8" xfId="0" applyFont="1" applyFill="1" applyBorder="1" applyAlignment="1" applyProtection="1">
      <alignment horizontal="center"/>
      <protection locked="0"/>
    </xf>
    <xf numFmtId="0" fontId="2" fillId="13" borderId="8" xfId="0" applyFont="1" applyFill="1" applyBorder="1" applyProtection="1">
      <protection locked="0"/>
    </xf>
    <xf numFmtId="0" fontId="16" fillId="13" borderId="13" xfId="0" applyFont="1" applyFill="1" applyBorder="1" applyAlignment="1" applyProtection="1">
      <alignment horizontal="center"/>
      <protection locked="0"/>
    </xf>
    <xf numFmtId="14" fontId="16" fillId="13" borderId="8" xfId="0" applyNumberFormat="1" applyFont="1" applyFill="1" applyBorder="1" applyAlignment="1" applyProtection="1">
      <alignment horizontal="center"/>
      <protection locked="0"/>
    </xf>
    <xf numFmtId="0" fontId="20" fillId="13" borderId="13" xfId="0" applyFont="1" applyFill="1" applyBorder="1" applyProtection="1">
      <protection locked="0"/>
    </xf>
    <xf numFmtId="0" fontId="21" fillId="13" borderId="8" xfId="0" applyFont="1" applyFill="1" applyBorder="1" applyAlignment="1" applyProtection="1">
      <alignment horizontal="center"/>
      <protection locked="0"/>
    </xf>
    <xf numFmtId="0" fontId="20" fillId="13" borderId="8" xfId="0" applyFont="1" applyFill="1" applyBorder="1" applyAlignment="1" applyProtection="1">
      <alignment horizontal="center" vertical="center"/>
      <protection locked="0"/>
    </xf>
    <xf numFmtId="0" fontId="14" fillId="0" borderId="7" xfId="1" applyFont="1" applyBorder="1">
      <alignment vertical="center"/>
    </xf>
    <xf numFmtId="0" fontId="25" fillId="0" borderId="0" xfId="0" applyFont="1" applyAlignment="1">
      <alignment horizontal="center"/>
    </xf>
    <xf numFmtId="0" fontId="26" fillId="0" borderId="0" xfId="0" applyFont="1" applyAlignment="1">
      <alignment horizontal="center"/>
    </xf>
    <xf numFmtId="0" fontId="19" fillId="14" borderId="14" xfId="0" applyFont="1" applyFill="1" applyBorder="1" applyAlignment="1">
      <alignment horizontal="left"/>
    </xf>
    <xf numFmtId="0" fontId="19" fillId="14" borderId="14" xfId="0" applyFont="1" applyFill="1" applyBorder="1"/>
    <xf numFmtId="0" fontId="19" fillId="2" borderId="15" xfId="0" applyFont="1" applyFill="1" applyBorder="1" applyAlignment="1">
      <alignment horizontal="left"/>
    </xf>
    <xf numFmtId="0" fontId="11" fillId="10" borderId="10" xfId="0" applyFont="1" applyFill="1" applyBorder="1" applyAlignment="1">
      <alignment horizontal="center"/>
    </xf>
    <xf numFmtId="164" fontId="11" fillId="10" borderId="16" xfId="0" applyNumberFormat="1" applyFont="1" applyFill="1" applyBorder="1" applyAlignment="1">
      <alignment horizontal="center"/>
    </xf>
    <xf numFmtId="0" fontId="11" fillId="10" borderId="16" xfId="0" applyFont="1" applyFill="1" applyBorder="1" applyAlignment="1">
      <alignment horizontal="center"/>
    </xf>
    <xf numFmtId="0" fontId="19" fillId="2" borderId="17" xfId="0" applyFont="1" applyFill="1" applyBorder="1" applyAlignment="1">
      <alignment horizontal="center"/>
    </xf>
    <xf numFmtId="0" fontId="0" fillId="0" borderId="18" xfId="0" applyBorder="1" applyAlignment="1">
      <alignment horizontal="center"/>
    </xf>
    <xf numFmtId="0" fontId="0" fillId="14" borderId="0" xfId="0" applyFill="1" applyAlignment="1">
      <alignment horizontal="left"/>
    </xf>
    <xf numFmtId="0" fontId="0" fillId="0" borderId="19" xfId="0" applyBorder="1" applyAlignment="1">
      <alignment horizontal="center"/>
    </xf>
    <xf numFmtId="164" fontId="0" fillId="0" borderId="7" xfId="0" applyNumberFormat="1" applyBorder="1" applyAlignment="1">
      <alignment horizontal="center"/>
    </xf>
    <xf numFmtId="0" fontId="0" fillId="0" borderId="7" xfId="0" applyBorder="1" applyAlignment="1">
      <alignment horizontal="center"/>
    </xf>
    <xf numFmtId="0" fontId="0" fillId="0" borderId="7" xfId="0" applyBorder="1" applyAlignment="1">
      <alignment horizontal="left"/>
    </xf>
    <xf numFmtId="0" fontId="0" fillId="0" borderId="7" xfId="0" applyBorder="1"/>
    <xf numFmtId="0" fontId="19" fillId="8" borderId="14" xfId="0" applyFont="1" applyFill="1" applyBorder="1" applyAlignment="1">
      <alignment horizontal="center"/>
    </xf>
    <xf numFmtId="0" fontId="19" fillId="2" borderId="0" xfId="0" applyFont="1" applyFill="1" applyAlignment="1">
      <alignment horizontal="center"/>
    </xf>
    <xf numFmtId="0" fontId="19" fillId="2" borderId="15" xfId="0" applyFont="1" applyFill="1" applyBorder="1" applyAlignment="1">
      <alignment horizontal="center"/>
    </xf>
    <xf numFmtId="4" fontId="13" fillId="15" borderId="11" xfId="0" applyNumberFormat="1" applyFont="1" applyFill="1" applyBorder="1" applyAlignment="1">
      <alignment horizontal="left" vertical="center"/>
    </xf>
    <xf numFmtId="4" fontId="13" fillId="0" borderId="11" xfId="0" applyNumberFormat="1" applyFont="1" applyBorder="1" applyAlignment="1">
      <alignment horizontal="left" vertical="center"/>
    </xf>
    <xf numFmtId="49" fontId="13" fillId="0" borderId="11" xfId="0" applyNumberFormat="1" applyFont="1" applyBorder="1" applyAlignment="1">
      <alignment horizontal="left" vertical="center"/>
    </xf>
    <xf numFmtId="0" fontId="14" fillId="16" borderId="20" xfId="0" applyFont="1" applyFill="1" applyBorder="1" applyAlignment="1" applyProtection="1">
      <alignment horizontal="right" vertical="center" wrapText="1"/>
      <protection locked="0"/>
    </xf>
    <xf numFmtId="0" fontId="14" fillId="16" borderId="20" xfId="0" applyFont="1" applyFill="1" applyBorder="1" applyAlignment="1" applyProtection="1">
      <alignment horizontal="center" vertical="center" wrapText="1"/>
      <protection locked="0"/>
    </xf>
    <xf numFmtId="0" fontId="14" fillId="0" borderId="0" xfId="0" applyFont="1" applyAlignment="1">
      <alignment vertical="center"/>
    </xf>
    <xf numFmtId="0" fontId="14" fillId="0" borderId="4" xfId="0" applyFont="1" applyBorder="1" applyAlignment="1">
      <alignment vertical="center"/>
    </xf>
    <xf numFmtId="0" fontId="14" fillId="3" borderId="4" xfId="0" applyFont="1" applyFill="1" applyBorder="1" applyAlignment="1">
      <alignment vertical="center"/>
    </xf>
    <xf numFmtId="0" fontId="23" fillId="11" borderId="8" xfId="0" applyFont="1" applyFill="1" applyBorder="1" applyAlignment="1" applyProtection="1">
      <alignment vertical="center"/>
      <protection locked="0"/>
    </xf>
    <xf numFmtId="0" fontId="24" fillId="13" borderId="0" xfId="0" applyFont="1" applyFill="1" applyProtection="1">
      <protection locked="0"/>
    </xf>
    <xf numFmtId="0" fontId="23" fillId="11" borderId="12" xfId="0" applyFont="1" applyFill="1" applyBorder="1" applyAlignment="1">
      <alignment horizontal="center" vertical="center"/>
    </xf>
    <xf numFmtId="0" fontId="19" fillId="14" borderId="21" xfId="0" applyFont="1" applyFill="1" applyBorder="1" applyAlignment="1">
      <alignment horizontal="left"/>
    </xf>
    <xf numFmtId="0" fontId="11" fillId="10" borderId="14" xfId="0" applyFont="1" applyFill="1" applyBorder="1" applyAlignment="1">
      <alignment horizontal="center"/>
    </xf>
    <xf numFmtId="0" fontId="0" fillId="8" borderId="14" xfId="0" applyFill="1" applyBorder="1" applyAlignment="1">
      <alignment horizontal="center"/>
    </xf>
    <xf numFmtId="0" fontId="23" fillId="0" borderId="13" xfId="0" applyFont="1" applyBorder="1" applyAlignment="1" applyProtection="1">
      <alignment horizontal="center" vertical="center" wrapText="1"/>
      <protection locked="0"/>
    </xf>
    <xf numFmtId="0" fontId="2" fillId="11" borderId="8" xfId="0" applyFont="1" applyFill="1" applyBorder="1" applyAlignment="1" applyProtection="1">
      <alignment vertical="center"/>
      <protection locked="0"/>
    </xf>
    <xf numFmtId="10" fontId="2" fillId="11" borderId="8" xfId="3" applyNumberFormat="1" applyFont="1" applyFill="1" applyBorder="1" applyAlignment="1" applyProtection="1">
      <alignment horizontal="center" vertical="center"/>
    </xf>
    <xf numFmtId="0" fontId="1" fillId="0" borderId="2" xfId="0" applyFont="1" applyBorder="1" applyAlignment="1" applyProtection="1">
      <alignment horizontal="center"/>
      <protection locked="0"/>
    </xf>
    <xf numFmtId="2" fontId="1" fillId="0" borderId="2" xfId="0" applyNumberFormat="1" applyFont="1" applyBorder="1" applyAlignment="1" applyProtection="1">
      <alignment horizontal="left"/>
      <protection locked="0"/>
    </xf>
    <xf numFmtId="0" fontId="16" fillId="13" borderId="13" xfId="0" applyFont="1" applyFill="1" applyBorder="1" applyProtection="1">
      <protection locked="0"/>
    </xf>
    <xf numFmtId="0" fontId="16" fillId="9" borderId="8" xfId="0" applyFont="1" applyFill="1" applyBorder="1" applyAlignment="1" applyProtection="1">
      <alignment horizontal="left" vertical="center"/>
      <protection locked="0"/>
    </xf>
    <xf numFmtId="165" fontId="2" fillId="11" borderId="8" xfId="0" applyNumberFormat="1" applyFont="1" applyFill="1" applyBorder="1" applyAlignment="1" applyProtection="1">
      <alignment horizontal="center" vertical="center"/>
      <protection locked="0"/>
    </xf>
    <xf numFmtId="1" fontId="2" fillId="11" borderId="8" xfId="3" applyNumberFormat="1" applyFont="1" applyFill="1" applyBorder="1" applyAlignment="1" applyProtection="1">
      <alignment horizontal="center" vertical="center"/>
    </xf>
    <xf numFmtId="10" fontId="16" fillId="17" borderId="8" xfId="3" applyNumberFormat="1" applyFont="1" applyFill="1" applyBorder="1" applyAlignment="1" applyProtection="1">
      <alignment horizontal="center" vertical="center"/>
    </xf>
    <xf numFmtId="0" fontId="2" fillId="11" borderId="8" xfId="0" applyFont="1" applyFill="1" applyBorder="1" applyAlignment="1" applyProtection="1">
      <alignment horizontal="center"/>
      <protection locked="0"/>
    </xf>
    <xf numFmtId="10" fontId="2" fillId="11" borderId="12" xfId="3" applyNumberFormat="1" applyFont="1" applyFill="1" applyBorder="1" applyAlignment="1" applyProtection="1">
      <alignment horizontal="center" vertical="center"/>
    </xf>
    <xf numFmtId="165" fontId="2" fillId="0" borderId="0" xfId="0" applyNumberFormat="1" applyFont="1" applyProtection="1">
      <protection locked="0"/>
    </xf>
    <xf numFmtId="1" fontId="2" fillId="11" borderId="8" xfId="0" applyNumberFormat="1" applyFont="1" applyFill="1" applyBorder="1" applyAlignment="1">
      <alignment horizontal="center" vertical="center"/>
    </xf>
    <xf numFmtId="0" fontId="2" fillId="0" borderId="0" xfId="0" applyFont="1"/>
    <xf numFmtId="0" fontId="23" fillId="11" borderId="12" xfId="0" applyFont="1" applyFill="1" applyBorder="1" applyAlignment="1" applyProtection="1">
      <alignment horizontal="center" vertical="center"/>
      <protection locked="0"/>
    </xf>
    <xf numFmtId="0" fontId="23" fillId="11" borderId="13" xfId="0" applyFont="1" applyFill="1" applyBorder="1" applyAlignment="1" applyProtection="1">
      <alignment horizontal="center" vertical="center"/>
      <protection locked="0"/>
    </xf>
    <xf numFmtId="0" fontId="23" fillId="0" borderId="12" xfId="0" applyFont="1" applyBorder="1" applyAlignment="1" applyProtection="1">
      <alignment horizontal="center" vertical="center" wrapText="1"/>
      <protection locked="0"/>
    </xf>
    <xf numFmtId="0" fontId="23" fillId="0" borderId="5" xfId="0" applyFont="1" applyBorder="1" applyAlignment="1" applyProtection="1">
      <alignment horizontal="center" vertical="center" wrapText="1"/>
      <protection locked="0"/>
    </xf>
    <xf numFmtId="0" fontId="23" fillId="0" borderId="13" xfId="0" applyFont="1" applyBorder="1" applyAlignment="1" applyProtection="1">
      <alignment horizontal="center" vertical="center" wrapText="1"/>
      <protection locked="0"/>
    </xf>
    <xf numFmtId="0" fontId="14" fillId="0" borderId="7" xfId="1" applyFont="1" applyBorder="1" applyAlignment="1">
      <alignment horizontal="right" vertical="center"/>
    </xf>
    <xf numFmtId="0" fontId="14" fillId="0" borderId="6" xfId="1" applyFont="1" applyBorder="1" applyAlignment="1">
      <alignment horizontal="right" vertical="center"/>
    </xf>
    <xf numFmtId="1" fontId="2" fillId="11" borderId="8" xfId="3" applyNumberFormat="1" applyFont="1" applyFill="1" applyBorder="1" applyAlignment="1" applyProtection="1">
      <alignment horizontal="center" vertical="center"/>
      <protection locked="0"/>
    </xf>
  </cellXfs>
  <cellStyles count="4">
    <cellStyle name="Normal" xfId="0" builtinId="0"/>
    <cellStyle name="Normal 2" xfId="1" xr:uid="{E1213893-0955-4C92-81B2-E62FE8BDC61E}"/>
    <cellStyle name="Normal 2 2" xfId="2" xr:uid="{54AF26BC-6ADF-411F-AF99-59B928D1A9E9}"/>
    <cellStyle name="Porcentaje"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000-000001E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00000000-0008-0000-0000-000005E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59398" name="Button 6" hidden="1">
              <a:extLst>
                <a:ext uri="{63B3BB69-23CF-44E3-9099-C40C66FF867C}">
                  <a14:compatExt spid="_x0000_s59398"/>
                </a:ext>
                <a:ext uri="{FF2B5EF4-FFF2-40B4-BE49-F238E27FC236}">
                  <a16:creationId xmlns:a16="http://schemas.microsoft.com/office/drawing/2014/main" id="{00000000-0008-0000-0000-000006E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3" name="Gráfico 2" descr="Flecha: curva con sentido de las agujas del reloj con relleno sólido">
          <a:extLst>
            <a:ext uri="{FF2B5EF4-FFF2-40B4-BE49-F238E27FC236}">
              <a16:creationId xmlns:a16="http://schemas.microsoft.com/office/drawing/2014/main" id="{963EFAAC-F6CF-037F-92D0-F271FF362D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78935" y="1578427"/>
          <a:ext cx="639536" cy="639536"/>
        </a:xfrm>
        <a:prstGeom prst="rect">
          <a:avLst/>
        </a:prstGeom>
      </xdr:spPr>
    </xdr:pic>
    <xdr:clientData/>
  </xdr:twoCellAnchor>
  <xdr:oneCellAnchor>
    <xdr:from>
      <xdr:col>5</xdr:col>
      <xdr:colOff>1295399</xdr:colOff>
      <xdr:row>16</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92B67386-3BA1-4A46-B747-AF940D1BB56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78935" y="1578427"/>
          <a:ext cx="639536" cy="639536"/>
        </a:xfrm>
        <a:prstGeom prst="rect">
          <a:avLst/>
        </a:prstGeom>
      </xdr:spPr>
    </xdr:pic>
    <xdr:clientData/>
  </xdr:oneCellAnchor>
  <xdr:oneCellAnchor>
    <xdr:from>
      <xdr:col>5</xdr:col>
      <xdr:colOff>1295399</xdr:colOff>
      <xdr:row>27</xdr:row>
      <xdr:rowOff>13606</xdr:rowOff>
    </xdr:from>
    <xdr:ext cx="639536" cy="639536"/>
    <xdr:pic>
      <xdr:nvPicPr>
        <xdr:cNvPr id="6" name="Gráfico 5" descr="Flecha: curva con sentido de las agujas del reloj con relleno sólido">
          <a:extLst>
            <a:ext uri="{FF2B5EF4-FFF2-40B4-BE49-F238E27FC236}">
              <a16:creationId xmlns:a16="http://schemas.microsoft.com/office/drawing/2014/main" id="{0CEC9B20-CF74-4F1D-97A1-6EE306D6A3B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78935" y="1578427"/>
          <a:ext cx="639536" cy="639536"/>
        </a:xfrm>
        <a:prstGeom prst="rect">
          <a:avLst/>
        </a:prstGeom>
      </xdr:spPr>
    </xdr:pic>
    <xdr:clientData/>
  </xdr:oneCellAnchor>
  <xdr:oneCellAnchor>
    <xdr:from>
      <xdr:col>5</xdr:col>
      <xdr:colOff>1295399</xdr:colOff>
      <xdr:row>38</xdr:row>
      <xdr:rowOff>13606</xdr:rowOff>
    </xdr:from>
    <xdr:ext cx="639536" cy="639536"/>
    <xdr:pic>
      <xdr:nvPicPr>
        <xdr:cNvPr id="7" name="Gráfico 6" descr="Flecha: curva con sentido de las agujas del reloj con relleno sólido">
          <a:extLst>
            <a:ext uri="{FF2B5EF4-FFF2-40B4-BE49-F238E27FC236}">
              <a16:creationId xmlns:a16="http://schemas.microsoft.com/office/drawing/2014/main" id="{62F18A5E-B34E-4416-983B-1908120D072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78935" y="1578427"/>
          <a:ext cx="639536" cy="639536"/>
        </a:xfrm>
        <a:prstGeom prst="rect">
          <a:avLst/>
        </a:prstGeom>
      </xdr:spPr>
    </xdr:pic>
    <xdr:clientData/>
  </xdr:oneCellAnchor>
  <xdr:oneCellAnchor>
    <xdr:from>
      <xdr:col>5</xdr:col>
      <xdr:colOff>1295399</xdr:colOff>
      <xdr:row>49</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2DE60381-FEBF-4B84-93BF-E829169FFAB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60</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9A64FBFE-63CF-4783-8415-9400041EBD7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71</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7B537D3A-5940-44F9-90F5-11DA4CF5B6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82</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162935D7-CEE8-4953-A17A-0BDC8E2CC4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93</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5B1ECBB7-AFB8-4BE4-A3B9-3B7772DCD46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114DEF43-D0BE-468A-8C2E-6BA51FB6DF0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1E5F15F7-8D31-4B81-8712-99ED3254883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0C9A298B-C7E5-4692-BE40-FE98797F08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B6D183DD-6C38-4799-AF27-063FE1FC2B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979512DB-753F-4210-BB9A-167F62C4E3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CFAA426D-8699-45DF-BDA3-00F56BCA76D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06CE73E2-D5C4-481E-9B47-FFCEEDD9F1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181</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86634A12-3E57-4E36-9F2F-66AC4AAA4A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192</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1A4D4ECA-DA20-4C99-99BE-A331B4134E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B2D00298-9522-4079-8457-7DD767866D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FA462CF7-3A71-4F3B-8CE6-14DF2DBF6E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17E028E8-0D2E-456E-9B38-1723229B565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AE4AEDEA-9237-415E-9AEF-8658494A945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C631BA27-CDE4-49EA-8187-8F25DAE9716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3B64F2E8-916C-4AA0-891A-C53A2CBEB56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5714D76D-3B2B-40DB-B4D5-D752E1C2DA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16D31A38-1653-4AEE-B364-1E8B8295805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291</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F5125421-599F-41BF-997C-D7A698E368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302</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5D9089ED-D3E6-479C-A804-4CB25E0D689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57DB46BF-90A3-48C8-B500-778C36A2DE5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1E228217-9B7A-4C91-AAF6-F1A49725D1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B27E7E72-3A0B-4FE4-8938-10AEACFEE45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4943949A-6328-420D-B47A-AE7FBA5567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5C3FD25C-B23F-4E49-B4FD-961F348D91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29A2FE9B-3CA7-4AEF-8614-BD74516B6ED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8B082610-B373-4266-902E-988D63E2E8D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C86F5A17-531F-4A4A-9E02-1196A43CEFD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401</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F86E6C4B-AEB6-4A7B-981F-E7F74810812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412</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775A6190-9A18-4437-BEB9-7370444336B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16</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E7499E78-B6E0-46CB-8090-A5858CBCC3A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27</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3F2AC0F4-33F6-4521-BF33-88EDCF910D6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38</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44CABD81-6BC5-4EE9-B72B-FC227095595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49</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B50C0158-0B8E-4ECE-BD47-353F2CFA9D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60</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C0F60A34-58CC-4171-9F79-DF877732A31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71</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ECEFBA15-11DE-499B-983C-2A77F5B00A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82</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1F1D3DC6-7461-47AD-9149-8EB0B053BDD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93</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F287E23A-B66B-499F-95BD-4CF032A8BD6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104</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2CC004C9-2012-4ACE-99C9-21877716B47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115</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9FD54227-D334-4142-8539-107E6256F05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08F07A8E-11B5-46A4-9C66-F2520B6E8C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FCC923CD-A0D8-45C6-974B-85990BF6CF8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BA29FC14-D70F-4FE2-978D-0C43A7037D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D65C508E-9362-4A5F-9689-7B6FAC792D0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A86C9631-A1ED-44ED-906D-854C7B02853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DA719B2B-26A5-4528-9675-23F843FC39A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E9121ADB-9E68-43A3-870F-5C69898728D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D12D1856-6D7F-4C8F-A76B-C0346D28515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214</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567E10E4-DB62-4268-BEAB-A0194315E69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225</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4056B99F-27AE-4229-8F08-D465D1B21A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826415C8-F57A-46AE-9B6C-5D103A46D1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2302ECAE-3F7C-4B20-A640-779ED980048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258</xdr:row>
      <xdr:rowOff>13606</xdr:rowOff>
    </xdr:from>
    <xdr:ext cx="632114" cy="637062"/>
    <xdr:pic>
      <xdr:nvPicPr>
        <xdr:cNvPr id="59392" name="Gráfico 59391" descr="Flecha: curva con sentido de las agujas del reloj con relleno sólido">
          <a:extLst>
            <a:ext uri="{FF2B5EF4-FFF2-40B4-BE49-F238E27FC236}">
              <a16:creationId xmlns:a16="http://schemas.microsoft.com/office/drawing/2014/main" id="{3F401DAF-1FBD-4E4B-8F07-DFFD4F9580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269</xdr:row>
      <xdr:rowOff>13606</xdr:rowOff>
    </xdr:from>
    <xdr:ext cx="632114" cy="637062"/>
    <xdr:pic>
      <xdr:nvPicPr>
        <xdr:cNvPr id="59394" name="Gráfico 59393" descr="Flecha: curva con sentido de las agujas del reloj con relleno sólido">
          <a:extLst>
            <a:ext uri="{FF2B5EF4-FFF2-40B4-BE49-F238E27FC236}">
              <a16:creationId xmlns:a16="http://schemas.microsoft.com/office/drawing/2014/main" id="{F3242877-BA5E-4D75-9585-AEF289926A6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280</xdr:row>
      <xdr:rowOff>13606</xdr:rowOff>
    </xdr:from>
    <xdr:ext cx="632114" cy="637062"/>
    <xdr:pic>
      <xdr:nvPicPr>
        <xdr:cNvPr id="59395" name="Gráfico 59394" descr="Flecha: curva con sentido de las agujas del reloj con relleno sólido">
          <a:extLst>
            <a:ext uri="{FF2B5EF4-FFF2-40B4-BE49-F238E27FC236}">
              <a16:creationId xmlns:a16="http://schemas.microsoft.com/office/drawing/2014/main" id="{4DED2C18-CBF7-43FA-89A9-1F679B8588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291</xdr:row>
      <xdr:rowOff>13606</xdr:rowOff>
    </xdr:from>
    <xdr:ext cx="632114" cy="637062"/>
    <xdr:pic>
      <xdr:nvPicPr>
        <xdr:cNvPr id="59396" name="Gráfico 59395" descr="Flecha: curva con sentido de las agujas del reloj con relleno sólido">
          <a:extLst>
            <a:ext uri="{FF2B5EF4-FFF2-40B4-BE49-F238E27FC236}">
              <a16:creationId xmlns:a16="http://schemas.microsoft.com/office/drawing/2014/main" id="{6ECF31BC-A11B-4251-8829-B0B7F19947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302</xdr:row>
      <xdr:rowOff>13606</xdr:rowOff>
    </xdr:from>
    <xdr:ext cx="632114" cy="637062"/>
    <xdr:pic>
      <xdr:nvPicPr>
        <xdr:cNvPr id="59399" name="Gráfico 59398" descr="Flecha: curva con sentido de las agujas del reloj con relleno sólido">
          <a:extLst>
            <a:ext uri="{FF2B5EF4-FFF2-40B4-BE49-F238E27FC236}">
              <a16:creationId xmlns:a16="http://schemas.microsoft.com/office/drawing/2014/main" id="{4D60E132-E729-4305-94A3-8CB77AE9CA4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313</xdr:row>
      <xdr:rowOff>13606</xdr:rowOff>
    </xdr:from>
    <xdr:ext cx="632114" cy="637062"/>
    <xdr:pic>
      <xdr:nvPicPr>
        <xdr:cNvPr id="59400" name="Gráfico 59399" descr="Flecha: curva con sentido de las agujas del reloj con relleno sólido">
          <a:extLst>
            <a:ext uri="{FF2B5EF4-FFF2-40B4-BE49-F238E27FC236}">
              <a16:creationId xmlns:a16="http://schemas.microsoft.com/office/drawing/2014/main" id="{AB28F5A5-44DE-4F92-89E0-9539DF877A1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324</xdr:row>
      <xdr:rowOff>13606</xdr:rowOff>
    </xdr:from>
    <xdr:ext cx="632114" cy="637062"/>
    <xdr:pic>
      <xdr:nvPicPr>
        <xdr:cNvPr id="59401" name="Gráfico 59400" descr="Flecha: curva con sentido de las agujas del reloj con relleno sólido">
          <a:extLst>
            <a:ext uri="{FF2B5EF4-FFF2-40B4-BE49-F238E27FC236}">
              <a16:creationId xmlns:a16="http://schemas.microsoft.com/office/drawing/2014/main" id="{FA9BFD58-7B2B-4EE0-AF44-994D92A41F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335</xdr:row>
      <xdr:rowOff>13606</xdr:rowOff>
    </xdr:from>
    <xdr:ext cx="632114" cy="637062"/>
    <xdr:pic>
      <xdr:nvPicPr>
        <xdr:cNvPr id="59402" name="Gráfico 59401" descr="Flecha: curva con sentido de las agujas del reloj con relleno sólido">
          <a:extLst>
            <a:ext uri="{FF2B5EF4-FFF2-40B4-BE49-F238E27FC236}">
              <a16:creationId xmlns:a16="http://schemas.microsoft.com/office/drawing/2014/main" id="{E0AF9D90-5CE8-4EEA-8027-46F07D76A07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346</xdr:row>
      <xdr:rowOff>13606</xdr:rowOff>
    </xdr:from>
    <xdr:ext cx="632114" cy="637062"/>
    <xdr:pic>
      <xdr:nvPicPr>
        <xdr:cNvPr id="59403" name="Gráfico 59402" descr="Flecha: curva con sentido de las agujas del reloj con relleno sólido">
          <a:extLst>
            <a:ext uri="{FF2B5EF4-FFF2-40B4-BE49-F238E27FC236}">
              <a16:creationId xmlns:a16="http://schemas.microsoft.com/office/drawing/2014/main" id="{22C7ED5E-745A-4B4F-8F06-F94DEA047B1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357</xdr:row>
      <xdr:rowOff>13606</xdr:rowOff>
    </xdr:from>
    <xdr:ext cx="632114" cy="637062"/>
    <xdr:pic>
      <xdr:nvPicPr>
        <xdr:cNvPr id="59404" name="Gráfico 59403" descr="Flecha: curva con sentido de las agujas del reloj con relleno sólido">
          <a:extLst>
            <a:ext uri="{FF2B5EF4-FFF2-40B4-BE49-F238E27FC236}">
              <a16:creationId xmlns:a16="http://schemas.microsoft.com/office/drawing/2014/main" id="{1E01612A-FCBA-40BC-AB3E-0D9E4A5984C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368</xdr:row>
      <xdr:rowOff>13606</xdr:rowOff>
    </xdr:from>
    <xdr:ext cx="632114" cy="637062"/>
    <xdr:pic>
      <xdr:nvPicPr>
        <xdr:cNvPr id="59405" name="Gráfico 59404" descr="Flecha: curva con sentido de las agujas del reloj con relleno sólido">
          <a:extLst>
            <a:ext uri="{FF2B5EF4-FFF2-40B4-BE49-F238E27FC236}">
              <a16:creationId xmlns:a16="http://schemas.microsoft.com/office/drawing/2014/main" id="{1B0E2DC3-ED83-4889-B086-11849E5593F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379</xdr:row>
      <xdr:rowOff>13606</xdr:rowOff>
    </xdr:from>
    <xdr:ext cx="632114" cy="637062"/>
    <xdr:pic>
      <xdr:nvPicPr>
        <xdr:cNvPr id="59406" name="Gráfico 59405" descr="Flecha: curva con sentido de las agujas del reloj con relleno sólido">
          <a:extLst>
            <a:ext uri="{FF2B5EF4-FFF2-40B4-BE49-F238E27FC236}">
              <a16:creationId xmlns:a16="http://schemas.microsoft.com/office/drawing/2014/main" id="{694CD0D9-F320-4BDC-9C75-E6ED1ECC83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390</xdr:row>
      <xdr:rowOff>13606</xdr:rowOff>
    </xdr:from>
    <xdr:ext cx="632114" cy="637062"/>
    <xdr:pic>
      <xdr:nvPicPr>
        <xdr:cNvPr id="59407" name="Gráfico 59406" descr="Flecha: curva con sentido de las agujas del reloj con relleno sólido">
          <a:extLst>
            <a:ext uri="{FF2B5EF4-FFF2-40B4-BE49-F238E27FC236}">
              <a16:creationId xmlns:a16="http://schemas.microsoft.com/office/drawing/2014/main" id="{38C3BD33-C6B8-4C31-AAE6-527BC24FDC7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401</xdr:row>
      <xdr:rowOff>13606</xdr:rowOff>
    </xdr:from>
    <xdr:ext cx="632114" cy="637062"/>
    <xdr:pic>
      <xdr:nvPicPr>
        <xdr:cNvPr id="59408" name="Gráfico 59407" descr="Flecha: curva con sentido de las agujas del reloj con relleno sólido">
          <a:extLst>
            <a:ext uri="{FF2B5EF4-FFF2-40B4-BE49-F238E27FC236}">
              <a16:creationId xmlns:a16="http://schemas.microsoft.com/office/drawing/2014/main" id="{A56C2476-AE48-4C18-BF91-DF0F1635FA7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412</xdr:row>
      <xdr:rowOff>13606</xdr:rowOff>
    </xdr:from>
    <xdr:ext cx="632114" cy="637062"/>
    <xdr:pic>
      <xdr:nvPicPr>
        <xdr:cNvPr id="59409" name="Gráfico 59408" descr="Flecha: curva con sentido de las agujas del reloj con relleno sólido">
          <a:extLst>
            <a:ext uri="{FF2B5EF4-FFF2-40B4-BE49-F238E27FC236}">
              <a16:creationId xmlns:a16="http://schemas.microsoft.com/office/drawing/2014/main" id="{9B575794-C945-4588-845F-8334AD4D10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423</xdr:row>
      <xdr:rowOff>13606</xdr:rowOff>
    </xdr:from>
    <xdr:ext cx="632114" cy="637062"/>
    <xdr:pic>
      <xdr:nvPicPr>
        <xdr:cNvPr id="59410" name="Gráfico 59409" descr="Flecha: curva con sentido de las agujas del reloj con relleno sólido">
          <a:extLst>
            <a:ext uri="{FF2B5EF4-FFF2-40B4-BE49-F238E27FC236}">
              <a16:creationId xmlns:a16="http://schemas.microsoft.com/office/drawing/2014/main" id="{56A9DE20-2C7E-407A-B943-A99519882BD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434</xdr:row>
      <xdr:rowOff>13606</xdr:rowOff>
    </xdr:from>
    <xdr:ext cx="632114" cy="637062"/>
    <xdr:pic>
      <xdr:nvPicPr>
        <xdr:cNvPr id="59411" name="Gráfico 59410" descr="Flecha: curva con sentido de las agujas del reloj con relleno sólido">
          <a:extLst>
            <a:ext uri="{FF2B5EF4-FFF2-40B4-BE49-F238E27FC236}">
              <a16:creationId xmlns:a16="http://schemas.microsoft.com/office/drawing/2014/main" id="{E6AD0CC2-6B9D-47B5-BCCD-3854D934D81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445</xdr:row>
      <xdr:rowOff>13606</xdr:rowOff>
    </xdr:from>
    <xdr:ext cx="632114" cy="637062"/>
    <xdr:pic>
      <xdr:nvPicPr>
        <xdr:cNvPr id="59412" name="Gráfico 59411" descr="Flecha: curva con sentido de las agujas del reloj con relleno sólido">
          <a:extLst>
            <a:ext uri="{FF2B5EF4-FFF2-40B4-BE49-F238E27FC236}">
              <a16:creationId xmlns:a16="http://schemas.microsoft.com/office/drawing/2014/main" id="{10623F0A-EAEA-4A90-B7F7-751AF9C92E6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456</xdr:row>
      <xdr:rowOff>13606</xdr:rowOff>
    </xdr:from>
    <xdr:ext cx="632114" cy="637062"/>
    <xdr:pic>
      <xdr:nvPicPr>
        <xdr:cNvPr id="59413" name="Gráfico 59412" descr="Flecha: curva con sentido de las agujas del reloj con relleno sólido">
          <a:extLst>
            <a:ext uri="{FF2B5EF4-FFF2-40B4-BE49-F238E27FC236}">
              <a16:creationId xmlns:a16="http://schemas.microsoft.com/office/drawing/2014/main" id="{50C94BAE-7AB1-4E86-BCF4-64378D569B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467</xdr:row>
      <xdr:rowOff>13606</xdr:rowOff>
    </xdr:from>
    <xdr:ext cx="632114" cy="637062"/>
    <xdr:pic>
      <xdr:nvPicPr>
        <xdr:cNvPr id="59414" name="Gráfico 59413" descr="Flecha: curva con sentido de las agujas del reloj con relleno sólido">
          <a:extLst>
            <a:ext uri="{FF2B5EF4-FFF2-40B4-BE49-F238E27FC236}">
              <a16:creationId xmlns:a16="http://schemas.microsoft.com/office/drawing/2014/main" id="{46C0DAC9-2AD0-4A88-A4F0-EDDF3D8F75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478</xdr:row>
      <xdr:rowOff>13606</xdr:rowOff>
    </xdr:from>
    <xdr:ext cx="632114" cy="637062"/>
    <xdr:pic>
      <xdr:nvPicPr>
        <xdr:cNvPr id="59415" name="Gráfico 59414" descr="Flecha: curva con sentido de las agujas del reloj con relleno sólido">
          <a:extLst>
            <a:ext uri="{FF2B5EF4-FFF2-40B4-BE49-F238E27FC236}">
              <a16:creationId xmlns:a16="http://schemas.microsoft.com/office/drawing/2014/main" id="{99AD889F-0BF1-4F3D-98BB-F013E76C08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489</xdr:row>
      <xdr:rowOff>13606</xdr:rowOff>
    </xdr:from>
    <xdr:ext cx="632114" cy="637062"/>
    <xdr:pic>
      <xdr:nvPicPr>
        <xdr:cNvPr id="59416" name="Gráfico 59415" descr="Flecha: curva con sentido de las agujas del reloj con relleno sólido">
          <a:extLst>
            <a:ext uri="{FF2B5EF4-FFF2-40B4-BE49-F238E27FC236}">
              <a16:creationId xmlns:a16="http://schemas.microsoft.com/office/drawing/2014/main" id="{9D802F41-FF9D-4EE3-B0CC-E032E60C3B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47809" name="Button 1" hidden="1">
              <a:extLst>
                <a:ext uri="{63B3BB69-23CF-44E3-9099-C40C66FF867C}">
                  <a14:compatExt spid="_x0000_s247809"/>
                </a:ext>
                <a:ext uri="{FF2B5EF4-FFF2-40B4-BE49-F238E27FC236}">
                  <a16:creationId xmlns:a16="http://schemas.microsoft.com/office/drawing/2014/main" id="{00000000-0008-0000-0100-000001C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47810" name="Button 2" hidden="1">
              <a:extLst>
                <a:ext uri="{63B3BB69-23CF-44E3-9099-C40C66FF867C}">
                  <a14:compatExt spid="_x0000_s247810"/>
                </a:ext>
                <a:ext uri="{FF2B5EF4-FFF2-40B4-BE49-F238E27FC236}">
                  <a16:creationId xmlns:a16="http://schemas.microsoft.com/office/drawing/2014/main" id="{00000000-0008-0000-0100-000002C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47811" name="Button 3" hidden="1">
              <a:extLst>
                <a:ext uri="{63B3BB69-23CF-44E3-9099-C40C66FF867C}">
                  <a14:compatExt spid="_x0000_s247811"/>
                </a:ext>
                <a:ext uri="{FF2B5EF4-FFF2-40B4-BE49-F238E27FC236}">
                  <a16:creationId xmlns:a16="http://schemas.microsoft.com/office/drawing/2014/main" id="{00000000-0008-0000-0100-000003C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D02250B9-3F7B-4883-81CF-68DF4BD97DE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2452BBDE-4EC2-479B-B5BA-3D313DB82A8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E6D8A744-62DE-4988-A2C3-126B0BCCF6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EE5C58C8-6ECC-4931-88E3-95F897D2F0C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20723C61-069B-46C0-861E-08D478A5696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2CF4717A-1C66-4918-8171-611FAA1C58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3F4BA649-427B-4B08-B85D-65156C7AC5B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5759BBBF-6D87-4D8F-A87F-CF8D3C2B23C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9EF1812B-C8A6-44CA-9977-51752D93AC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B5E3B140-8127-4D57-86C8-733813C363D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5D4B5E25-8385-4F77-848E-B71F1B06B2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D0D8BDFA-8CFC-4203-9F20-37260D646FD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4EE4E170-1128-4E56-ADC1-EEFCD33372E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E83EF811-33C3-4D57-8B9D-B0B3F67088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18994A3D-D42E-4063-9FAC-F8EA5CA732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1B4D19A9-376D-4FF8-A5C4-9AED19C1BE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D5916ECD-CFE0-49FD-B11B-56EA1905AB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57182729-B545-4D0A-AEA6-80FA687B8AA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D9CBCF0E-8B20-487A-9B7F-CCFF6FC8777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35B76630-CC54-4062-9698-88EBEDD457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3A93D5A7-87E1-4D78-AF07-9E2B34A84A2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79AE6965-A142-41C6-9368-1AC169C074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6A1902F4-FD90-4FEC-B3DA-D29035606CC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E7D4F58C-4E04-4DB0-A4AD-9BE458E34D4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D09BCAA9-4388-439C-B6E7-330B6E00A0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200A2BD9-251D-4982-86E4-84991C8F8E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A5F6863F-04E7-462F-B09B-38611E5728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10D76AED-EF04-46B9-AB89-E45DB1F485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3D625786-819F-45DD-BFD0-D5AB928575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2DCF398C-0137-4592-BBDB-B51758F16C3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F7B3B1F6-A587-45A8-BCBB-0878724B6FC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9B86D7CA-0085-4086-BD93-185B867097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9CE94455-84FC-4F99-B759-3A33C59E27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4049569E-0444-468C-8545-F196541DDEC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6E7EF99D-8AB0-4881-8359-A05338FDB0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BB3191FC-0293-4EB3-841F-61316C2C286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2CC518BD-985C-4961-B764-9852C80CC71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2A1CBCE7-08FC-4D95-AC2E-F7C6EDFE938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8281D827-D046-45B7-98E6-921928E622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E6EAFFBD-D844-4479-AD91-ACEDF6449A1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286A2902-61CB-43A4-B94B-5765479B5BE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71B66060-3FA7-423B-962D-FFC8FDD0FAA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71652270-7383-4B80-BF92-A216D4649A2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DF8900CD-7FFE-4C46-840E-E4A78BF74B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B5CF1003-3C76-4B86-BF6C-885EEF0AF6A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B66E551B-B21A-43CF-AF8F-2735118DEA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782999C7-086A-4820-AA66-E84718AB0C5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68F1901E-C311-4D9B-95DB-A484702AFF0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32097FBA-003B-49CE-81FD-9B8F8246D37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EBC31473-0E82-47CD-93F4-5943ABEE9E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046B96A8-8268-44D8-BAA9-52863D5203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055C6697-2C09-43E2-85FC-65BC01E8401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BBE9EFCE-967A-4CF6-8ACB-3F9D2238301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0E356773-9D58-4B5C-9992-C661292EB06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DF51FB29-A818-48E9-AA08-8C56B938AFC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C79A4F5D-976E-4F15-8D38-8A0D137C6C1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808A9709-7595-466C-869E-2D45C524446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BABB3623-A1C0-4565-AA5E-B66E69CE19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BE10D772-3FE9-4E72-805F-316DA34524B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E0F37F37-48CB-40CD-9B83-190CF6653B3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0C7C4D0D-3D82-4086-82F6-424A0853BA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22A05A76-CD4F-4083-85CE-9054E95B945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47808" name="Gráfico 247807" descr="Flecha: curva con sentido de las agujas del reloj con relleno sólido">
          <a:extLst>
            <a:ext uri="{FF2B5EF4-FFF2-40B4-BE49-F238E27FC236}">
              <a16:creationId xmlns:a16="http://schemas.microsoft.com/office/drawing/2014/main" id="{1EAE6AD9-6D17-4018-B405-648687AE9A7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47812" name="Gráfico 247811" descr="Flecha: curva con sentido de las agujas del reloj con relleno sólido">
          <a:extLst>
            <a:ext uri="{FF2B5EF4-FFF2-40B4-BE49-F238E27FC236}">
              <a16:creationId xmlns:a16="http://schemas.microsoft.com/office/drawing/2014/main" id="{B5F3AE80-EFE8-48AC-B2B6-C5AE8FE11F8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47813" name="Gráfico 247812" descr="Flecha: curva con sentido de las agujas del reloj con relleno sólido">
          <a:extLst>
            <a:ext uri="{FF2B5EF4-FFF2-40B4-BE49-F238E27FC236}">
              <a16:creationId xmlns:a16="http://schemas.microsoft.com/office/drawing/2014/main" id="{17BE2E2F-51A6-41B2-8356-23B849D0344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47814" name="Gráfico 247813" descr="Flecha: curva con sentido de las agujas del reloj con relleno sólido">
          <a:extLst>
            <a:ext uri="{FF2B5EF4-FFF2-40B4-BE49-F238E27FC236}">
              <a16:creationId xmlns:a16="http://schemas.microsoft.com/office/drawing/2014/main" id="{51D6C805-5007-4CA5-A28D-A3118C2171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47815" name="Gráfico 247814" descr="Flecha: curva con sentido de las agujas del reloj con relleno sólido">
          <a:extLst>
            <a:ext uri="{FF2B5EF4-FFF2-40B4-BE49-F238E27FC236}">
              <a16:creationId xmlns:a16="http://schemas.microsoft.com/office/drawing/2014/main" id="{077257B8-9C69-4162-9980-F30628D5D1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47816" name="Gráfico 247815" descr="Flecha: curva con sentido de las agujas del reloj con relleno sólido">
          <a:extLst>
            <a:ext uri="{FF2B5EF4-FFF2-40B4-BE49-F238E27FC236}">
              <a16:creationId xmlns:a16="http://schemas.microsoft.com/office/drawing/2014/main" id="{971BAB3C-D40A-490B-8363-C6CECF854D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47817" name="Gráfico 247816" descr="Flecha: curva con sentido de las agujas del reloj con relleno sólido">
          <a:extLst>
            <a:ext uri="{FF2B5EF4-FFF2-40B4-BE49-F238E27FC236}">
              <a16:creationId xmlns:a16="http://schemas.microsoft.com/office/drawing/2014/main" id="{1DB7CB4B-2913-410A-8DA3-A5F899086A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47818" name="Gráfico 247817" descr="Flecha: curva con sentido de las agujas del reloj con relleno sólido">
          <a:extLst>
            <a:ext uri="{FF2B5EF4-FFF2-40B4-BE49-F238E27FC236}">
              <a16:creationId xmlns:a16="http://schemas.microsoft.com/office/drawing/2014/main" id="{30F90B30-91B2-4EF9-8395-83C102C3DA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47819" name="Gráfico 247818" descr="Flecha: curva con sentido de las agujas del reloj con relleno sólido">
          <a:extLst>
            <a:ext uri="{FF2B5EF4-FFF2-40B4-BE49-F238E27FC236}">
              <a16:creationId xmlns:a16="http://schemas.microsoft.com/office/drawing/2014/main" id="{8D4D6C5D-6C02-43B2-8653-95BED5EF50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47820" name="Gráfico 247819" descr="Flecha: curva con sentido de las agujas del reloj con relleno sólido">
          <a:extLst>
            <a:ext uri="{FF2B5EF4-FFF2-40B4-BE49-F238E27FC236}">
              <a16:creationId xmlns:a16="http://schemas.microsoft.com/office/drawing/2014/main" id="{2ADEF497-9AFD-4DBF-9B22-C4B37F1562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47821" name="Gráfico 247820" descr="Flecha: curva con sentido de las agujas del reloj con relleno sólido">
          <a:extLst>
            <a:ext uri="{FF2B5EF4-FFF2-40B4-BE49-F238E27FC236}">
              <a16:creationId xmlns:a16="http://schemas.microsoft.com/office/drawing/2014/main" id="{CAF1BCA4-6771-490D-8E3F-52D18D530ED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47822" name="Gráfico 247821" descr="Flecha: curva con sentido de las agujas del reloj con relleno sólido">
          <a:extLst>
            <a:ext uri="{FF2B5EF4-FFF2-40B4-BE49-F238E27FC236}">
              <a16:creationId xmlns:a16="http://schemas.microsoft.com/office/drawing/2014/main" id="{710DAE64-7535-48A3-BCA9-0047B7128A2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47823" name="Gráfico 247822" descr="Flecha: curva con sentido de las agujas del reloj con relleno sólido">
          <a:extLst>
            <a:ext uri="{FF2B5EF4-FFF2-40B4-BE49-F238E27FC236}">
              <a16:creationId xmlns:a16="http://schemas.microsoft.com/office/drawing/2014/main" id="{AF79B67A-CC15-4822-8ADE-0DB8FE727B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47824" name="Gráfico 247823" descr="Flecha: curva con sentido de las agujas del reloj con relleno sólido">
          <a:extLst>
            <a:ext uri="{FF2B5EF4-FFF2-40B4-BE49-F238E27FC236}">
              <a16:creationId xmlns:a16="http://schemas.microsoft.com/office/drawing/2014/main" id="{B5A9B628-06EF-4E15-AA81-E757D1B658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47825" name="Gráfico 247824" descr="Flecha: curva con sentido de las agujas del reloj con relleno sólido">
          <a:extLst>
            <a:ext uri="{FF2B5EF4-FFF2-40B4-BE49-F238E27FC236}">
              <a16:creationId xmlns:a16="http://schemas.microsoft.com/office/drawing/2014/main" id="{5DD9B02B-EACF-48D4-A1B7-2FF79F5B554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47826" name="Gráfico 247825" descr="Flecha: curva con sentido de las agujas del reloj con relleno sólido">
          <a:extLst>
            <a:ext uri="{FF2B5EF4-FFF2-40B4-BE49-F238E27FC236}">
              <a16:creationId xmlns:a16="http://schemas.microsoft.com/office/drawing/2014/main" id="{DA21A7F9-7A24-4665-BB84-62B09967E3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47827" name="Gráfico 247826" descr="Flecha: curva con sentido de las agujas del reloj con relleno sólido">
          <a:extLst>
            <a:ext uri="{FF2B5EF4-FFF2-40B4-BE49-F238E27FC236}">
              <a16:creationId xmlns:a16="http://schemas.microsoft.com/office/drawing/2014/main" id="{D773A3DB-D960-4386-A120-777C75EA885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47828" name="Gráfico 247827" descr="Flecha: curva con sentido de las agujas del reloj con relleno sólido">
          <a:extLst>
            <a:ext uri="{FF2B5EF4-FFF2-40B4-BE49-F238E27FC236}">
              <a16:creationId xmlns:a16="http://schemas.microsoft.com/office/drawing/2014/main" id="{A1D5B5F5-98B0-4A77-B263-1BA7F85DAD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47829" name="Gráfico 247828" descr="Flecha: curva con sentido de las agujas del reloj con relleno sólido">
          <a:extLst>
            <a:ext uri="{FF2B5EF4-FFF2-40B4-BE49-F238E27FC236}">
              <a16:creationId xmlns:a16="http://schemas.microsoft.com/office/drawing/2014/main" id="{B59F2179-0F81-467C-A41E-93D64C3353A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47830" name="Gráfico 247829" descr="Flecha: curva con sentido de las agujas del reloj con relleno sólido">
          <a:extLst>
            <a:ext uri="{FF2B5EF4-FFF2-40B4-BE49-F238E27FC236}">
              <a16:creationId xmlns:a16="http://schemas.microsoft.com/office/drawing/2014/main" id="{348B7F10-4000-4EA5-A5B4-FCCCCB8DCDF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48833" name="Button 1" hidden="1">
              <a:extLst>
                <a:ext uri="{63B3BB69-23CF-44E3-9099-C40C66FF867C}">
                  <a14:compatExt spid="_x0000_s248833"/>
                </a:ext>
                <a:ext uri="{FF2B5EF4-FFF2-40B4-BE49-F238E27FC236}">
                  <a16:creationId xmlns:a16="http://schemas.microsoft.com/office/drawing/2014/main" id="{00000000-0008-0000-0200-000001C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48834" name="Button 2" hidden="1">
              <a:extLst>
                <a:ext uri="{63B3BB69-23CF-44E3-9099-C40C66FF867C}">
                  <a14:compatExt spid="_x0000_s248834"/>
                </a:ext>
                <a:ext uri="{FF2B5EF4-FFF2-40B4-BE49-F238E27FC236}">
                  <a16:creationId xmlns:a16="http://schemas.microsoft.com/office/drawing/2014/main" id="{00000000-0008-0000-0200-000002C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48835" name="Button 3" hidden="1">
              <a:extLst>
                <a:ext uri="{63B3BB69-23CF-44E3-9099-C40C66FF867C}">
                  <a14:compatExt spid="_x0000_s248835"/>
                </a:ext>
                <a:ext uri="{FF2B5EF4-FFF2-40B4-BE49-F238E27FC236}">
                  <a16:creationId xmlns:a16="http://schemas.microsoft.com/office/drawing/2014/main" id="{00000000-0008-0000-0200-000003C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5626BE54-36C8-44DD-99F8-039F84BAA6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69E8852F-4214-42AA-A748-C3E18292B69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C719FA7B-CBFB-4AC4-B5A6-1F3E186C7C0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0632C54A-006B-424C-8B53-9F4B9819D4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E4604D45-02E5-4883-91EC-BA46FB7D52A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1E8AF0AA-2830-4921-80D3-F8CC72C5ABC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4F5B22EF-9CCF-4D34-95D0-903E50E279F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1A1AFD77-3E2B-444A-B435-DB2D4F777A6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DC2047B9-A65F-4537-91B3-03CE5F4380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0408A389-5CAD-4C18-8BFC-6771260BDDB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87803B90-756F-4AF2-84C5-4DB4D309227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E1F51745-BE55-4B81-97A1-980492AC955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1AEB0E9A-B822-4C67-B584-356938D676E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1CA63EA3-8147-4665-B97B-7C64160AF7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6F4E4A4A-A512-4216-BAD2-D26AB32ECF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BDA9A960-8830-492D-B020-6603293558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3FE0D773-D545-4987-9BD7-95443303ACF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EE13F62B-5653-4DF3-A9BB-2A07ACE7B5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AAEFB75D-287D-4040-9C42-D4541713DD1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DE1077FD-C356-4D6F-A574-0F4489D51A1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069E0387-8AAA-4C0B-860E-60A952797B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271E5B55-9240-4A95-A895-A4DB256BA8B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17EE1F54-EDCB-4231-8204-6E64436CE1A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76FC0C29-459B-48B3-B6C0-A6A213D642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57E2BFE0-A181-4772-A4E9-504C8436F70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B91FC594-9282-4682-A4ED-F645B475B7A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AB6CDF00-D701-4482-9F06-BBF97935D8A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4E6B4478-3D6B-41D7-8579-BDA4180B72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A7120943-56BC-4D68-85EC-8138AA7DE1F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34AE59DC-3F77-4A8D-A772-1C7BE119ED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2FEFD63D-082D-4C4C-9860-2AB94DD5A06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1513371B-7330-40ED-9876-CA0A6E8A681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6000FA03-0AF1-465E-AFBC-5D84F33A2C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73854C4E-83C9-47AF-B21D-AB1D5CA55DE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8B532D1E-A23E-4E56-A499-4E0ED9FD065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C795506B-7ACB-44D6-8F60-C58150B05A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863C298B-0099-47F3-A918-1729265602D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048C492A-B1EC-4793-B934-A13968E208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2A20CCA4-9BF1-42D2-9DA6-C622C45689A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2BF92E8F-523D-49A3-AC45-6DD4112302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D42C14FA-1A3D-4259-A926-80E0D661D3D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62B0574A-CC44-4A07-9447-332258719B6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C6EFB182-1FCD-493C-A04F-9B21FA70834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BA1D5F3F-B552-4F87-A3FD-E5F4E1EC9C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8A56C255-C45B-4913-A95A-A3DE7A71FFF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3521D0A7-473A-404D-9C09-0F95A41D59C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46CDE251-8717-4720-8367-79DE378E5DC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3CF8D9D0-2F49-4014-9030-E1190C93AD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6E091CC3-6231-431E-ADAF-EAB3776A53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C0CAC744-48ED-4F12-B715-95CB04E36B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B8864EF3-7AC7-4C1D-BD9F-2D8E4E6A6E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1AA1FE44-DD1C-41BD-AB59-6EB5FD26D9A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4E7256AE-B65B-4A8E-BCF2-BCC89A924A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E245D461-BFBD-45BA-8960-5328C15D22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4FD791EC-CECE-45BE-9408-A635681295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5E07CD1C-2EC4-428D-91CF-5C2144D79BC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FE15504D-9731-4E81-8C5A-6BB70DE83A8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764F15E3-8FC9-4E6B-B839-C56249CC947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E6B5DFB1-1A53-4B3E-91B0-D323A13102A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F6C82B6A-95D3-40E6-9ECE-E949214D32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6AE56BE2-2075-43E1-AF8C-B2DE77FE211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B1E97E67-2361-4F6E-B1DE-4337F2E8594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48832" name="Gráfico 248831" descr="Flecha: curva con sentido de las agujas del reloj con relleno sólido">
          <a:extLst>
            <a:ext uri="{FF2B5EF4-FFF2-40B4-BE49-F238E27FC236}">
              <a16:creationId xmlns:a16="http://schemas.microsoft.com/office/drawing/2014/main" id="{D2354CEE-5C9B-42A7-A015-BB2963DB5DD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48836" name="Gráfico 248835" descr="Flecha: curva con sentido de las agujas del reloj con relleno sólido">
          <a:extLst>
            <a:ext uri="{FF2B5EF4-FFF2-40B4-BE49-F238E27FC236}">
              <a16:creationId xmlns:a16="http://schemas.microsoft.com/office/drawing/2014/main" id="{DCAB3622-A438-4807-8F6E-69F886CB317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48837" name="Gráfico 248836" descr="Flecha: curva con sentido de las agujas del reloj con relleno sólido">
          <a:extLst>
            <a:ext uri="{FF2B5EF4-FFF2-40B4-BE49-F238E27FC236}">
              <a16:creationId xmlns:a16="http://schemas.microsoft.com/office/drawing/2014/main" id="{0BADC5D4-450B-4868-89C7-81796DC1D24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48838" name="Gráfico 248837" descr="Flecha: curva con sentido de las agujas del reloj con relleno sólido">
          <a:extLst>
            <a:ext uri="{FF2B5EF4-FFF2-40B4-BE49-F238E27FC236}">
              <a16:creationId xmlns:a16="http://schemas.microsoft.com/office/drawing/2014/main" id="{DF23351C-6E05-45AC-A7F8-7CD6C3005F1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48839" name="Gráfico 248838" descr="Flecha: curva con sentido de las agujas del reloj con relleno sólido">
          <a:extLst>
            <a:ext uri="{FF2B5EF4-FFF2-40B4-BE49-F238E27FC236}">
              <a16:creationId xmlns:a16="http://schemas.microsoft.com/office/drawing/2014/main" id="{8F91826B-88CD-489E-95F6-CFCA8B7F86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48840" name="Gráfico 248839" descr="Flecha: curva con sentido de las agujas del reloj con relleno sólido">
          <a:extLst>
            <a:ext uri="{FF2B5EF4-FFF2-40B4-BE49-F238E27FC236}">
              <a16:creationId xmlns:a16="http://schemas.microsoft.com/office/drawing/2014/main" id="{C658506F-A9BC-4FC6-B12B-664ED45EC06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48841" name="Gráfico 248840" descr="Flecha: curva con sentido de las agujas del reloj con relleno sólido">
          <a:extLst>
            <a:ext uri="{FF2B5EF4-FFF2-40B4-BE49-F238E27FC236}">
              <a16:creationId xmlns:a16="http://schemas.microsoft.com/office/drawing/2014/main" id="{96DA6D8B-893F-43C3-A62D-7753AB20756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48842" name="Gráfico 248841" descr="Flecha: curva con sentido de las agujas del reloj con relleno sólido">
          <a:extLst>
            <a:ext uri="{FF2B5EF4-FFF2-40B4-BE49-F238E27FC236}">
              <a16:creationId xmlns:a16="http://schemas.microsoft.com/office/drawing/2014/main" id="{38F7673A-EC55-41A8-A79B-68A9A55ECC5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48843" name="Gráfico 248842" descr="Flecha: curva con sentido de las agujas del reloj con relleno sólido">
          <a:extLst>
            <a:ext uri="{FF2B5EF4-FFF2-40B4-BE49-F238E27FC236}">
              <a16:creationId xmlns:a16="http://schemas.microsoft.com/office/drawing/2014/main" id="{9CAB1BB4-6EFB-4EA4-807F-ECC9D0A8A3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48844" name="Gráfico 248843" descr="Flecha: curva con sentido de las agujas del reloj con relleno sólido">
          <a:extLst>
            <a:ext uri="{FF2B5EF4-FFF2-40B4-BE49-F238E27FC236}">
              <a16:creationId xmlns:a16="http://schemas.microsoft.com/office/drawing/2014/main" id="{65F8A3EB-00DA-4C6C-B6D7-75F02DA932E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48845" name="Gráfico 248844" descr="Flecha: curva con sentido de las agujas del reloj con relleno sólido">
          <a:extLst>
            <a:ext uri="{FF2B5EF4-FFF2-40B4-BE49-F238E27FC236}">
              <a16:creationId xmlns:a16="http://schemas.microsoft.com/office/drawing/2014/main" id="{8B6EFB02-0EF2-4999-989E-0D48AE7049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48846" name="Gráfico 248845" descr="Flecha: curva con sentido de las agujas del reloj con relleno sólido">
          <a:extLst>
            <a:ext uri="{FF2B5EF4-FFF2-40B4-BE49-F238E27FC236}">
              <a16:creationId xmlns:a16="http://schemas.microsoft.com/office/drawing/2014/main" id="{77A8052B-D85B-4DD1-A124-72793F20B2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48847" name="Gráfico 248846" descr="Flecha: curva con sentido de las agujas del reloj con relleno sólido">
          <a:extLst>
            <a:ext uri="{FF2B5EF4-FFF2-40B4-BE49-F238E27FC236}">
              <a16:creationId xmlns:a16="http://schemas.microsoft.com/office/drawing/2014/main" id="{4F6FF636-F216-4902-B701-946B16D1BA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48848" name="Gráfico 248847" descr="Flecha: curva con sentido de las agujas del reloj con relleno sólido">
          <a:extLst>
            <a:ext uri="{FF2B5EF4-FFF2-40B4-BE49-F238E27FC236}">
              <a16:creationId xmlns:a16="http://schemas.microsoft.com/office/drawing/2014/main" id="{F282C193-434A-4F9C-B4E2-CB5498FA437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48849" name="Gráfico 248848" descr="Flecha: curva con sentido de las agujas del reloj con relleno sólido">
          <a:extLst>
            <a:ext uri="{FF2B5EF4-FFF2-40B4-BE49-F238E27FC236}">
              <a16:creationId xmlns:a16="http://schemas.microsoft.com/office/drawing/2014/main" id="{DE1EDB9B-4795-442C-B7D2-99154EFF96A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48850" name="Gráfico 248849" descr="Flecha: curva con sentido de las agujas del reloj con relleno sólido">
          <a:extLst>
            <a:ext uri="{FF2B5EF4-FFF2-40B4-BE49-F238E27FC236}">
              <a16:creationId xmlns:a16="http://schemas.microsoft.com/office/drawing/2014/main" id="{3C7F100E-0A2C-4E82-8C27-B3B0032254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48851" name="Gráfico 248850" descr="Flecha: curva con sentido de las agujas del reloj con relleno sólido">
          <a:extLst>
            <a:ext uri="{FF2B5EF4-FFF2-40B4-BE49-F238E27FC236}">
              <a16:creationId xmlns:a16="http://schemas.microsoft.com/office/drawing/2014/main" id="{CA496B75-34D6-43F4-B59A-8990DE5641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48852" name="Gráfico 248851" descr="Flecha: curva con sentido de las agujas del reloj con relleno sólido">
          <a:extLst>
            <a:ext uri="{FF2B5EF4-FFF2-40B4-BE49-F238E27FC236}">
              <a16:creationId xmlns:a16="http://schemas.microsoft.com/office/drawing/2014/main" id="{5FB1DA34-98C7-497A-8D9E-6237576BFD9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48853" name="Gráfico 248852" descr="Flecha: curva con sentido de las agujas del reloj con relleno sólido">
          <a:extLst>
            <a:ext uri="{FF2B5EF4-FFF2-40B4-BE49-F238E27FC236}">
              <a16:creationId xmlns:a16="http://schemas.microsoft.com/office/drawing/2014/main" id="{40B262A3-D2C0-4B3E-A9B8-0FB0BE6CFCA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48854" name="Gráfico 248853" descr="Flecha: curva con sentido de las agujas del reloj con relleno sólido">
          <a:extLst>
            <a:ext uri="{FF2B5EF4-FFF2-40B4-BE49-F238E27FC236}">
              <a16:creationId xmlns:a16="http://schemas.microsoft.com/office/drawing/2014/main" id="{9FFB5419-A963-4D12-BD6E-D2BD9DDC1FD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73409" name="Button 1" hidden="1">
              <a:extLst>
                <a:ext uri="{63B3BB69-23CF-44E3-9099-C40C66FF867C}">
                  <a14:compatExt spid="_x0000_s273409"/>
                </a:ext>
                <a:ext uri="{FF2B5EF4-FFF2-40B4-BE49-F238E27FC236}">
                  <a16:creationId xmlns:a16="http://schemas.microsoft.com/office/drawing/2014/main" id="{00000000-0008-0000-0300-0000012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73410" name="Button 2" hidden="1">
              <a:extLst>
                <a:ext uri="{63B3BB69-23CF-44E3-9099-C40C66FF867C}">
                  <a14:compatExt spid="_x0000_s273410"/>
                </a:ext>
                <a:ext uri="{FF2B5EF4-FFF2-40B4-BE49-F238E27FC236}">
                  <a16:creationId xmlns:a16="http://schemas.microsoft.com/office/drawing/2014/main" id="{00000000-0008-0000-0300-0000022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73411" name="Button 3" hidden="1">
              <a:extLst>
                <a:ext uri="{63B3BB69-23CF-44E3-9099-C40C66FF867C}">
                  <a14:compatExt spid="_x0000_s273411"/>
                </a:ext>
                <a:ext uri="{FF2B5EF4-FFF2-40B4-BE49-F238E27FC236}">
                  <a16:creationId xmlns:a16="http://schemas.microsoft.com/office/drawing/2014/main" id="{00000000-0008-0000-0300-0000032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997D01AE-2C49-40DD-B3DD-1595B26F144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B40A5077-B075-4E05-ADD8-0BEBDFE9C21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28D3164E-0BC3-4DAA-B514-A61923DBDA6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CACCF488-0950-4037-B0BC-FE3C7FC02A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2CABF21B-8CE4-47EA-B4F8-A79DABDDBA5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05B0F60C-0F2B-4011-A0D4-D4E5965F206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6EB85B12-FB3A-43AC-88D6-A86E10D289A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6BFFC9E8-5947-4FBF-9104-FD5C3C4E1C7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E5C1F7E0-E906-44B7-BBF7-A3ED9931D26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B332724E-C83E-476E-8FCF-536DA1E8F1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A6162B8A-11E3-43A9-984A-9B8E6FD861D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0B93B8BF-3E1A-4E85-BA76-9B1134AC30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38116323-9630-4217-B10B-0803DD090C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5328EE5D-ECA5-4895-90D4-872287E0CB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4AFF92EC-DD1B-4BCB-9BE3-CD7EDE4A56E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7B03B0E5-AB61-4CF8-AC47-411002155A4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BB7256F3-BC00-4753-A79F-736ED9C292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DAB9F6E6-2F99-437C-800E-C5DBECA894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E7EA60B6-E650-4972-8CE2-05C9313A92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5125EF28-33D8-45B0-8E06-10CC7AFB8D5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758C3D2F-F97E-45BE-8B37-80483BF87CB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EEB91234-2836-4005-9614-8C7782DC80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E764C289-13F3-4908-83B5-303C25D1B85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3729ABAC-7F44-4902-8791-144D14BB90C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F7C20605-3F63-49F5-BF5D-3DB34A4A451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352FC77E-4F7B-452B-9B30-F9FA97D07DF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18313354-6792-457A-A0BA-E4A1EC1D570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781C4A41-E8FE-4E51-8548-5996C1F11B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B8799278-B872-490C-AA59-1C3125401F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C3D543D7-CD93-4754-A7D7-954FBB7FBF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7570F2C2-0C4C-4B81-ACA1-EF76802779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8FA986B1-76D3-482A-9C11-DA78234615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32BD8BC0-3219-42C7-836B-8EA9C88D8D8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858E2B7E-99D0-4113-B738-7FC56C791E4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77B6388C-A26E-4ABB-858F-82123ED2A8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91F43F74-D681-4928-A8B8-306C866DB2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B02F0B4E-9FBA-42CF-8210-7350A41D325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4736EF7C-E170-4434-B14B-4F3858B6B88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478D4B49-A5EF-4EA1-93F1-0E92D5793E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203F9094-4CF4-4402-AF5F-3F7A77B5B2B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CAF1862A-689E-4C4B-A0AD-4C3636CDE0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A17A9098-E8F1-479E-9444-03D3E1ACE9D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12F2EBD9-F209-443F-A69A-7D33251D2A4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E3FD70D0-B8E2-4210-9292-B25F651BBE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8354C8EA-88D9-4B20-AAE5-C549EA3DBDB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03CD1D2B-8883-42C3-8C29-3DE7AC18636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74B3E3FE-55B4-4DFD-ABE0-16CDA85152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450719C7-DF8B-45CF-9ACA-8FFAFC3BD80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76B3CD34-2757-4587-ABFB-59C38E52B67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1C1B48AD-C925-4F08-B198-8100C5C5C1F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FE01A3D9-2C27-4553-880E-5AAD44C6249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0A52F29F-CC91-4AF8-A633-D7CA808A86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B8A07D14-02DD-4879-A8D1-EDA5AF220E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BF7B5A49-9C10-46E5-A8FF-288E58D819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4A8C208F-6A04-4579-A61B-39DB571885D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B8AF45B9-E166-4763-957D-DB2619D6C2E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044C3EC2-CB9E-4448-80DA-79910135CA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2AE4684A-F9C7-4F8B-A036-2F8CB67EBE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C4ABC052-4676-4983-931D-94BEA417409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48FC2FD6-DF8B-48C0-8BE8-24268209451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10B47F2B-9965-47DD-B8B3-B031B409206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C5A60352-30C7-4FF1-8C4D-32A495AA2AE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3408" name="Gráfico 273407" descr="Flecha: curva con sentido de las agujas del reloj con relleno sólido">
          <a:extLst>
            <a:ext uri="{FF2B5EF4-FFF2-40B4-BE49-F238E27FC236}">
              <a16:creationId xmlns:a16="http://schemas.microsoft.com/office/drawing/2014/main" id="{E8BF3EED-C594-4E74-93FE-787FF7516C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73412" name="Gráfico 273411" descr="Flecha: curva con sentido de las agujas del reloj con relleno sólido">
          <a:extLst>
            <a:ext uri="{FF2B5EF4-FFF2-40B4-BE49-F238E27FC236}">
              <a16:creationId xmlns:a16="http://schemas.microsoft.com/office/drawing/2014/main" id="{0840C89A-7FAD-442E-B500-67A086C439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73413" name="Gráfico 273412" descr="Flecha: curva con sentido de las agujas del reloj con relleno sólido">
          <a:extLst>
            <a:ext uri="{FF2B5EF4-FFF2-40B4-BE49-F238E27FC236}">
              <a16:creationId xmlns:a16="http://schemas.microsoft.com/office/drawing/2014/main" id="{43F2D602-D690-4312-B2FC-72C15EDBFE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73414" name="Gráfico 273413" descr="Flecha: curva con sentido de las agujas del reloj con relleno sólido">
          <a:extLst>
            <a:ext uri="{FF2B5EF4-FFF2-40B4-BE49-F238E27FC236}">
              <a16:creationId xmlns:a16="http://schemas.microsoft.com/office/drawing/2014/main" id="{22D7D793-7704-4FE3-B4ED-CEEE81DB8E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73415" name="Gráfico 273414" descr="Flecha: curva con sentido de las agujas del reloj con relleno sólido">
          <a:extLst>
            <a:ext uri="{FF2B5EF4-FFF2-40B4-BE49-F238E27FC236}">
              <a16:creationId xmlns:a16="http://schemas.microsoft.com/office/drawing/2014/main" id="{5EBA4F7B-1119-4B9C-9F4A-8311E6ABF57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73416" name="Gráfico 273415" descr="Flecha: curva con sentido de las agujas del reloj con relleno sólido">
          <a:extLst>
            <a:ext uri="{FF2B5EF4-FFF2-40B4-BE49-F238E27FC236}">
              <a16:creationId xmlns:a16="http://schemas.microsoft.com/office/drawing/2014/main" id="{3EC8049E-4043-4AFD-B6C7-BAC93E3B74D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73417" name="Gráfico 273416" descr="Flecha: curva con sentido de las agujas del reloj con relleno sólido">
          <a:extLst>
            <a:ext uri="{FF2B5EF4-FFF2-40B4-BE49-F238E27FC236}">
              <a16:creationId xmlns:a16="http://schemas.microsoft.com/office/drawing/2014/main" id="{4E64A037-43ED-4E58-8EC7-FA2F2C16431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73418" name="Gráfico 273417" descr="Flecha: curva con sentido de las agujas del reloj con relleno sólido">
          <a:extLst>
            <a:ext uri="{FF2B5EF4-FFF2-40B4-BE49-F238E27FC236}">
              <a16:creationId xmlns:a16="http://schemas.microsoft.com/office/drawing/2014/main" id="{1D3AC510-B10A-4B0B-B7F6-8247D41699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73419" name="Gráfico 273418" descr="Flecha: curva con sentido de las agujas del reloj con relleno sólido">
          <a:extLst>
            <a:ext uri="{FF2B5EF4-FFF2-40B4-BE49-F238E27FC236}">
              <a16:creationId xmlns:a16="http://schemas.microsoft.com/office/drawing/2014/main" id="{70DFB647-3995-432C-9C04-3B7674FDF5F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73420" name="Gráfico 273419" descr="Flecha: curva con sentido de las agujas del reloj con relleno sólido">
          <a:extLst>
            <a:ext uri="{FF2B5EF4-FFF2-40B4-BE49-F238E27FC236}">
              <a16:creationId xmlns:a16="http://schemas.microsoft.com/office/drawing/2014/main" id="{F1B91855-3EB4-4121-BC23-340FB53B73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73421" name="Gráfico 273420" descr="Flecha: curva con sentido de las agujas del reloj con relleno sólido">
          <a:extLst>
            <a:ext uri="{FF2B5EF4-FFF2-40B4-BE49-F238E27FC236}">
              <a16:creationId xmlns:a16="http://schemas.microsoft.com/office/drawing/2014/main" id="{2DE4BB0E-BC03-4024-B3E7-0263864CA53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73422" name="Gráfico 273421" descr="Flecha: curva con sentido de las agujas del reloj con relleno sólido">
          <a:extLst>
            <a:ext uri="{FF2B5EF4-FFF2-40B4-BE49-F238E27FC236}">
              <a16:creationId xmlns:a16="http://schemas.microsoft.com/office/drawing/2014/main" id="{926271FA-ECCB-4B51-AF8B-FE373DEF59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73423" name="Gráfico 273422" descr="Flecha: curva con sentido de las agujas del reloj con relleno sólido">
          <a:extLst>
            <a:ext uri="{FF2B5EF4-FFF2-40B4-BE49-F238E27FC236}">
              <a16:creationId xmlns:a16="http://schemas.microsoft.com/office/drawing/2014/main" id="{A45E377B-1208-4C59-9982-41B9B8020C2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73424" name="Gráfico 273423" descr="Flecha: curva con sentido de las agujas del reloj con relleno sólido">
          <a:extLst>
            <a:ext uri="{FF2B5EF4-FFF2-40B4-BE49-F238E27FC236}">
              <a16:creationId xmlns:a16="http://schemas.microsoft.com/office/drawing/2014/main" id="{91B446EF-60F6-49FD-AFF8-5313E862B05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73425" name="Gráfico 273424" descr="Flecha: curva con sentido de las agujas del reloj con relleno sólido">
          <a:extLst>
            <a:ext uri="{FF2B5EF4-FFF2-40B4-BE49-F238E27FC236}">
              <a16:creationId xmlns:a16="http://schemas.microsoft.com/office/drawing/2014/main" id="{2E5EEFFD-73CF-4289-A4D5-A46B1BD0399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73426" name="Gráfico 273425" descr="Flecha: curva con sentido de las agujas del reloj con relleno sólido">
          <a:extLst>
            <a:ext uri="{FF2B5EF4-FFF2-40B4-BE49-F238E27FC236}">
              <a16:creationId xmlns:a16="http://schemas.microsoft.com/office/drawing/2014/main" id="{54AB88A7-10C9-4A1C-8012-57393DCECEF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73427" name="Gráfico 273426" descr="Flecha: curva con sentido de las agujas del reloj con relleno sólido">
          <a:extLst>
            <a:ext uri="{FF2B5EF4-FFF2-40B4-BE49-F238E27FC236}">
              <a16:creationId xmlns:a16="http://schemas.microsoft.com/office/drawing/2014/main" id="{481D44D4-22ED-4013-81D2-E166E26091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73428" name="Gráfico 273427" descr="Flecha: curva con sentido de las agujas del reloj con relleno sólido">
          <a:extLst>
            <a:ext uri="{FF2B5EF4-FFF2-40B4-BE49-F238E27FC236}">
              <a16:creationId xmlns:a16="http://schemas.microsoft.com/office/drawing/2014/main" id="{5DA623BC-0C1A-40F5-A3C9-FCD6F119F77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73429" name="Gráfico 273428" descr="Flecha: curva con sentido de las agujas del reloj con relleno sólido">
          <a:extLst>
            <a:ext uri="{FF2B5EF4-FFF2-40B4-BE49-F238E27FC236}">
              <a16:creationId xmlns:a16="http://schemas.microsoft.com/office/drawing/2014/main" id="{50AC4800-26C9-4749-B23E-8D4279DF87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73430" name="Gráfico 273429" descr="Flecha: curva con sentido de las agujas del reloj con relleno sólido">
          <a:extLst>
            <a:ext uri="{FF2B5EF4-FFF2-40B4-BE49-F238E27FC236}">
              <a16:creationId xmlns:a16="http://schemas.microsoft.com/office/drawing/2014/main" id="{C5226092-66F3-4FDF-8169-58937CC114C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0400-0000011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69314" name="Button 2" hidden="1">
              <a:extLst>
                <a:ext uri="{63B3BB69-23CF-44E3-9099-C40C66FF867C}">
                  <a14:compatExt spid="_x0000_s269314"/>
                </a:ext>
                <a:ext uri="{FF2B5EF4-FFF2-40B4-BE49-F238E27FC236}">
                  <a16:creationId xmlns:a16="http://schemas.microsoft.com/office/drawing/2014/main" id="{00000000-0008-0000-0400-0000021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69315" name="Button 3" hidden="1">
              <a:extLst>
                <a:ext uri="{63B3BB69-23CF-44E3-9099-C40C66FF867C}">
                  <a14:compatExt spid="_x0000_s269315"/>
                </a:ext>
                <a:ext uri="{FF2B5EF4-FFF2-40B4-BE49-F238E27FC236}">
                  <a16:creationId xmlns:a16="http://schemas.microsoft.com/office/drawing/2014/main" id="{00000000-0008-0000-0400-0000031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9BB99340-A330-43A7-8ED2-E98C1D808E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7F82EB40-3ED7-4EAA-AE0A-51E54E0B209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4E327D6A-E943-4F9E-930E-B6AF308232B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FB6D2818-74F1-4F8A-A7BC-AFF8531B70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9E5B3D58-C3AF-4755-B6BF-44F532F1AA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48EF2E90-0A29-452C-98E6-BF7BB741C33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158EF076-1B67-450D-9701-27F5C62344D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FDDF8122-67D8-4020-ABC5-D4C5BF34760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CC68D541-B9FF-4B48-BCFF-8E72408D4B1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794F4014-0A76-44AB-BF0B-4B249460361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EDCC67FD-9BAE-4039-8C64-FB39DA9E261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7DBC46F6-9529-456E-8F06-E7432D39D59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BFAE9D07-BA51-4819-8B87-82192CA0C3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1C694F10-91C0-49AD-B7A6-2DA5E3DF179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FAA2269D-F0CB-46F2-B5CE-F689DD6423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B100953F-CD3A-4605-ACA2-3198D01FF1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14A072C0-A6ED-4EF8-AC00-4AA4A1338CB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396952F8-EC5B-4A2B-B8D2-EF3264BB19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7A35F280-CD8D-4E98-AA93-D3BFA45E29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0FE4EFF2-63CA-4730-8AE7-B53FBBAF12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6A7E80B8-0BE1-451C-98FB-FB45F3748C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1AF2DEF3-8C31-40F9-9B92-E4587F7B06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CF061E63-C4AD-4666-A7F5-DDEF3BA866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2247A2CB-204B-4CAA-8FB3-796E7E8BDC8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BB9D1F88-995A-4A4C-9AFD-4A3005653A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09178B2C-0273-4727-A1E3-44271819B28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6BEE2273-398D-4EAD-A06F-BAF0731FE2A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F99652C7-4E2B-4BED-928D-EC919BBF882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ED29FE10-CE97-46A2-A6F3-AD87E5D449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381583A8-12DE-4444-900D-34D7CCE0BE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E18857D5-F316-451F-B81F-8E15261797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3A2C9551-4624-44D3-84FC-803126B73A6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07323908-E9DD-4E9C-8C1B-161D43D4725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157BDD36-5C46-4A9A-9BDA-1CEA10C9D9C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E7C50EA6-6309-4847-8502-87868C4DD0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ED26E32E-565F-487E-9563-4D408BB1D8A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576416DD-85C4-43C2-9F11-C33738C5ADD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735AF33C-1FC5-4273-A981-692793BD06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710B2EE6-D21F-46CE-9F5D-9C45E2926D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993DCCED-0DEA-4EDB-8593-31AEC028364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F226B15D-950A-4A9B-9695-B1082DEF54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5014A0FE-8F6E-4BDA-A9F4-08A448CAA77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263D9217-D056-49DC-A5AA-DD2C396A22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68C2920E-9BA4-4FED-8258-8C2B66D1C2A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D58EF700-C550-4D6D-8812-529C44ACF8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E39E77C9-7A6D-403E-AB66-D19005332D6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D36E0E59-5460-4310-9903-288BF3BFDC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EA44BB80-35BD-46F9-944A-37A3E83647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E0B985F9-83F3-4C2A-846A-22628DED047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4FA579ED-FC54-4718-982F-A6BE41287D2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0275D412-08E2-48FC-AE74-F1C38F1B2A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F1E140E3-468A-480E-BCB3-BB419C6E18F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BF28DB00-B971-421D-8295-097E387791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5B0ECEBA-8A65-4463-BC61-951F5737F6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98B6486D-2852-49F8-B34B-3E98B15DF6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EE4EC261-DC15-4B7E-9214-95DFF735F8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F1285C02-5160-44C8-B41E-DA0159C026C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FD8012CE-BD9B-470A-9FC8-0AA864D4E4B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E15665A5-DB56-4930-8B50-E6C70F6BBD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4A8C0EF0-9E9A-4C01-A878-57A93BB04FD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370CDDBF-B13B-4977-A35E-E61B89A3EB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1D2587DA-4BD5-49F0-9DB1-C775B465E5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69312" name="Gráfico 269311" descr="Flecha: curva con sentido de las agujas del reloj con relleno sólido">
          <a:extLst>
            <a:ext uri="{FF2B5EF4-FFF2-40B4-BE49-F238E27FC236}">
              <a16:creationId xmlns:a16="http://schemas.microsoft.com/office/drawing/2014/main" id="{15857BC0-AD55-42A3-85DA-8BC782FF3C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69316" name="Gráfico 269315" descr="Flecha: curva con sentido de las agujas del reloj con relleno sólido">
          <a:extLst>
            <a:ext uri="{FF2B5EF4-FFF2-40B4-BE49-F238E27FC236}">
              <a16:creationId xmlns:a16="http://schemas.microsoft.com/office/drawing/2014/main" id="{1CA3DF20-0839-4008-B3FB-B2AFFEAACD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69317" name="Gráfico 269316" descr="Flecha: curva con sentido de las agujas del reloj con relleno sólido">
          <a:extLst>
            <a:ext uri="{FF2B5EF4-FFF2-40B4-BE49-F238E27FC236}">
              <a16:creationId xmlns:a16="http://schemas.microsoft.com/office/drawing/2014/main" id="{8E463CD4-968A-41F9-A61A-B69BDAB4D93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69318" name="Gráfico 269317" descr="Flecha: curva con sentido de las agujas del reloj con relleno sólido">
          <a:extLst>
            <a:ext uri="{FF2B5EF4-FFF2-40B4-BE49-F238E27FC236}">
              <a16:creationId xmlns:a16="http://schemas.microsoft.com/office/drawing/2014/main" id="{F5E4AAA6-2939-427F-BF37-C040624F79F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69319" name="Gráfico 269318" descr="Flecha: curva con sentido de las agujas del reloj con relleno sólido">
          <a:extLst>
            <a:ext uri="{FF2B5EF4-FFF2-40B4-BE49-F238E27FC236}">
              <a16:creationId xmlns:a16="http://schemas.microsoft.com/office/drawing/2014/main" id="{CE35EAF2-F076-4FF2-B843-93ED2E5C1F1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69320" name="Gráfico 269319" descr="Flecha: curva con sentido de las agujas del reloj con relleno sólido">
          <a:extLst>
            <a:ext uri="{FF2B5EF4-FFF2-40B4-BE49-F238E27FC236}">
              <a16:creationId xmlns:a16="http://schemas.microsoft.com/office/drawing/2014/main" id="{EA8901A0-CD05-4865-99F3-063D58A7891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69321" name="Gráfico 269320" descr="Flecha: curva con sentido de las agujas del reloj con relleno sólido">
          <a:extLst>
            <a:ext uri="{FF2B5EF4-FFF2-40B4-BE49-F238E27FC236}">
              <a16:creationId xmlns:a16="http://schemas.microsoft.com/office/drawing/2014/main" id="{F0668F5B-F892-4C93-B800-82750FBAFB7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69322" name="Gráfico 269321" descr="Flecha: curva con sentido de las agujas del reloj con relleno sólido">
          <a:extLst>
            <a:ext uri="{FF2B5EF4-FFF2-40B4-BE49-F238E27FC236}">
              <a16:creationId xmlns:a16="http://schemas.microsoft.com/office/drawing/2014/main" id="{70BD52E4-12DC-4EB8-9A5E-92F2905C3D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69323" name="Gráfico 269322" descr="Flecha: curva con sentido de las agujas del reloj con relleno sólido">
          <a:extLst>
            <a:ext uri="{FF2B5EF4-FFF2-40B4-BE49-F238E27FC236}">
              <a16:creationId xmlns:a16="http://schemas.microsoft.com/office/drawing/2014/main" id="{ED194F3A-1583-4309-B849-C46371106D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69324" name="Gráfico 269323" descr="Flecha: curva con sentido de las agujas del reloj con relleno sólido">
          <a:extLst>
            <a:ext uri="{FF2B5EF4-FFF2-40B4-BE49-F238E27FC236}">
              <a16:creationId xmlns:a16="http://schemas.microsoft.com/office/drawing/2014/main" id="{3DD81676-DF0B-4A2E-A8CF-2D0921056A0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69325" name="Gráfico 269324" descr="Flecha: curva con sentido de las agujas del reloj con relleno sólido">
          <a:extLst>
            <a:ext uri="{FF2B5EF4-FFF2-40B4-BE49-F238E27FC236}">
              <a16:creationId xmlns:a16="http://schemas.microsoft.com/office/drawing/2014/main" id="{57042F76-11D2-43C4-A9CC-ED8190DB24F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69326" name="Gráfico 269325" descr="Flecha: curva con sentido de las agujas del reloj con relleno sólido">
          <a:extLst>
            <a:ext uri="{FF2B5EF4-FFF2-40B4-BE49-F238E27FC236}">
              <a16:creationId xmlns:a16="http://schemas.microsoft.com/office/drawing/2014/main" id="{23FD044A-7A84-41CF-861C-B5EA3705E7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69327" name="Gráfico 269326" descr="Flecha: curva con sentido de las agujas del reloj con relleno sólido">
          <a:extLst>
            <a:ext uri="{FF2B5EF4-FFF2-40B4-BE49-F238E27FC236}">
              <a16:creationId xmlns:a16="http://schemas.microsoft.com/office/drawing/2014/main" id="{73751840-75D4-4494-AABE-B5022C1764A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69328" name="Gráfico 269327" descr="Flecha: curva con sentido de las agujas del reloj con relleno sólido">
          <a:extLst>
            <a:ext uri="{FF2B5EF4-FFF2-40B4-BE49-F238E27FC236}">
              <a16:creationId xmlns:a16="http://schemas.microsoft.com/office/drawing/2014/main" id="{6B30959F-4141-4EF4-861F-DFEE8BF246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69329" name="Gráfico 269328" descr="Flecha: curva con sentido de las agujas del reloj con relleno sólido">
          <a:extLst>
            <a:ext uri="{FF2B5EF4-FFF2-40B4-BE49-F238E27FC236}">
              <a16:creationId xmlns:a16="http://schemas.microsoft.com/office/drawing/2014/main" id="{4614A211-873E-417B-BCA6-9745CAD7130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69330" name="Gráfico 269329" descr="Flecha: curva con sentido de las agujas del reloj con relleno sólido">
          <a:extLst>
            <a:ext uri="{FF2B5EF4-FFF2-40B4-BE49-F238E27FC236}">
              <a16:creationId xmlns:a16="http://schemas.microsoft.com/office/drawing/2014/main" id="{264B559C-6FC6-4727-BB53-3D3E2A57DBA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69331" name="Gráfico 269330" descr="Flecha: curva con sentido de las agujas del reloj con relleno sólido">
          <a:extLst>
            <a:ext uri="{FF2B5EF4-FFF2-40B4-BE49-F238E27FC236}">
              <a16:creationId xmlns:a16="http://schemas.microsoft.com/office/drawing/2014/main" id="{384D6513-E9BE-44A2-9521-FABADD3462B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69332" name="Gráfico 269331" descr="Flecha: curva con sentido de las agujas del reloj con relleno sólido">
          <a:extLst>
            <a:ext uri="{FF2B5EF4-FFF2-40B4-BE49-F238E27FC236}">
              <a16:creationId xmlns:a16="http://schemas.microsoft.com/office/drawing/2014/main" id="{485A93D2-9B10-4E07-9522-D7EEF763D7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69333" name="Gráfico 269332" descr="Flecha: curva con sentido de las agujas del reloj con relleno sólido">
          <a:extLst>
            <a:ext uri="{FF2B5EF4-FFF2-40B4-BE49-F238E27FC236}">
              <a16:creationId xmlns:a16="http://schemas.microsoft.com/office/drawing/2014/main" id="{D333D2BE-7A03-4BC5-89D1-8368F94283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69334" name="Gráfico 269333" descr="Flecha: curva con sentido de las agujas del reloj con relleno sólido">
          <a:extLst>
            <a:ext uri="{FF2B5EF4-FFF2-40B4-BE49-F238E27FC236}">
              <a16:creationId xmlns:a16="http://schemas.microsoft.com/office/drawing/2014/main" id="{ABA49964-CE49-4210-AC75-7AF124262B9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0500-0000012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0500-0000022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70339" name="Button 3" hidden="1">
              <a:extLst>
                <a:ext uri="{63B3BB69-23CF-44E3-9099-C40C66FF867C}">
                  <a14:compatExt spid="_x0000_s270339"/>
                </a:ext>
                <a:ext uri="{FF2B5EF4-FFF2-40B4-BE49-F238E27FC236}">
                  <a16:creationId xmlns:a16="http://schemas.microsoft.com/office/drawing/2014/main" id="{00000000-0008-0000-0500-0000032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C090E1F8-BF6C-49C8-BD57-F430A4AF18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29F2931C-4973-4DBA-8960-0BF3C78D72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96860B89-1DA7-4D92-B36D-918C4241C71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77589118-50DB-469B-B2C2-A63B722F06B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20D9ECC5-B32C-4037-8EAA-74D3146B70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7303A5E7-FA6D-4CA2-B4CB-6E790E268E4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04B0690C-0C67-4891-98EF-B31BFC3B41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99B7360F-1D45-4C6F-BFE7-7E3336C5B63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3ABD74EC-4D9D-4600-903B-D42F3C2272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2FF80786-A2DE-4ED9-828F-C034CBC4DC1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6BA9C6BC-D963-4686-BD07-8C8AA3F6337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3D81DD84-1E70-4DCE-9F43-FE6D863D279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5CB8A0FC-59FF-48FF-8779-AF600B90C0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0C5CE51D-D90D-4091-8EB7-FC55143E86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86C61F8D-ECCE-4BFE-AA3C-8247C4F25D2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EB6073EC-74C6-40CE-A363-A8BBB1DADD3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9044A48E-00BD-435A-AC47-DAA193F0E3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60DFA088-C8C1-495C-8BD2-552DD36ADC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AF19C324-A7F9-4C5E-A72B-5F71D3E14D9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ED12E637-9986-453F-83F8-B51FA19808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EDF3AE3D-E6D5-4388-8709-657A847026B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56D0D9F5-AD91-4453-978A-653F5CDCE45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BDFF6DB8-0CE5-4362-BB01-1DFEAE39C83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C9A0436C-EABD-4C11-85FF-AB2B759A36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21C784B8-28DE-4140-8509-917D1D6FA78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ECA5F234-5426-49CE-ADA8-272D415C02F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912010FB-2C69-4C41-9E33-3B34A38A448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A4F5C534-524F-4B6A-B2C3-F23A2A4AB5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0ED3FDFD-5DDA-4667-9C03-24C1A6A95F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A1B268DB-10B8-4E7B-AAAA-CA16C916C9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46641CF2-EDAF-48A7-BD2C-DDEAAA4694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4DB0F8E1-7B01-4F93-98E9-8E47314673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EDC2542C-0EB3-41C4-B7B0-031C88DDA7E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66F50712-9F28-4CD1-8D3A-243EC315CA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28BAA63A-F24D-4295-BBD0-AE422B01764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C39D70DA-8688-4A25-97BB-026A01AFA64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EBBCA2E0-AC91-42DA-BE68-43EC3588149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850C24DB-B9F2-4A50-A1B2-1D952198121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7FF926E5-A46E-4EE5-B57C-0EC58D13E1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B21E7819-BF69-4168-8986-8C8E9D1E0E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4A186C03-CB81-4C19-9497-D56C1E58E7F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5A09EFDE-E54B-4D23-8E42-EBDAD3881C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8426C75A-7294-473F-98EF-2799422C76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B507BAAB-78DF-4604-B4FA-92394830D67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1434DF16-D7D5-44DE-A3C6-6080164933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3E715368-F0A1-4C27-A5EC-302864401C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6E1EF679-7013-430F-9D3D-AE7BE2E1E3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ADCFAF19-B0E5-42CD-95AD-BAEAE1B9BFD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02D2E3D0-97A9-4B1B-95AE-2C2E9FD6E70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4F1D32DC-784F-46A3-80D0-F36FC287BB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3E88611F-DC97-4680-B6BE-DF84768DB3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51D909A4-8993-4007-8BE9-8437C3A7235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86A7D296-7AB7-4215-BCEC-1C43130312B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2006BBEB-60F1-4A5D-B0AA-16276EB00D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C812689F-6EAB-4775-A977-6B0E460918F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43B992DF-23D3-4142-91B1-A38F4B553F5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C0AC6C14-1CE0-4E80-AC3A-0F97A8BBC5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BDFF1A7E-7A54-4D02-A3AB-C12EE6861C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2BADF61B-9BC7-41B6-A9EA-0970F01346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BB11E31F-397F-4C9F-A929-C2E9F4A265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520BF2C1-6042-4808-B964-65D842333C8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21970315-2F82-4A1A-A812-16398F4B8C2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0336" name="Gráfico 270335" descr="Flecha: curva con sentido de las agujas del reloj con relleno sólido">
          <a:extLst>
            <a:ext uri="{FF2B5EF4-FFF2-40B4-BE49-F238E27FC236}">
              <a16:creationId xmlns:a16="http://schemas.microsoft.com/office/drawing/2014/main" id="{3A827806-A652-48E9-B18C-CEEAD9B73EB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70340" name="Gráfico 270339" descr="Flecha: curva con sentido de las agujas del reloj con relleno sólido">
          <a:extLst>
            <a:ext uri="{FF2B5EF4-FFF2-40B4-BE49-F238E27FC236}">
              <a16:creationId xmlns:a16="http://schemas.microsoft.com/office/drawing/2014/main" id="{A1FB19FF-07B2-4AEC-8AC0-C79A70DCFEF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70341" name="Gráfico 270340" descr="Flecha: curva con sentido de las agujas del reloj con relleno sólido">
          <a:extLst>
            <a:ext uri="{FF2B5EF4-FFF2-40B4-BE49-F238E27FC236}">
              <a16:creationId xmlns:a16="http://schemas.microsoft.com/office/drawing/2014/main" id="{E085E6FF-FFF3-4E47-A62E-E4D22E7BADC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70342" name="Gráfico 270341" descr="Flecha: curva con sentido de las agujas del reloj con relleno sólido">
          <a:extLst>
            <a:ext uri="{FF2B5EF4-FFF2-40B4-BE49-F238E27FC236}">
              <a16:creationId xmlns:a16="http://schemas.microsoft.com/office/drawing/2014/main" id="{BD21F087-DF23-4577-A7E5-03A592CE7A4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70343" name="Gráfico 270342" descr="Flecha: curva con sentido de las agujas del reloj con relleno sólido">
          <a:extLst>
            <a:ext uri="{FF2B5EF4-FFF2-40B4-BE49-F238E27FC236}">
              <a16:creationId xmlns:a16="http://schemas.microsoft.com/office/drawing/2014/main" id="{8AA52E65-EEF5-49F0-8679-FF2DCB2A550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70344" name="Gráfico 270343" descr="Flecha: curva con sentido de las agujas del reloj con relleno sólido">
          <a:extLst>
            <a:ext uri="{FF2B5EF4-FFF2-40B4-BE49-F238E27FC236}">
              <a16:creationId xmlns:a16="http://schemas.microsoft.com/office/drawing/2014/main" id="{3961AFA7-68DD-4385-A565-5A74F97866B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70345" name="Gráfico 270344" descr="Flecha: curva con sentido de las agujas del reloj con relleno sólido">
          <a:extLst>
            <a:ext uri="{FF2B5EF4-FFF2-40B4-BE49-F238E27FC236}">
              <a16:creationId xmlns:a16="http://schemas.microsoft.com/office/drawing/2014/main" id="{8157DCAE-0BD0-4380-811D-5CED484FC37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70346" name="Gráfico 270345" descr="Flecha: curva con sentido de las agujas del reloj con relleno sólido">
          <a:extLst>
            <a:ext uri="{FF2B5EF4-FFF2-40B4-BE49-F238E27FC236}">
              <a16:creationId xmlns:a16="http://schemas.microsoft.com/office/drawing/2014/main" id="{F838B796-DD7A-4DB4-9475-B72DFA3AB9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70347" name="Gráfico 270346" descr="Flecha: curva con sentido de las agujas del reloj con relleno sólido">
          <a:extLst>
            <a:ext uri="{FF2B5EF4-FFF2-40B4-BE49-F238E27FC236}">
              <a16:creationId xmlns:a16="http://schemas.microsoft.com/office/drawing/2014/main" id="{E1DA1208-5793-4FA6-94B4-3F16B921D9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70348" name="Gráfico 270347" descr="Flecha: curva con sentido de las agujas del reloj con relleno sólido">
          <a:extLst>
            <a:ext uri="{FF2B5EF4-FFF2-40B4-BE49-F238E27FC236}">
              <a16:creationId xmlns:a16="http://schemas.microsoft.com/office/drawing/2014/main" id="{50804A2B-FA0F-4716-9BB7-778B6DD52F5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70349" name="Gráfico 270348" descr="Flecha: curva con sentido de las agujas del reloj con relleno sólido">
          <a:extLst>
            <a:ext uri="{FF2B5EF4-FFF2-40B4-BE49-F238E27FC236}">
              <a16:creationId xmlns:a16="http://schemas.microsoft.com/office/drawing/2014/main" id="{2EC588F9-B8A8-4386-A787-EF29145FED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70350" name="Gráfico 270349" descr="Flecha: curva con sentido de las agujas del reloj con relleno sólido">
          <a:extLst>
            <a:ext uri="{FF2B5EF4-FFF2-40B4-BE49-F238E27FC236}">
              <a16:creationId xmlns:a16="http://schemas.microsoft.com/office/drawing/2014/main" id="{63352F0E-0CF3-46C9-815C-EB52D9E4C4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70351" name="Gráfico 270350" descr="Flecha: curva con sentido de las agujas del reloj con relleno sólido">
          <a:extLst>
            <a:ext uri="{FF2B5EF4-FFF2-40B4-BE49-F238E27FC236}">
              <a16:creationId xmlns:a16="http://schemas.microsoft.com/office/drawing/2014/main" id="{CA6682B2-0E21-4DEC-856B-C5E85B1ABDB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70352" name="Gráfico 270351" descr="Flecha: curva con sentido de las agujas del reloj con relleno sólido">
          <a:extLst>
            <a:ext uri="{FF2B5EF4-FFF2-40B4-BE49-F238E27FC236}">
              <a16:creationId xmlns:a16="http://schemas.microsoft.com/office/drawing/2014/main" id="{0058E794-0DAC-4019-91F3-8D0B6A40545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70353" name="Gráfico 270352" descr="Flecha: curva con sentido de las agujas del reloj con relleno sólido">
          <a:extLst>
            <a:ext uri="{FF2B5EF4-FFF2-40B4-BE49-F238E27FC236}">
              <a16:creationId xmlns:a16="http://schemas.microsoft.com/office/drawing/2014/main" id="{C35B0D01-35C7-4FA8-ACCD-C25050BFC35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70354" name="Gráfico 270353" descr="Flecha: curva con sentido de las agujas del reloj con relleno sólido">
          <a:extLst>
            <a:ext uri="{FF2B5EF4-FFF2-40B4-BE49-F238E27FC236}">
              <a16:creationId xmlns:a16="http://schemas.microsoft.com/office/drawing/2014/main" id="{E020A8C1-3226-4777-834D-0062BB4D7D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70355" name="Gráfico 270354" descr="Flecha: curva con sentido de las agujas del reloj con relleno sólido">
          <a:extLst>
            <a:ext uri="{FF2B5EF4-FFF2-40B4-BE49-F238E27FC236}">
              <a16:creationId xmlns:a16="http://schemas.microsoft.com/office/drawing/2014/main" id="{91775B23-652D-4FAD-AA54-38AF90ECB0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70356" name="Gráfico 270355" descr="Flecha: curva con sentido de las agujas del reloj con relleno sólido">
          <a:extLst>
            <a:ext uri="{FF2B5EF4-FFF2-40B4-BE49-F238E27FC236}">
              <a16:creationId xmlns:a16="http://schemas.microsoft.com/office/drawing/2014/main" id="{4784B696-E39F-49F9-9CE9-FBE81C10596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70357" name="Gráfico 270356" descr="Flecha: curva con sentido de las agujas del reloj con relleno sólido">
          <a:extLst>
            <a:ext uri="{FF2B5EF4-FFF2-40B4-BE49-F238E27FC236}">
              <a16:creationId xmlns:a16="http://schemas.microsoft.com/office/drawing/2014/main" id="{A54FD0DD-D65B-4E7C-AC06-22CE70A9211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70358" name="Gráfico 270357" descr="Flecha: curva con sentido de las agujas del reloj con relleno sólido">
          <a:extLst>
            <a:ext uri="{FF2B5EF4-FFF2-40B4-BE49-F238E27FC236}">
              <a16:creationId xmlns:a16="http://schemas.microsoft.com/office/drawing/2014/main" id="{FEB8BD80-FC99-4E03-AE5A-BE8A9C24450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72385" name="Button 1" hidden="1">
              <a:extLst>
                <a:ext uri="{63B3BB69-23CF-44E3-9099-C40C66FF867C}">
                  <a14:compatExt spid="_x0000_s272385"/>
                </a:ext>
                <a:ext uri="{FF2B5EF4-FFF2-40B4-BE49-F238E27FC236}">
                  <a16:creationId xmlns:a16="http://schemas.microsoft.com/office/drawing/2014/main" id="{00000000-0008-0000-0600-0000012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72386" name="Button 2" hidden="1">
              <a:extLst>
                <a:ext uri="{63B3BB69-23CF-44E3-9099-C40C66FF867C}">
                  <a14:compatExt spid="_x0000_s272386"/>
                </a:ext>
                <a:ext uri="{FF2B5EF4-FFF2-40B4-BE49-F238E27FC236}">
                  <a16:creationId xmlns:a16="http://schemas.microsoft.com/office/drawing/2014/main" id="{00000000-0008-0000-0600-0000022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72387" name="Button 3" hidden="1">
              <a:extLst>
                <a:ext uri="{63B3BB69-23CF-44E3-9099-C40C66FF867C}">
                  <a14:compatExt spid="_x0000_s272387"/>
                </a:ext>
                <a:ext uri="{FF2B5EF4-FFF2-40B4-BE49-F238E27FC236}">
                  <a16:creationId xmlns:a16="http://schemas.microsoft.com/office/drawing/2014/main" id="{00000000-0008-0000-0600-0000032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96EE73D0-11A2-44C1-B07C-C9585B5876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1BD3BBFF-8153-493A-A030-A5740C9A18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E90C89DA-8EBC-4848-A666-2110DB8376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E8572453-BD7D-4374-817C-714AC957A0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9ADE5DF0-46A8-4CD5-9520-BF432D32C7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AF44BACA-DEE5-4AEE-9751-6B9263B87E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B88A3F27-DFE4-4CDF-A0E2-79FAFC4A32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FEE766AF-C3D3-48E6-86A8-143628320E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4E051DA8-7A16-4860-830E-DF225E82C6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F91FE60B-01D6-43C3-BE92-AB17DD705FA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2E2B69AD-2A98-4F70-B176-328FB217678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7C6015DA-968D-413B-AE42-A397529D11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193688D2-467B-4C5B-853E-C90FB2E577A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10CA35BA-1F3B-40D7-A56D-988CDAC0F67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6B6FF802-CDC3-4920-AB9E-4A59A65598B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87B47685-B758-47E6-AA01-268D7C92F57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6D4CF28A-C5AD-4DD0-9594-EB97DBF7104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067C194A-9CFE-41C2-A1E5-1F697D8F54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FE620527-1138-46A7-8FA3-B68C6AEA41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C29E7630-7755-479F-A25B-113D488FC2B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9130D337-5E36-4904-9132-DB7D6B37A47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2B218E58-B287-48AE-B6DE-BEA13AB969A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BD350807-3825-4B3B-8B2E-A9443A6C72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19CB3190-FC8C-4DB8-A36A-E5E744A3528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20611C8B-AF3F-49D1-9451-AAD7CE5371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91DA9C80-BC54-402A-91F3-C0D8827A3E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68DEC29F-C404-4FB4-BD58-E6D54C8D912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21EEA1A2-63DA-4D87-B4BF-29BCF2F48B6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1F28268B-C0BE-4325-BD76-D0E1808F99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F64F0433-2550-4601-A839-E9C3F10EBA7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A89C7138-9531-4917-B506-96A1334677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7861E0E5-A56A-4912-99A4-3D880A37935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7B0A1B4E-0DDC-4A8E-B39F-70F162FC90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DDBA91D6-7C1B-4500-907E-C8457AEEBB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493DE871-B416-42F5-B937-D994EF15DB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DC4A1B32-951D-4D2C-80BD-BC0CE17013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F3F88985-86B9-46B7-A2A6-DB80E4465B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7F7757BF-9B1F-4CB9-AFED-D76FD27E02D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CAB62CF3-D9DA-4915-9352-689E81FCEC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DF9C557B-F84D-48C1-A85D-E6608A2A11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B67A981B-0A91-4A6A-8D50-3BFE346609E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09617F7F-5DF9-45F6-8EAF-F2FAA55168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F995893D-A08E-4046-9DD4-3F4961B3B5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16FD3034-3374-4047-97C5-0D1EA19314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BBBCCABF-7F70-4650-B5B4-5CBB5F324F9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DEF8066A-5303-4C64-A381-197BF5EBC1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0C258C95-8E5F-4B7D-8BD9-ED544C04DD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F0D882F2-698D-413D-84D0-84F47319E3B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307F860C-27DC-48FF-9A30-4437C09BC6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9A0E6C6D-62FC-402E-9076-F318170EBC7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933335B4-9A14-4520-83E6-74525F38B7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C24AACF3-46A0-4E5E-BCE5-600D5D16D55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50AB550B-36E4-4448-882D-660F2CCB41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96FADDBD-1A98-4906-980B-72571C5EFE4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F634BF49-72B7-4A29-9F90-F824A0FFF9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67A0DD78-2BAD-48D3-BBEB-E51A924A44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409C0811-1F2E-48D4-8CD5-CA3DE3E2E4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DEC29191-0135-4C86-87E4-F686444317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233B4DE7-6C6B-46BC-A6A9-189734F39CD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D2F80973-174F-4E5D-BC94-7B72C55574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1B303454-9E5C-4E7D-9D63-1F4AE4AF52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2BACFEA8-F29A-41AD-BA00-A7A38DF866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2384" name="Gráfico 272383" descr="Flecha: curva con sentido de las agujas del reloj con relleno sólido">
          <a:extLst>
            <a:ext uri="{FF2B5EF4-FFF2-40B4-BE49-F238E27FC236}">
              <a16:creationId xmlns:a16="http://schemas.microsoft.com/office/drawing/2014/main" id="{4EBDD38C-ED8D-4D9E-AB54-FDFEA288FE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72388" name="Gráfico 272387" descr="Flecha: curva con sentido de las agujas del reloj con relleno sólido">
          <a:extLst>
            <a:ext uri="{FF2B5EF4-FFF2-40B4-BE49-F238E27FC236}">
              <a16:creationId xmlns:a16="http://schemas.microsoft.com/office/drawing/2014/main" id="{B5F253EC-38EC-4004-B471-38A60E8AD65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72389" name="Gráfico 272388" descr="Flecha: curva con sentido de las agujas del reloj con relleno sólido">
          <a:extLst>
            <a:ext uri="{FF2B5EF4-FFF2-40B4-BE49-F238E27FC236}">
              <a16:creationId xmlns:a16="http://schemas.microsoft.com/office/drawing/2014/main" id="{85A75509-10EF-4B82-AA1C-90B61F320A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72390" name="Gráfico 272389" descr="Flecha: curva con sentido de las agujas del reloj con relleno sólido">
          <a:extLst>
            <a:ext uri="{FF2B5EF4-FFF2-40B4-BE49-F238E27FC236}">
              <a16:creationId xmlns:a16="http://schemas.microsoft.com/office/drawing/2014/main" id="{5284D5FF-605B-47B5-8FA5-8E43779E435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72391" name="Gráfico 272390" descr="Flecha: curva con sentido de las agujas del reloj con relleno sólido">
          <a:extLst>
            <a:ext uri="{FF2B5EF4-FFF2-40B4-BE49-F238E27FC236}">
              <a16:creationId xmlns:a16="http://schemas.microsoft.com/office/drawing/2014/main" id="{76CC7B52-1580-432B-8B68-3431B3A2C7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72392" name="Gráfico 272391" descr="Flecha: curva con sentido de las agujas del reloj con relleno sólido">
          <a:extLst>
            <a:ext uri="{FF2B5EF4-FFF2-40B4-BE49-F238E27FC236}">
              <a16:creationId xmlns:a16="http://schemas.microsoft.com/office/drawing/2014/main" id="{5D07F1EF-C149-4CCD-B22E-0121A1874D0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72393" name="Gráfico 272392" descr="Flecha: curva con sentido de las agujas del reloj con relleno sólido">
          <a:extLst>
            <a:ext uri="{FF2B5EF4-FFF2-40B4-BE49-F238E27FC236}">
              <a16:creationId xmlns:a16="http://schemas.microsoft.com/office/drawing/2014/main" id="{9FE35AA7-1A7D-4CDF-896D-2FC5A9D437B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72394" name="Gráfico 272393" descr="Flecha: curva con sentido de las agujas del reloj con relleno sólido">
          <a:extLst>
            <a:ext uri="{FF2B5EF4-FFF2-40B4-BE49-F238E27FC236}">
              <a16:creationId xmlns:a16="http://schemas.microsoft.com/office/drawing/2014/main" id="{E892E89C-6BA2-46FE-B5F5-54D8FB140F2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72395" name="Gráfico 272394" descr="Flecha: curva con sentido de las agujas del reloj con relleno sólido">
          <a:extLst>
            <a:ext uri="{FF2B5EF4-FFF2-40B4-BE49-F238E27FC236}">
              <a16:creationId xmlns:a16="http://schemas.microsoft.com/office/drawing/2014/main" id="{F5D98D11-BAA2-4298-91B9-2C920AC7BC1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72396" name="Gráfico 272395" descr="Flecha: curva con sentido de las agujas del reloj con relleno sólido">
          <a:extLst>
            <a:ext uri="{FF2B5EF4-FFF2-40B4-BE49-F238E27FC236}">
              <a16:creationId xmlns:a16="http://schemas.microsoft.com/office/drawing/2014/main" id="{8B16E20E-A4FA-4EAC-B8C7-62C94FAF4A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72397" name="Gráfico 272396" descr="Flecha: curva con sentido de las agujas del reloj con relleno sólido">
          <a:extLst>
            <a:ext uri="{FF2B5EF4-FFF2-40B4-BE49-F238E27FC236}">
              <a16:creationId xmlns:a16="http://schemas.microsoft.com/office/drawing/2014/main" id="{F1C53EBD-AB43-4199-90F2-0325E49B651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72398" name="Gráfico 272397" descr="Flecha: curva con sentido de las agujas del reloj con relleno sólido">
          <a:extLst>
            <a:ext uri="{FF2B5EF4-FFF2-40B4-BE49-F238E27FC236}">
              <a16:creationId xmlns:a16="http://schemas.microsoft.com/office/drawing/2014/main" id="{EA19C29A-E83C-43A3-9F44-4CDB3B4E1A7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72399" name="Gráfico 272398" descr="Flecha: curva con sentido de las agujas del reloj con relleno sólido">
          <a:extLst>
            <a:ext uri="{FF2B5EF4-FFF2-40B4-BE49-F238E27FC236}">
              <a16:creationId xmlns:a16="http://schemas.microsoft.com/office/drawing/2014/main" id="{E3726E09-5570-4358-9512-3461B2B0ED0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72400" name="Gráfico 272399" descr="Flecha: curva con sentido de las agujas del reloj con relleno sólido">
          <a:extLst>
            <a:ext uri="{FF2B5EF4-FFF2-40B4-BE49-F238E27FC236}">
              <a16:creationId xmlns:a16="http://schemas.microsoft.com/office/drawing/2014/main" id="{FE807767-95A3-4574-AE1D-5A71265D928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72401" name="Gráfico 272400" descr="Flecha: curva con sentido de las agujas del reloj con relleno sólido">
          <a:extLst>
            <a:ext uri="{FF2B5EF4-FFF2-40B4-BE49-F238E27FC236}">
              <a16:creationId xmlns:a16="http://schemas.microsoft.com/office/drawing/2014/main" id="{001945B7-C5F8-493F-802D-7303574D70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72402" name="Gráfico 272401" descr="Flecha: curva con sentido de las agujas del reloj con relleno sólido">
          <a:extLst>
            <a:ext uri="{FF2B5EF4-FFF2-40B4-BE49-F238E27FC236}">
              <a16:creationId xmlns:a16="http://schemas.microsoft.com/office/drawing/2014/main" id="{D3F54496-BE3A-4658-B62A-E4D5845361D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72403" name="Gráfico 272402" descr="Flecha: curva con sentido de las agujas del reloj con relleno sólido">
          <a:extLst>
            <a:ext uri="{FF2B5EF4-FFF2-40B4-BE49-F238E27FC236}">
              <a16:creationId xmlns:a16="http://schemas.microsoft.com/office/drawing/2014/main" id="{912A1229-6953-459F-AF81-B4E3C20B862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72404" name="Gráfico 272403" descr="Flecha: curva con sentido de las agujas del reloj con relleno sólido">
          <a:extLst>
            <a:ext uri="{FF2B5EF4-FFF2-40B4-BE49-F238E27FC236}">
              <a16:creationId xmlns:a16="http://schemas.microsoft.com/office/drawing/2014/main" id="{11A7E190-B6A0-424E-BD6B-393223C7E7E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72405" name="Gráfico 272404" descr="Flecha: curva con sentido de las agujas del reloj con relleno sólido">
          <a:extLst>
            <a:ext uri="{FF2B5EF4-FFF2-40B4-BE49-F238E27FC236}">
              <a16:creationId xmlns:a16="http://schemas.microsoft.com/office/drawing/2014/main" id="{9A5AEC84-1A71-4FA6-9D90-AEC8F382BD3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72406" name="Gráfico 272405" descr="Flecha: curva con sentido de las agujas del reloj con relleno sólido">
          <a:extLst>
            <a:ext uri="{FF2B5EF4-FFF2-40B4-BE49-F238E27FC236}">
              <a16:creationId xmlns:a16="http://schemas.microsoft.com/office/drawing/2014/main" id="{359A906B-DD7A-4EE6-A529-99626A29ED7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71361" name="Button 1" hidden="1">
              <a:extLst>
                <a:ext uri="{63B3BB69-23CF-44E3-9099-C40C66FF867C}">
                  <a14:compatExt spid="_x0000_s271361"/>
                </a:ext>
                <a:ext uri="{FF2B5EF4-FFF2-40B4-BE49-F238E27FC236}">
                  <a16:creationId xmlns:a16="http://schemas.microsoft.com/office/drawing/2014/main" id="{00000000-0008-0000-0700-0000012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71362" name="Button 2" hidden="1">
              <a:extLst>
                <a:ext uri="{63B3BB69-23CF-44E3-9099-C40C66FF867C}">
                  <a14:compatExt spid="_x0000_s271362"/>
                </a:ext>
                <a:ext uri="{FF2B5EF4-FFF2-40B4-BE49-F238E27FC236}">
                  <a16:creationId xmlns:a16="http://schemas.microsoft.com/office/drawing/2014/main" id="{00000000-0008-0000-0700-0000022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71363" name="Button 3" hidden="1">
              <a:extLst>
                <a:ext uri="{63B3BB69-23CF-44E3-9099-C40C66FF867C}">
                  <a14:compatExt spid="_x0000_s271363"/>
                </a:ext>
                <a:ext uri="{FF2B5EF4-FFF2-40B4-BE49-F238E27FC236}">
                  <a16:creationId xmlns:a16="http://schemas.microsoft.com/office/drawing/2014/main" id="{00000000-0008-0000-0700-0000032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935758D0-E7B7-4B59-810F-EDCAAAA4A2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E822AD7C-484F-4E93-9153-28B2B21C6B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89675FBC-0DA7-4EE4-99A1-0BCD8978622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5D697530-A04F-4CFD-9395-05B85A7AEE6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91EB6F09-4BE0-41DC-9420-3B26CDBCC5C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4C6B8A4F-0879-48B5-92A5-254AAB4D1CE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DE76687E-E2DB-4162-8603-914F049788C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C2F328C8-54CE-441B-AF46-B23D30F25B3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B0E7D7EA-4967-425D-89DD-807C3BA4DE0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5F89AB4E-648E-4CEF-91E9-0B04AF9E70D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F6C58D66-CE0C-41B9-8977-92768860C49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5DFDDA11-78BB-47CD-B9C0-7AA8848C0B5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45D79693-D4D0-4303-8E9E-9D8DB404E9C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9B8B9F5D-C5E1-4069-805B-14F6214BBA8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55D4642B-117A-4678-B40B-6FC18639A60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C80DC733-7FD2-457F-B18D-D466F33BDB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5861C60A-488C-4E79-95B9-4E796CB3067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8AE12593-BC6B-4E32-9051-A78A2749D93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47A96146-F982-4162-9DC3-EE54B3CB3A8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85CB36E0-AD65-4315-9BE4-E01086D2FE5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1ADC99FE-A858-47FF-9DA8-919E63DE499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48E385C6-BAE7-4DFB-875F-C80FB15AF1C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6E79B0A1-A5A3-44DC-9348-D8DF9EB5A0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C68F4190-F714-421E-90F7-FCC60A71B76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89A9D728-40B0-4D8F-B639-A5430375EB2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28916D5E-EFD1-439B-82CC-ED026BE75D5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74372E78-1C55-4324-8495-0ED16321A92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4CDD0325-E011-491A-AA8F-BDC7D3E65AD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C6368510-E606-42C9-B96D-0F92F47E0A8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DB2B0AE9-3512-441F-8887-4A7CAC585DA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87868970-4F7A-473F-8709-5DE1440F1A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9079CDCC-3C0E-4C3E-8F2C-DC84019D0F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15B8482C-382C-40F2-81D8-F10ED5FD3CB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1C3C9023-EF22-4B9C-B14B-CF79E5C696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B0972D43-6B72-415E-81AA-D35E19F5DC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6FA409F9-39B4-42AE-AA88-D448B338BCE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4D605903-EAD6-43B1-A30D-D38D9D0EAF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E95CC58C-8570-4EEC-A59A-9988E34C5C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F2155E66-78A1-4FF7-9E36-5D2E6E6072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59F8CF59-3965-41BB-970F-60306C55D8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60CCA47E-5D08-4301-9092-1BF8749EE3D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0587A3FA-9EB2-4AC5-BEA4-5823D34735F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B260EAF5-396A-4B7F-AB65-747C74ACCB8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52105877-E7E2-4F4F-B084-97D9C77ED7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6C3A14C2-C044-4637-8383-0776FE53AE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3D9274C2-EFB9-4B85-8053-5D949FFBFC9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D2A57017-EF2A-4CAC-BEBC-AD143D82625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FFA21CBE-C835-4707-87E6-05774695907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AEB6086E-AD27-423C-8EAB-9DF8E8FCA05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E0534081-0B53-49CD-B4C1-5109CB7A570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429EC645-B63D-4009-9584-E5A9C9B321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15FB531D-14DD-496F-B832-9D6863C0381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625C39E7-5E46-4078-ACBC-D9C84CC4D7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04B5BC81-0375-41F4-B5B6-2EB2FB9D828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AB20490A-CF27-461B-AA6D-B18D1EFE49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32B7F7B1-1EAC-4E27-A20E-7ED123ED1D8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5EC07308-1192-4A9E-91E5-B1684419CD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49F69DC2-33EF-4E65-A3F7-234EA1FE333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C5F4ADB1-0F8E-4B41-B784-B0D00DB8D4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082059E4-7AEB-4ADC-8F61-14B6F21A10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5CB14A63-5C13-401A-9A34-3CC0FF8D46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0590D0E8-5C45-4FFC-B00B-99CBDFFBA9E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1360" name="Gráfico 271359" descr="Flecha: curva con sentido de las agujas del reloj con relleno sólido">
          <a:extLst>
            <a:ext uri="{FF2B5EF4-FFF2-40B4-BE49-F238E27FC236}">
              <a16:creationId xmlns:a16="http://schemas.microsoft.com/office/drawing/2014/main" id="{D561F2F4-8204-4BF4-A609-F2D311F7A4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71364" name="Gráfico 271363" descr="Flecha: curva con sentido de las agujas del reloj con relleno sólido">
          <a:extLst>
            <a:ext uri="{FF2B5EF4-FFF2-40B4-BE49-F238E27FC236}">
              <a16:creationId xmlns:a16="http://schemas.microsoft.com/office/drawing/2014/main" id="{04ADAB4C-5F55-4189-811D-23937402360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71365" name="Gráfico 271364" descr="Flecha: curva con sentido de las agujas del reloj con relleno sólido">
          <a:extLst>
            <a:ext uri="{FF2B5EF4-FFF2-40B4-BE49-F238E27FC236}">
              <a16:creationId xmlns:a16="http://schemas.microsoft.com/office/drawing/2014/main" id="{FA1E14FF-855B-43CA-875B-7706AB5241B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71366" name="Gráfico 271365" descr="Flecha: curva con sentido de las agujas del reloj con relleno sólido">
          <a:extLst>
            <a:ext uri="{FF2B5EF4-FFF2-40B4-BE49-F238E27FC236}">
              <a16:creationId xmlns:a16="http://schemas.microsoft.com/office/drawing/2014/main" id="{A69341B6-A5E1-419A-92FD-39C2386BDF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71367" name="Gráfico 271366" descr="Flecha: curva con sentido de las agujas del reloj con relleno sólido">
          <a:extLst>
            <a:ext uri="{FF2B5EF4-FFF2-40B4-BE49-F238E27FC236}">
              <a16:creationId xmlns:a16="http://schemas.microsoft.com/office/drawing/2014/main" id="{8D90CC14-066F-4AEB-9865-7E02E9715F8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71368" name="Gráfico 271367" descr="Flecha: curva con sentido de las agujas del reloj con relleno sólido">
          <a:extLst>
            <a:ext uri="{FF2B5EF4-FFF2-40B4-BE49-F238E27FC236}">
              <a16:creationId xmlns:a16="http://schemas.microsoft.com/office/drawing/2014/main" id="{955CAD73-99BA-44D4-A79A-944CD24610A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71369" name="Gráfico 271368" descr="Flecha: curva con sentido de las agujas del reloj con relleno sólido">
          <a:extLst>
            <a:ext uri="{FF2B5EF4-FFF2-40B4-BE49-F238E27FC236}">
              <a16:creationId xmlns:a16="http://schemas.microsoft.com/office/drawing/2014/main" id="{E06C9F23-3A83-4574-8A8F-85040B5B16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71370" name="Gráfico 271369" descr="Flecha: curva con sentido de las agujas del reloj con relleno sólido">
          <a:extLst>
            <a:ext uri="{FF2B5EF4-FFF2-40B4-BE49-F238E27FC236}">
              <a16:creationId xmlns:a16="http://schemas.microsoft.com/office/drawing/2014/main" id="{4F135F19-A4A0-4E05-B45C-C474DEA6942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71371" name="Gráfico 271370" descr="Flecha: curva con sentido de las agujas del reloj con relleno sólido">
          <a:extLst>
            <a:ext uri="{FF2B5EF4-FFF2-40B4-BE49-F238E27FC236}">
              <a16:creationId xmlns:a16="http://schemas.microsoft.com/office/drawing/2014/main" id="{394DBAA7-AAA4-4E0A-A6D3-03053F3E309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71372" name="Gráfico 271371" descr="Flecha: curva con sentido de las agujas del reloj con relleno sólido">
          <a:extLst>
            <a:ext uri="{FF2B5EF4-FFF2-40B4-BE49-F238E27FC236}">
              <a16:creationId xmlns:a16="http://schemas.microsoft.com/office/drawing/2014/main" id="{69EED2FE-0598-412F-A122-3CE0B07F92C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71373" name="Gráfico 271372" descr="Flecha: curva con sentido de las agujas del reloj con relleno sólido">
          <a:extLst>
            <a:ext uri="{FF2B5EF4-FFF2-40B4-BE49-F238E27FC236}">
              <a16:creationId xmlns:a16="http://schemas.microsoft.com/office/drawing/2014/main" id="{24771F0B-9F15-4A10-9452-65CA235FA8C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71374" name="Gráfico 271373" descr="Flecha: curva con sentido de las agujas del reloj con relleno sólido">
          <a:extLst>
            <a:ext uri="{FF2B5EF4-FFF2-40B4-BE49-F238E27FC236}">
              <a16:creationId xmlns:a16="http://schemas.microsoft.com/office/drawing/2014/main" id="{A275C33E-5CAD-4B73-9A02-3395F3FD857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71375" name="Gráfico 271374" descr="Flecha: curva con sentido de las agujas del reloj con relleno sólido">
          <a:extLst>
            <a:ext uri="{FF2B5EF4-FFF2-40B4-BE49-F238E27FC236}">
              <a16:creationId xmlns:a16="http://schemas.microsoft.com/office/drawing/2014/main" id="{39FAE061-F4E2-4A68-BEA4-FE256E8B64F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71376" name="Gráfico 271375" descr="Flecha: curva con sentido de las agujas del reloj con relleno sólido">
          <a:extLst>
            <a:ext uri="{FF2B5EF4-FFF2-40B4-BE49-F238E27FC236}">
              <a16:creationId xmlns:a16="http://schemas.microsoft.com/office/drawing/2014/main" id="{1753C12C-E053-44E1-9258-032F68E7A5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71377" name="Gráfico 271376" descr="Flecha: curva con sentido de las agujas del reloj con relleno sólido">
          <a:extLst>
            <a:ext uri="{FF2B5EF4-FFF2-40B4-BE49-F238E27FC236}">
              <a16:creationId xmlns:a16="http://schemas.microsoft.com/office/drawing/2014/main" id="{F4E380D3-9EDB-4208-832F-E2516175A4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71378" name="Gráfico 271377" descr="Flecha: curva con sentido de las agujas del reloj con relleno sólido">
          <a:extLst>
            <a:ext uri="{FF2B5EF4-FFF2-40B4-BE49-F238E27FC236}">
              <a16:creationId xmlns:a16="http://schemas.microsoft.com/office/drawing/2014/main" id="{F4E3B8A5-EF17-4AEE-B65C-1EDF934E4C2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71379" name="Gráfico 271378" descr="Flecha: curva con sentido de las agujas del reloj con relleno sólido">
          <a:extLst>
            <a:ext uri="{FF2B5EF4-FFF2-40B4-BE49-F238E27FC236}">
              <a16:creationId xmlns:a16="http://schemas.microsoft.com/office/drawing/2014/main" id="{FCC15A6C-F758-498E-97C8-7ED2DA3F5C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71380" name="Gráfico 271379" descr="Flecha: curva con sentido de las agujas del reloj con relleno sólido">
          <a:extLst>
            <a:ext uri="{FF2B5EF4-FFF2-40B4-BE49-F238E27FC236}">
              <a16:creationId xmlns:a16="http://schemas.microsoft.com/office/drawing/2014/main" id="{D08B0BFF-52FA-4A04-8939-F32FE6A381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71381" name="Gráfico 271380" descr="Flecha: curva con sentido de las agujas del reloj con relleno sólido">
          <a:extLst>
            <a:ext uri="{FF2B5EF4-FFF2-40B4-BE49-F238E27FC236}">
              <a16:creationId xmlns:a16="http://schemas.microsoft.com/office/drawing/2014/main" id="{2CDC3124-6D3B-40EE-9F8D-7FF5E3272F7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71382" name="Gráfico 271381" descr="Flecha: curva con sentido de las agujas del reloj con relleno sólido">
          <a:extLst>
            <a:ext uri="{FF2B5EF4-FFF2-40B4-BE49-F238E27FC236}">
              <a16:creationId xmlns:a16="http://schemas.microsoft.com/office/drawing/2014/main" id="{046009EA-53AE-4F06-9E09-23E734D65EC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67265" name="Button 1" hidden="1">
              <a:extLst>
                <a:ext uri="{63B3BB69-23CF-44E3-9099-C40C66FF867C}">
                  <a14:compatExt spid="_x0000_s267265"/>
                </a:ext>
                <a:ext uri="{FF2B5EF4-FFF2-40B4-BE49-F238E27FC236}">
                  <a16:creationId xmlns:a16="http://schemas.microsoft.com/office/drawing/2014/main" id="{00000000-0008-0000-0800-0000011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67266" name="Button 2" hidden="1">
              <a:extLst>
                <a:ext uri="{63B3BB69-23CF-44E3-9099-C40C66FF867C}">
                  <a14:compatExt spid="_x0000_s267266"/>
                </a:ext>
                <a:ext uri="{FF2B5EF4-FFF2-40B4-BE49-F238E27FC236}">
                  <a16:creationId xmlns:a16="http://schemas.microsoft.com/office/drawing/2014/main" id="{00000000-0008-0000-0800-0000021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67267" name="Button 3" hidden="1">
              <a:extLst>
                <a:ext uri="{63B3BB69-23CF-44E3-9099-C40C66FF867C}">
                  <a14:compatExt spid="_x0000_s267267"/>
                </a:ext>
                <a:ext uri="{FF2B5EF4-FFF2-40B4-BE49-F238E27FC236}">
                  <a16:creationId xmlns:a16="http://schemas.microsoft.com/office/drawing/2014/main" id="{00000000-0008-0000-0800-0000031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CDC9462E-E905-468A-892F-DE22335D22C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22DEE1FA-3305-4037-97E8-71679AF755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FDB3AF4B-8CB0-459E-8D33-6731DA18FE7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E922CEB0-97E3-40EE-B3ED-9A5D6A57827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75BE0F96-2222-4CD4-A0D6-75271B79C7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880A8AF5-A4FC-42D9-ABA6-D45E1D1872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83037DD9-7695-4DB1-B1A6-C09A32F8882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8C2AF6E2-D79F-474C-9C20-47C4697D25A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87B9F83F-35E7-4AE1-92E3-AD823F0300B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2F7174E2-F49E-4E44-BE04-352CD48AA6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B36B2FC8-A806-4A2E-B833-03A98ADE80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0DA1F34F-5193-41C0-BECB-480D70AEFFD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6BE5A2D4-70E6-4ED8-97C8-CB40248624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A079CEE2-5649-4D89-9A01-9A79487A3B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12ACCA75-F39C-436A-9A56-4A636F1474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B076D2C0-908C-47A6-B63C-E4F7D274791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9FCCED09-2D35-4714-A835-62E6C71429B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AA09F408-23DD-4FB5-96D4-87B3F9A79B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83CD211A-343F-46B9-90B0-86444DDBF61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85CC2493-B877-4083-B649-5B6B9C8D26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EE8EB354-A341-4839-B077-3CDA1E4348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FC4520D9-A668-4C72-A77C-273B577949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BEC4508A-A8E7-47E5-BD90-B1C963C614A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681DD63F-96A9-4794-AC91-30C47471E62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417E5730-AE88-4495-AE72-4F135DE6B07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E3ED2948-FD5C-4A59-8FA6-1FA26115FDD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E5DF6115-AF49-4821-9D0D-E00A01A356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FE79CDF9-004D-46C8-B5AE-E8D83C5E2A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616B2799-B3BB-4BA2-8C76-C49D51F7C28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EB358B72-3009-4018-BD90-F1DE11115E5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6461D440-9622-4B83-9E0D-93CF0D076C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3429B24B-0035-48D5-B882-2F2B7DEFEA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C7EEF762-2BBE-4887-A885-DDEE3471BBA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C45CA713-9F1B-4B4C-8A45-F32E664F1A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01272446-2042-481A-8907-B8E8A2A3ED0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3AE5823A-388C-442F-94C6-DF45C468AC7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F162747C-8D90-4249-861A-AD3A97FD34B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C88382BF-A700-45AE-BD77-482934AE333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14C0AE00-67B7-433E-9176-8C8CF3F39C3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A0C9CB25-4441-485E-AF36-675A44B480C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1D402918-CCCA-4653-A063-9CAD77C4F71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822E4A05-5FAB-4B94-AF83-7BC125F1B7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7B5EA025-4289-48DF-B019-D0FAD2B4723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775AB5DC-B3FE-4290-A9A2-C07081DE38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F05D79BA-8054-4E14-9885-949EF1540F4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64F30857-4E36-4352-96D6-1194DB8FF6D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9CAE9228-DDCD-41CD-A537-0CDCEDA8A9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CE91095A-851A-41E7-A3F0-CB4F9151CD8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E27AAD77-0F7D-46D2-B595-A934F725C9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3DEFF5AD-0EB7-4742-ADF9-A28E3178D7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1B95E7F6-9326-4B76-92AD-82295C6368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9B446F11-29AB-493C-B538-AA71173E4D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40D11640-882E-45F9-9C79-35E7A35B5F7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3F21928F-BA44-479B-853E-616630575C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CEF25CC9-EB4B-4A38-BDAA-14AE3280439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04B37F3D-6908-46C9-9E0E-7D2AB7563E9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8665E9D9-739A-42A4-89EB-B1F2C53FEB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EEF6BB58-F832-4D8D-9BDA-91268E15E61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33169CF4-F031-4502-8722-57BD4E8DD71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C220E4D6-E4DC-4B48-9955-6610A32083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2103B277-435B-4314-A870-F3526B51DDD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498B57BC-6FC9-41CE-A3C2-4DEF462B6F3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67264" name="Gráfico 267263" descr="Flecha: curva con sentido de las agujas del reloj con relleno sólido">
          <a:extLst>
            <a:ext uri="{FF2B5EF4-FFF2-40B4-BE49-F238E27FC236}">
              <a16:creationId xmlns:a16="http://schemas.microsoft.com/office/drawing/2014/main" id="{509AEF2D-1AF5-4BE1-AA40-80C1F3E7FBF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67268" name="Gráfico 267267" descr="Flecha: curva con sentido de las agujas del reloj con relleno sólido">
          <a:extLst>
            <a:ext uri="{FF2B5EF4-FFF2-40B4-BE49-F238E27FC236}">
              <a16:creationId xmlns:a16="http://schemas.microsoft.com/office/drawing/2014/main" id="{2E946C18-89B4-49F4-B216-A02B0DDDE2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67269" name="Gráfico 267268" descr="Flecha: curva con sentido de las agujas del reloj con relleno sólido">
          <a:extLst>
            <a:ext uri="{FF2B5EF4-FFF2-40B4-BE49-F238E27FC236}">
              <a16:creationId xmlns:a16="http://schemas.microsoft.com/office/drawing/2014/main" id="{193FB129-C126-41EE-9D3A-3463CB1AE63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67270" name="Gráfico 267269" descr="Flecha: curva con sentido de las agujas del reloj con relleno sólido">
          <a:extLst>
            <a:ext uri="{FF2B5EF4-FFF2-40B4-BE49-F238E27FC236}">
              <a16:creationId xmlns:a16="http://schemas.microsoft.com/office/drawing/2014/main" id="{428146F2-70AA-4548-BF14-18E11059C05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67271" name="Gráfico 267270" descr="Flecha: curva con sentido de las agujas del reloj con relleno sólido">
          <a:extLst>
            <a:ext uri="{FF2B5EF4-FFF2-40B4-BE49-F238E27FC236}">
              <a16:creationId xmlns:a16="http://schemas.microsoft.com/office/drawing/2014/main" id="{0B3DF477-EE2E-48EC-ABAF-D92466A4884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67272" name="Gráfico 267271" descr="Flecha: curva con sentido de las agujas del reloj con relleno sólido">
          <a:extLst>
            <a:ext uri="{FF2B5EF4-FFF2-40B4-BE49-F238E27FC236}">
              <a16:creationId xmlns:a16="http://schemas.microsoft.com/office/drawing/2014/main" id="{3E4AD096-0F37-4E3E-9607-FDF6E68B555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67273" name="Gráfico 267272" descr="Flecha: curva con sentido de las agujas del reloj con relleno sólido">
          <a:extLst>
            <a:ext uri="{FF2B5EF4-FFF2-40B4-BE49-F238E27FC236}">
              <a16:creationId xmlns:a16="http://schemas.microsoft.com/office/drawing/2014/main" id="{1A4ABF58-E001-48AA-A9E3-1F6D5E7A6FA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67274" name="Gráfico 267273" descr="Flecha: curva con sentido de las agujas del reloj con relleno sólido">
          <a:extLst>
            <a:ext uri="{FF2B5EF4-FFF2-40B4-BE49-F238E27FC236}">
              <a16:creationId xmlns:a16="http://schemas.microsoft.com/office/drawing/2014/main" id="{47BEA7DC-FD4D-4D9C-B26F-573299043DC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67275" name="Gráfico 267274" descr="Flecha: curva con sentido de las agujas del reloj con relleno sólido">
          <a:extLst>
            <a:ext uri="{FF2B5EF4-FFF2-40B4-BE49-F238E27FC236}">
              <a16:creationId xmlns:a16="http://schemas.microsoft.com/office/drawing/2014/main" id="{B2FD7E5D-CD1C-4F99-A055-4A11D0013E9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67276" name="Gráfico 267275" descr="Flecha: curva con sentido de las agujas del reloj con relleno sólido">
          <a:extLst>
            <a:ext uri="{FF2B5EF4-FFF2-40B4-BE49-F238E27FC236}">
              <a16:creationId xmlns:a16="http://schemas.microsoft.com/office/drawing/2014/main" id="{D84D7B6B-00BB-4245-986C-554EFF7809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67277" name="Gráfico 267276" descr="Flecha: curva con sentido de las agujas del reloj con relleno sólido">
          <a:extLst>
            <a:ext uri="{FF2B5EF4-FFF2-40B4-BE49-F238E27FC236}">
              <a16:creationId xmlns:a16="http://schemas.microsoft.com/office/drawing/2014/main" id="{DC11A871-A56E-4E1C-876B-491B193D414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67278" name="Gráfico 267277" descr="Flecha: curva con sentido de las agujas del reloj con relleno sólido">
          <a:extLst>
            <a:ext uri="{FF2B5EF4-FFF2-40B4-BE49-F238E27FC236}">
              <a16:creationId xmlns:a16="http://schemas.microsoft.com/office/drawing/2014/main" id="{E7F78CC8-63B6-4D48-9F2E-EDCB323E021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67279" name="Gráfico 267278" descr="Flecha: curva con sentido de las agujas del reloj con relleno sólido">
          <a:extLst>
            <a:ext uri="{FF2B5EF4-FFF2-40B4-BE49-F238E27FC236}">
              <a16:creationId xmlns:a16="http://schemas.microsoft.com/office/drawing/2014/main" id="{2498AB80-F8BD-4814-B0A7-5AA1FF6CAF1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67280" name="Gráfico 267279" descr="Flecha: curva con sentido de las agujas del reloj con relleno sólido">
          <a:extLst>
            <a:ext uri="{FF2B5EF4-FFF2-40B4-BE49-F238E27FC236}">
              <a16:creationId xmlns:a16="http://schemas.microsoft.com/office/drawing/2014/main" id="{D2DF520C-3DA6-424A-AD57-5F2725638BB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67281" name="Gráfico 267280" descr="Flecha: curva con sentido de las agujas del reloj con relleno sólido">
          <a:extLst>
            <a:ext uri="{FF2B5EF4-FFF2-40B4-BE49-F238E27FC236}">
              <a16:creationId xmlns:a16="http://schemas.microsoft.com/office/drawing/2014/main" id="{145BD8D7-97C6-4B96-8CBB-F79966BE7C0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67282" name="Gráfico 267281" descr="Flecha: curva con sentido de las agujas del reloj con relleno sólido">
          <a:extLst>
            <a:ext uri="{FF2B5EF4-FFF2-40B4-BE49-F238E27FC236}">
              <a16:creationId xmlns:a16="http://schemas.microsoft.com/office/drawing/2014/main" id="{D7CEB3A1-0C3C-4D70-93E9-97A727235A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67283" name="Gráfico 267282" descr="Flecha: curva con sentido de las agujas del reloj con relleno sólido">
          <a:extLst>
            <a:ext uri="{FF2B5EF4-FFF2-40B4-BE49-F238E27FC236}">
              <a16:creationId xmlns:a16="http://schemas.microsoft.com/office/drawing/2014/main" id="{9109BE70-A27E-4B60-B604-CF87580558B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67284" name="Gráfico 267283" descr="Flecha: curva con sentido de las agujas del reloj con relleno sólido">
          <a:extLst>
            <a:ext uri="{FF2B5EF4-FFF2-40B4-BE49-F238E27FC236}">
              <a16:creationId xmlns:a16="http://schemas.microsoft.com/office/drawing/2014/main" id="{00DB10E8-7ECC-45D3-AE0E-6A676EC1C0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67285" name="Gráfico 267284" descr="Flecha: curva con sentido de las agujas del reloj con relleno sólido">
          <a:extLst>
            <a:ext uri="{FF2B5EF4-FFF2-40B4-BE49-F238E27FC236}">
              <a16:creationId xmlns:a16="http://schemas.microsoft.com/office/drawing/2014/main" id="{2604DB63-5BB3-4AA5-AC0F-4CF1E31D49B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67286" name="Gráfico 267285" descr="Flecha: curva con sentido de las agujas del reloj con relleno sólido">
          <a:extLst>
            <a:ext uri="{FF2B5EF4-FFF2-40B4-BE49-F238E27FC236}">
              <a16:creationId xmlns:a16="http://schemas.microsoft.com/office/drawing/2014/main" id="{65692549-58FD-4550-83AF-614B8282A44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68289" name="Button 1" hidden="1">
              <a:extLst>
                <a:ext uri="{63B3BB69-23CF-44E3-9099-C40C66FF867C}">
                  <a14:compatExt spid="_x0000_s268289"/>
                </a:ext>
                <a:ext uri="{FF2B5EF4-FFF2-40B4-BE49-F238E27FC236}">
                  <a16:creationId xmlns:a16="http://schemas.microsoft.com/office/drawing/2014/main" id="{00000000-0008-0000-0900-0000011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68290" name="Button 2" hidden="1">
              <a:extLst>
                <a:ext uri="{63B3BB69-23CF-44E3-9099-C40C66FF867C}">
                  <a14:compatExt spid="_x0000_s268290"/>
                </a:ext>
                <a:ext uri="{FF2B5EF4-FFF2-40B4-BE49-F238E27FC236}">
                  <a16:creationId xmlns:a16="http://schemas.microsoft.com/office/drawing/2014/main" id="{00000000-0008-0000-0900-0000021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68291" name="Button 3" hidden="1">
              <a:extLst>
                <a:ext uri="{63B3BB69-23CF-44E3-9099-C40C66FF867C}">
                  <a14:compatExt spid="_x0000_s268291"/>
                </a:ext>
                <a:ext uri="{FF2B5EF4-FFF2-40B4-BE49-F238E27FC236}">
                  <a16:creationId xmlns:a16="http://schemas.microsoft.com/office/drawing/2014/main" id="{00000000-0008-0000-0900-0000031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F7FC9A9D-DFB4-46C3-A76B-FDFCB59F94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380F9A1D-2265-4E35-B232-4B4E884C34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E3AC8F4A-7579-4DD5-A7E9-2D094CA125D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556BB5FA-38F7-40DE-8CBE-3DFE494E418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8445A1BC-BC32-4162-8E7B-BFDB8F8572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D0F9F102-F95A-4196-B8EE-3378F24980B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86D5F415-D60D-4084-B186-1969586B14E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1078BE5B-0F15-4631-9ACA-0ED0D9B3A9D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EA40860E-F1BB-4A0D-9C9E-24F7A5CC565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E150196C-E67D-4030-B98F-A52F429B8F6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35893D46-5DB0-428D-A6E5-4BD7B9D15CC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81F912FD-D2D8-467C-BEA6-E4645B4D368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CD8EA46E-CC01-4227-88D1-34E8BB3B387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591ECDF8-2804-400A-92A3-5E0E083CB63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F11F5DFF-04C3-4D36-BF4A-078531AB27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3BB0975D-01A0-4251-8BD9-AF4C208CF03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59E85353-BE25-4761-8706-325674BA92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520F2151-C15D-4BBE-874C-5DAC1A9DB1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29D4D138-5FFF-4231-924A-6C58D1B042F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71AC547D-85CC-443E-BC01-16C71B7E10E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5FB967DA-C0A5-4BD8-8080-EC2CC7573B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CBCC58A9-65D3-470E-8412-9207B65531D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190F2575-EB17-4297-BE02-45A059BDEE9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F42D6C19-66C0-4BF3-BA6C-6F5A9FF8C34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1A9C0775-C0D9-4AE3-ABDD-CEBB182251F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FAE69462-0837-4886-8B02-1F1611F05C4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90E72834-2311-40BC-B72D-854CB20FBE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32281440-E025-4A25-A6FC-9B2171043EA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488B5A7A-9A0E-4D34-BB3B-021C6B11B94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CC66F767-6B9F-4062-802E-5EA2A883F75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A63F8210-94BD-4571-B0C0-1C2AFDFBEF9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CAD006F2-5D97-4F8C-ABA8-5DF6EFD046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58531A6D-A159-4492-A34F-F7156A9529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8465439D-E650-4D9A-A989-40AA28C9CE9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F0E2B27B-6B43-4364-A651-91A6EE68A8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9E75CF1E-6610-422C-ACD0-3F29203EB4C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A133B2C9-E2DD-4749-BAFC-878B537FBC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6EEF284C-F45D-480B-8EB5-C0860920DD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6BE166F5-BF41-431A-93B8-3A08A957EC9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EDEEF1D6-5B90-4A55-B507-FCF377D6551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D3E9C8C1-E1FC-455D-BD7C-95A4756D00E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58931087-2FF3-4681-80C8-5849BC2FD3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0D6FEAFA-CD0A-40BF-A7D7-3DCF4EDD667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148B5993-E24B-44BD-9461-EA71A463FBC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3F90C2FD-6423-4B3A-A2AB-24B59F56703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1A9DB537-C2D4-4852-A022-A1994BAA6C5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AFB4B7D0-ACD5-47F9-863F-DF51634B41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0E37208A-5C08-4EC4-B122-9CE3BA4F1C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E76C1298-0F0C-4EBD-B7B4-16E4117A1F5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BB27CAA1-EFC6-405F-B47A-33F842997E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2FF35694-415E-4039-8163-DEE21625197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A77BFB01-5B7E-42C2-B538-42452BD704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A969BF1C-A69A-457A-99EE-2BF58DF197A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FCE15029-201F-464D-AB63-71C8EB44FF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E7FD01DA-9CE6-4B46-8F8A-12BA6BB680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D7D817BB-478C-48CA-A4C2-8744B2DAF4B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EA30B057-5E22-425B-970C-0C48CF724D6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80FCFA39-276D-455E-AC18-9F413E1BA4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E1BC065B-CD5A-450D-A924-A7E7B9956F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DA6EEF0A-1686-4C55-8AF4-3048466A50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02081742-66A3-4E9A-8469-62D86904EC7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F86310A0-EEC7-4BC3-9A7F-9C82FA35C30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68288" name="Gráfico 268287" descr="Flecha: curva con sentido de las agujas del reloj con relleno sólido">
          <a:extLst>
            <a:ext uri="{FF2B5EF4-FFF2-40B4-BE49-F238E27FC236}">
              <a16:creationId xmlns:a16="http://schemas.microsoft.com/office/drawing/2014/main" id="{36D42863-FEAF-45D0-816E-F7D6917E01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68292" name="Gráfico 268291" descr="Flecha: curva con sentido de las agujas del reloj con relleno sólido">
          <a:extLst>
            <a:ext uri="{FF2B5EF4-FFF2-40B4-BE49-F238E27FC236}">
              <a16:creationId xmlns:a16="http://schemas.microsoft.com/office/drawing/2014/main" id="{F4E2B4FE-180B-4103-8822-F8528B4511E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68293" name="Gráfico 268292" descr="Flecha: curva con sentido de las agujas del reloj con relleno sólido">
          <a:extLst>
            <a:ext uri="{FF2B5EF4-FFF2-40B4-BE49-F238E27FC236}">
              <a16:creationId xmlns:a16="http://schemas.microsoft.com/office/drawing/2014/main" id="{C2FE05E2-89A4-4EAC-9105-1C75012D07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68294" name="Gráfico 268293" descr="Flecha: curva con sentido de las agujas del reloj con relleno sólido">
          <a:extLst>
            <a:ext uri="{FF2B5EF4-FFF2-40B4-BE49-F238E27FC236}">
              <a16:creationId xmlns:a16="http://schemas.microsoft.com/office/drawing/2014/main" id="{2C4ECC53-9D93-42FF-9342-95F12ED0304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68295" name="Gráfico 268294" descr="Flecha: curva con sentido de las agujas del reloj con relleno sólido">
          <a:extLst>
            <a:ext uri="{FF2B5EF4-FFF2-40B4-BE49-F238E27FC236}">
              <a16:creationId xmlns:a16="http://schemas.microsoft.com/office/drawing/2014/main" id="{D6E792F3-CD62-4CB5-B965-C1DB30D697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68296" name="Gráfico 268295" descr="Flecha: curva con sentido de las agujas del reloj con relleno sólido">
          <a:extLst>
            <a:ext uri="{FF2B5EF4-FFF2-40B4-BE49-F238E27FC236}">
              <a16:creationId xmlns:a16="http://schemas.microsoft.com/office/drawing/2014/main" id="{1C630DDA-1B5C-4FA8-A41E-C2B632BFB7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68297" name="Gráfico 268296" descr="Flecha: curva con sentido de las agujas del reloj con relleno sólido">
          <a:extLst>
            <a:ext uri="{FF2B5EF4-FFF2-40B4-BE49-F238E27FC236}">
              <a16:creationId xmlns:a16="http://schemas.microsoft.com/office/drawing/2014/main" id="{5CDD07CB-DF70-4AA3-8854-7CBB2A589C0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68298" name="Gráfico 268297" descr="Flecha: curva con sentido de las agujas del reloj con relleno sólido">
          <a:extLst>
            <a:ext uri="{FF2B5EF4-FFF2-40B4-BE49-F238E27FC236}">
              <a16:creationId xmlns:a16="http://schemas.microsoft.com/office/drawing/2014/main" id="{3CD05A91-7864-43E3-AA45-4F18DF5121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68299" name="Gráfico 268298" descr="Flecha: curva con sentido de las agujas del reloj con relleno sólido">
          <a:extLst>
            <a:ext uri="{FF2B5EF4-FFF2-40B4-BE49-F238E27FC236}">
              <a16:creationId xmlns:a16="http://schemas.microsoft.com/office/drawing/2014/main" id="{E7106F76-C61A-422B-BF36-A2B83F1D34E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68300" name="Gráfico 268299" descr="Flecha: curva con sentido de las agujas del reloj con relleno sólido">
          <a:extLst>
            <a:ext uri="{FF2B5EF4-FFF2-40B4-BE49-F238E27FC236}">
              <a16:creationId xmlns:a16="http://schemas.microsoft.com/office/drawing/2014/main" id="{4328BD5A-E62F-42E7-B3E5-FFEC734443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68301" name="Gráfico 268300" descr="Flecha: curva con sentido de las agujas del reloj con relleno sólido">
          <a:extLst>
            <a:ext uri="{FF2B5EF4-FFF2-40B4-BE49-F238E27FC236}">
              <a16:creationId xmlns:a16="http://schemas.microsoft.com/office/drawing/2014/main" id="{AF86143D-5A9E-44D7-A067-74ED3D1B32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68302" name="Gráfico 268301" descr="Flecha: curva con sentido de las agujas del reloj con relleno sólido">
          <a:extLst>
            <a:ext uri="{FF2B5EF4-FFF2-40B4-BE49-F238E27FC236}">
              <a16:creationId xmlns:a16="http://schemas.microsoft.com/office/drawing/2014/main" id="{DC107C5E-AA2D-4F90-A815-93381BE975E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68303" name="Gráfico 268302" descr="Flecha: curva con sentido de las agujas del reloj con relleno sólido">
          <a:extLst>
            <a:ext uri="{FF2B5EF4-FFF2-40B4-BE49-F238E27FC236}">
              <a16:creationId xmlns:a16="http://schemas.microsoft.com/office/drawing/2014/main" id="{F2C7105C-15A1-459F-BFB6-47A1CFD7626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68304" name="Gráfico 268303" descr="Flecha: curva con sentido de las agujas del reloj con relleno sólido">
          <a:extLst>
            <a:ext uri="{FF2B5EF4-FFF2-40B4-BE49-F238E27FC236}">
              <a16:creationId xmlns:a16="http://schemas.microsoft.com/office/drawing/2014/main" id="{BBC250C2-181F-458E-96A7-92BD4D38AF9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68305" name="Gráfico 268304" descr="Flecha: curva con sentido de las agujas del reloj con relleno sólido">
          <a:extLst>
            <a:ext uri="{FF2B5EF4-FFF2-40B4-BE49-F238E27FC236}">
              <a16:creationId xmlns:a16="http://schemas.microsoft.com/office/drawing/2014/main" id="{0C6C4040-1C2E-4F43-9A80-EC508A7C728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68306" name="Gráfico 268305" descr="Flecha: curva con sentido de las agujas del reloj con relleno sólido">
          <a:extLst>
            <a:ext uri="{FF2B5EF4-FFF2-40B4-BE49-F238E27FC236}">
              <a16:creationId xmlns:a16="http://schemas.microsoft.com/office/drawing/2014/main" id="{1E328AD7-2276-43E3-903B-14BAA2AD53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68307" name="Gráfico 268306" descr="Flecha: curva con sentido de las agujas del reloj con relleno sólido">
          <a:extLst>
            <a:ext uri="{FF2B5EF4-FFF2-40B4-BE49-F238E27FC236}">
              <a16:creationId xmlns:a16="http://schemas.microsoft.com/office/drawing/2014/main" id="{114B782B-C113-4770-BC23-504127D9E8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68308" name="Gráfico 268307" descr="Flecha: curva con sentido de las agujas del reloj con relleno sólido">
          <a:extLst>
            <a:ext uri="{FF2B5EF4-FFF2-40B4-BE49-F238E27FC236}">
              <a16:creationId xmlns:a16="http://schemas.microsoft.com/office/drawing/2014/main" id="{54A7F821-F6E7-4C17-9934-2455DE3123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68309" name="Gráfico 268308" descr="Flecha: curva con sentido de las agujas del reloj con relleno sólido">
          <a:extLst>
            <a:ext uri="{FF2B5EF4-FFF2-40B4-BE49-F238E27FC236}">
              <a16:creationId xmlns:a16="http://schemas.microsoft.com/office/drawing/2014/main" id="{E7364C72-19C1-4C58-B190-8CC70D5089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68310" name="Gráfico 268309" descr="Flecha: curva con sentido de las agujas del reloj con relleno sólido">
          <a:extLst>
            <a:ext uri="{FF2B5EF4-FFF2-40B4-BE49-F238E27FC236}">
              <a16:creationId xmlns:a16="http://schemas.microsoft.com/office/drawing/2014/main" id="{BE5FC277-EBDA-4055-945B-AE49145E90A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0A00-0000010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65218" name="Button 2" hidden="1">
              <a:extLst>
                <a:ext uri="{63B3BB69-23CF-44E3-9099-C40C66FF867C}">
                  <a14:compatExt spid="_x0000_s265218"/>
                </a:ext>
                <a:ext uri="{FF2B5EF4-FFF2-40B4-BE49-F238E27FC236}">
                  <a16:creationId xmlns:a16="http://schemas.microsoft.com/office/drawing/2014/main" id="{00000000-0008-0000-0A00-0000020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65219" name="Button 3" hidden="1">
              <a:extLst>
                <a:ext uri="{63B3BB69-23CF-44E3-9099-C40C66FF867C}">
                  <a14:compatExt spid="_x0000_s265219"/>
                </a:ext>
                <a:ext uri="{FF2B5EF4-FFF2-40B4-BE49-F238E27FC236}">
                  <a16:creationId xmlns:a16="http://schemas.microsoft.com/office/drawing/2014/main" id="{00000000-0008-0000-0A00-0000030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5BE569B2-1E64-4357-BE94-C742928BC69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7528FAFE-1D6C-4870-BE20-A13DC92A69E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3CDB6D7F-9193-4B95-8D1E-067B43F4D2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0B1CED53-9AB9-4228-9E58-7D9210B505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CC3C0DCF-9089-4822-975E-02FB84C33B0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DC3FEB40-988B-482F-8320-5E6C9391092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CA448D56-F4EE-4685-A413-EEADBA6EEE9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2E9B574B-5A4F-4AA6-AF0D-1D46885885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4C8BBE07-63E2-4DC0-A808-CC337F48109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EFEAA40C-9D17-4AC9-A182-384462E8DCB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7FDFB695-C9B9-4D50-B66A-F221A1501D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2371DE29-5D61-43C2-B38C-5E21E91B802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CA337112-1DE1-4757-93C2-4EBC2EBBFFD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55640AE2-7AF4-45A0-BA1F-51745E696F8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EDD6E4BA-EF7E-4E9C-9B45-7D31E14E572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004695EB-EF7D-44E6-B3AA-13D90F64705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9A5EF738-4087-4869-80B6-D74FD1D9336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C2B95102-311D-429D-8A0B-0EC2219488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3D6C3412-71B8-411A-81EE-5F0D03323F5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7D2F2103-F9AF-4AB7-B885-758398E021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A9994303-1695-41A8-BBB3-0540635174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AE1AF3BA-D7CD-4F93-95ED-70E6154933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548F612A-4C66-4789-AD46-DA2134244D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6A3121E9-9480-4AFE-BFA7-8EB9A0CE39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347C6911-A6B2-4A89-AABB-7D48476A151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E794D55D-CC91-4602-8C67-F3644DDEF65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E199BC68-A254-43C8-89BA-CB002FD8A68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258FF851-F248-4B4B-A1CD-E3693BB678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525E29D4-57AB-437D-9BD3-4CC20E95B9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16C55636-A5DD-405E-B3EF-B62BEC04398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CE68D369-A584-4970-9377-A0804C1BE9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FDA075C9-93E0-40CC-8558-6AD2DB658F7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E7BEFA7D-12DC-406D-8F18-9D0A6B19633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E47423D4-FF8F-4BF2-8217-990CC5CD20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F989EF93-6BB9-457C-8823-F94C345CAE9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15577226-726E-46C5-AB0A-23FA476D3C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D853D28D-FC40-4E8D-A94A-8C2857E6BC9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8FA9C9B5-01D9-4068-823C-6CFC3E536A9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D356CEC8-F559-46D5-9444-A6C58C5FC0D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CD07E6A1-0602-4325-8827-C5FE1D6F901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3B55039C-76CB-47A2-BB7C-DE54D0BE26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2F03AD0D-B34D-4510-B3CA-A1D4E538D82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F8A05568-0408-461B-8425-656DAAB93B8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560CA424-379C-404C-BAD7-C0D983CC45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AC9933FD-0E50-41DF-8986-80252C267F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D94007C7-9644-49B3-87F4-BBD8ADA3B5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9FD5CDE0-AB88-4D68-BACC-B119F8D8856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3E4AD5B3-E146-4A11-9F2D-166AAA36119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B3C8EB30-A1AC-495F-9175-D02C6178143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A24E5756-F256-47BA-81BF-389055A61F2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9C92C2A1-5ED3-41A8-B1B1-19C2A41EF8D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463946DF-88B6-4719-926B-DF2DA57CE64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9B29A681-65B2-4AC0-A800-EB85A79E31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EBA434E5-6B18-41AF-B64C-61A151A8A46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CD729105-6226-4B77-8681-16BEB71621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5A77AF3F-E28C-456A-987E-B95E0A225A2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C6B4E821-F7D1-4ACE-BAB4-DEF5152194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6373CA85-419E-44C4-AC55-75F59936169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476072CE-0437-42B8-A7D5-D8A3FBA75B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6DBF4852-1F78-49E5-BA80-35C2F5619A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C2A3837E-F464-4434-9BD5-59D37494FF1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83586FC6-E4A9-43D3-BC80-512AE463609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65216" name="Gráfico 265215" descr="Flecha: curva con sentido de las agujas del reloj con relleno sólido">
          <a:extLst>
            <a:ext uri="{FF2B5EF4-FFF2-40B4-BE49-F238E27FC236}">
              <a16:creationId xmlns:a16="http://schemas.microsoft.com/office/drawing/2014/main" id="{581449AA-2028-4F9D-85F8-58A02A03D3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65220" name="Gráfico 265219" descr="Flecha: curva con sentido de las agujas del reloj con relleno sólido">
          <a:extLst>
            <a:ext uri="{FF2B5EF4-FFF2-40B4-BE49-F238E27FC236}">
              <a16:creationId xmlns:a16="http://schemas.microsoft.com/office/drawing/2014/main" id="{499D9C3E-283A-4337-9C1A-189650DC61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65221" name="Gráfico 265220" descr="Flecha: curva con sentido de las agujas del reloj con relleno sólido">
          <a:extLst>
            <a:ext uri="{FF2B5EF4-FFF2-40B4-BE49-F238E27FC236}">
              <a16:creationId xmlns:a16="http://schemas.microsoft.com/office/drawing/2014/main" id="{A4412421-9D6D-4C2C-ADA9-1FDF1243FFF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65222" name="Gráfico 265221" descr="Flecha: curva con sentido de las agujas del reloj con relleno sólido">
          <a:extLst>
            <a:ext uri="{FF2B5EF4-FFF2-40B4-BE49-F238E27FC236}">
              <a16:creationId xmlns:a16="http://schemas.microsoft.com/office/drawing/2014/main" id="{9C336C8C-D228-4CD6-A113-B039154D164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65223" name="Gráfico 265222" descr="Flecha: curva con sentido de las agujas del reloj con relleno sólido">
          <a:extLst>
            <a:ext uri="{FF2B5EF4-FFF2-40B4-BE49-F238E27FC236}">
              <a16:creationId xmlns:a16="http://schemas.microsoft.com/office/drawing/2014/main" id="{0100E312-5948-435F-900D-78B632B5AF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65224" name="Gráfico 265223" descr="Flecha: curva con sentido de las agujas del reloj con relleno sólido">
          <a:extLst>
            <a:ext uri="{FF2B5EF4-FFF2-40B4-BE49-F238E27FC236}">
              <a16:creationId xmlns:a16="http://schemas.microsoft.com/office/drawing/2014/main" id="{DD64EB2C-9FC9-4735-92D3-ABAA4EED1A4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65225" name="Gráfico 265224" descr="Flecha: curva con sentido de las agujas del reloj con relleno sólido">
          <a:extLst>
            <a:ext uri="{FF2B5EF4-FFF2-40B4-BE49-F238E27FC236}">
              <a16:creationId xmlns:a16="http://schemas.microsoft.com/office/drawing/2014/main" id="{E03C327C-1881-4C2F-B4EE-301A39CE035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65226" name="Gráfico 265225" descr="Flecha: curva con sentido de las agujas del reloj con relleno sólido">
          <a:extLst>
            <a:ext uri="{FF2B5EF4-FFF2-40B4-BE49-F238E27FC236}">
              <a16:creationId xmlns:a16="http://schemas.microsoft.com/office/drawing/2014/main" id="{1132FC3A-6702-4D3A-9D94-288B94B03E3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65227" name="Gráfico 265226" descr="Flecha: curva con sentido de las agujas del reloj con relleno sólido">
          <a:extLst>
            <a:ext uri="{FF2B5EF4-FFF2-40B4-BE49-F238E27FC236}">
              <a16:creationId xmlns:a16="http://schemas.microsoft.com/office/drawing/2014/main" id="{481523F2-55CE-42FD-951D-25B19C52C5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65228" name="Gráfico 265227" descr="Flecha: curva con sentido de las agujas del reloj con relleno sólido">
          <a:extLst>
            <a:ext uri="{FF2B5EF4-FFF2-40B4-BE49-F238E27FC236}">
              <a16:creationId xmlns:a16="http://schemas.microsoft.com/office/drawing/2014/main" id="{85B779E2-5779-4598-851F-F707EB6AA5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65229" name="Gráfico 265228" descr="Flecha: curva con sentido de las agujas del reloj con relleno sólido">
          <a:extLst>
            <a:ext uri="{FF2B5EF4-FFF2-40B4-BE49-F238E27FC236}">
              <a16:creationId xmlns:a16="http://schemas.microsoft.com/office/drawing/2014/main" id="{AB9D6B35-769A-4E61-B888-58FA561290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65230" name="Gráfico 265229" descr="Flecha: curva con sentido de las agujas del reloj con relleno sólido">
          <a:extLst>
            <a:ext uri="{FF2B5EF4-FFF2-40B4-BE49-F238E27FC236}">
              <a16:creationId xmlns:a16="http://schemas.microsoft.com/office/drawing/2014/main" id="{5E89AF9C-09F5-4477-9F1C-24E796614DC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65231" name="Gráfico 265230" descr="Flecha: curva con sentido de las agujas del reloj con relleno sólido">
          <a:extLst>
            <a:ext uri="{FF2B5EF4-FFF2-40B4-BE49-F238E27FC236}">
              <a16:creationId xmlns:a16="http://schemas.microsoft.com/office/drawing/2014/main" id="{EF9C47A9-E08A-4280-8D3B-FF8F710543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65232" name="Gráfico 265231" descr="Flecha: curva con sentido de las agujas del reloj con relleno sólido">
          <a:extLst>
            <a:ext uri="{FF2B5EF4-FFF2-40B4-BE49-F238E27FC236}">
              <a16:creationId xmlns:a16="http://schemas.microsoft.com/office/drawing/2014/main" id="{630EEC10-DE74-4BAC-904A-1F77A63FA1B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65233" name="Gráfico 265232" descr="Flecha: curva con sentido de las agujas del reloj con relleno sólido">
          <a:extLst>
            <a:ext uri="{FF2B5EF4-FFF2-40B4-BE49-F238E27FC236}">
              <a16:creationId xmlns:a16="http://schemas.microsoft.com/office/drawing/2014/main" id="{A9F51C91-9167-4024-9EB3-940EA21361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65234" name="Gráfico 265233" descr="Flecha: curva con sentido de las agujas del reloj con relleno sólido">
          <a:extLst>
            <a:ext uri="{FF2B5EF4-FFF2-40B4-BE49-F238E27FC236}">
              <a16:creationId xmlns:a16="http://schemas.microsoft.com/office/drawing/2014/main" id="{C5FAD91D-01CC-4063-A803-4CFCA7F5384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65235" name="Gráfico 265234" descr="Flecha: curva con sentido de las agujas del reloj con relleno sólido">
          <a:extLst>
            <a:ext uri="{FF2B5EF4-FFF2-40B4-BE49-F238E27FC236}">
              <a16:creationId xmlns:a16="http://schemas.microsoft.com/office/drawing/2014/main" id="{1139A619-D13D-42A4-84FA-983A342CB6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65236" name="Gráfico 265235" descr="Flecha: curva con sentido de las agujas del reloj con relleno sólido">
          <a:extLst>
            <a:ext uri="{FF2B5EF4-FFF2-40B4-BE49-F238E27FC236}">
              <a16:creationId xmlns:a16="http://schemas.microsoft.com/office/drawing/2014/main" id="{EB5C08DA-3B27-47F0-8520-20E754B2EC2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65237" name="Gráfico 265236" descr="Flecha: curva con sentido de las agujas del reloj con relleno sólido">
          <a:extLst>
            <a:ext uri="{FF2B5EF4-FFF2-40B4-BE49-F238E27FC236}">
              <a16:creationId xmlns:a16="http://schemas.microsoft.com/office/drawing/2014/main" id="{FD29F46C-15CF-4EB9-96CB-5BE95051C06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65238" name="Gráfico 265237" descr="Flecha: curva con sentido de las agujas del reloj con relleno sólido">
          <a:extLst>
            <a:ext uri="{FF2B5EF4-FFF2-40B4-BE49-F238E27FC236}">
              <a16:creationId xmlns:a16="http://schemas.microsoft.com/office/drawing/2014/main" id="{007CB99A-27BA-4183-A0A0-37AC6E32619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66241" name="Button 1" hidden="1">
              <a:extLst>
                <a:ext uri="{63B3BB69-23CF-44E3-9099-C40C66FF867C}">
                  <a14:compatExt spid="_x0000_s266241"/>
                </a:ext>
                <a:ext uri="{FF2B5EF4-FFF2-40B4-BE49-F238E27FC236}">
                  <a16:creationId xmlns:a16="http://schemas.microsoft.com/office/drawing/2014/main" id="{00000000-0008-0000-0B00-0000011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66242" name="Button 2" hidden="1">
              <a:extLst>
                <a:ext uri="{63B3BB69-23CF-44E3-9099-C40C66FF867C}">
                  <a14:compatExt spid="_x0000_s266242"/>
                </a:ext>
                <a:ext uri="{FF2B5EF4-FFF2-40B4-BE49-F238E27FC236}">
                  <a16:creationId xmlns:a16="http://schemas.microsoft.com/office/drawing/2014/main" id="{00000000-0008-0000-0B00-0000021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66243" name="Button 3" hidden="1">
              <a:extLst>
                <a:ext uri="{63B3BB69-23CF-44E3-9099-C40C66FF867C}">
                  <a14:compatExt spid="_x0000_s266243"/>
                </a:ext>
                <a:ext uri="{FF2B5EF4-FFF2-40B4-BE49-F238E27FC236}">
                  <a16:creationId xmlns:a16="http://schemas.microsoft.com/office/drawing/2014/main" id="{00000000-0008-0000-0B00-0000031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F4A5A807-68A0-4506-A137-C1A7FF98DE4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73BF8806-CDE2-467E-BD4E-F34B28F0E21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1BF825C2-8EC1-4D67-8D8C-E60785BDE27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F9B66A82-EF57-49EC-802A-26DA888FD31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633EEFF5-8EAB-48BC-B115-869E78533C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9A909449-D5A5-4F7F-BD2F-B92CAFE880C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D1EF44CF-363B-4E3B-89A2-15B730A8326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241081D1-8C44-410F-86EB-676780A45F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C8E827C3-CA94-4B3D-AC9D-ADEB4A3CEE5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8569C685-0304-4FDA-92D9-484DD22104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FD26594A-EE1F-4D4C-A2DF-742C8BA998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47EB014C-8AC4-4A0C-98A2-3991D6A89CC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3D1A4D3C-FD24-401B-8F95-BC404F0FC3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06481F83-3944-4B9F-A14D-643E0353C9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A2CC3EFF-9BD3-4CAC-A903-1997B18E8A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11CB62B7-A4E7-4417-8A9C-99E4849376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86F006EC-3CFB-4F12-995D-BF15051AA7D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D490EC6F-A374-4274-8FEC-E636A675AB9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A5367E51-F515-4D58-BF2C-75BAA53F84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7B1DD57A-6B18-49DF-B448-4EAC078A4D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07F519D4-5C5D-4730-A42B-D168A28196B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5F39F95A-4A36-4A58-B11B-A0B66711FF8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1A991765-0DA3-4333-A898-3C1E140F629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48D287AB-1CBC-4228-ABE7-22B2A281B4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89ECE0D0-00A5-4BD0-8C21-F0906F6430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5390DD72-E6AE-4728-A2E5-FED72A4AD48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0A65C38B-C21B-4E03-A66B-C7BDA8B68E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15D759C7-17C6-4211-98B8-501C1B7498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95BE3286-0918-496F-89CA-F3E8461BC61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8F84E3FA-F38B-47CC-A1AA-C3D75666307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EA83F5A9-78D4-4649-A3CE-6AA443F2C7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1E468258-7D7A-4CD8-90D5-014BEEFA020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22B245A6-001B-4850-8373-CDAB3B5965A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47AB4E15-26FC-4C5F-BC96-6C8757EAA9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006CE793-11CE-4FDD-9610-D99804CC1BB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5B4EADB7-51DC-47E0-A9AA-7A68FF720E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6E391709-8669-46FC-B994-79C2A38C183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072F6EEA-E7F7-4D01-97BC-7E4379B8E6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620E2418-F211-4195-9C55-B293F5A71F0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03CEFC3F-1D7D-40F0-9879-E7A9869E83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A45CD027-BF2C-499A-B1AC-5967126DF35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D9D2A53C-059B-4BBA-A90F-5CE6A054E39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807B5F67-943A-4981-8328-F00E7B1D06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223E7337-F830-49DC-8BC1-39BD530C73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6AD76C6B-93C6-49CE-A3EF-D5724962A32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9251204D-0983-4A2B-B2F7-9864D8DE818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171C0CD6-644E-4041-A966-87209B4D443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FA4A8A8D-291A-479B-82DB-8C7348F6BE4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73A47231-ECD1-4BE2-BDCE-7FE4D8C99A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44BAC08E-D0CA-46DB-8A73-217C6704FE7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8371C7DD-232E-4BD0-AF81-3F103B7CF11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D5B5E9F7-E2BA-4F0D-8E7E-616513383F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A569B76F-4875-481F-BF7F-0E9F3FC847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BAEAFD6E-0371-4A9D-A5CD-7391245510B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B5863EAD-E94C-4C8A-B81E-A2828A808F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B8DC4729-56C4-46B9-B96C-F45ECE79B4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24A7BC87-8E37-4EA6-A78B-0D1FC122F6E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544780F7-5586-45FA-B838-022CD2C94CC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83B412A7-0DF6-4CD9-904C-17B2C8A2AA4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96410354-5E4F-4CAE-BA1B-34135A6829B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F4F43A3A-F77F-446B-8BCC-C333E04B865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71031937-50D6-4A9F-B8E5-5E5209029A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66240" name="Gráfico 266239" descr="Flecha: curva con sentido de las agujas del reloj con relleno sólido">
          <a:extLst>
            <a:ext uri="{FF2B5EF4-FFF2-40B4-BE49-F238E27FC236}">
              <a16:creationId xmlns:a16="http://schemas.microsoft.com/office/drawing/2014/main" id="{56487F1F-E424-4F00-97B0-3636551F93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66244" name="Gráfico 266243" descr="Flecha: curva con sentido de las agujas del reloj con relleno sólido">
          <a:extLst>
            <a:ext uri="{FF2B5EF4-FFF2-40B4-BE49-F238E27FC236}">
              <a16:creationId xmlns:a16="http://schemas.microsoft.com/office/drawing/2014/main" id="{FF12DE15-B2BB-47CB-91D8-33D67A1FC61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66245" name="Gráfico 266244" descr="Flecha: curva con sentido de las agujas del reloj con relleno sólido">
          <a:extLst>
            <a:ext uri="{FF2B5EF4-FFF2-40B4-BE49-F238E27FC236}">
              <a16:creationId xmlns:a16="http://schemas.microsoft.com/office/drawing/2014/main" id="{30AD5B8A-2DE4-42A3-882A-ED232455646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66246" name="Gráfico 266245" descr="Flecha: curva con sentido de las agujas del reloj con relleno sólido">
          <a:extLst>
            <a:ext uri="{FF2B5EF4-FFF2-40B4-BE49-F238E27FC236}">
              <a16:creationId xmlns:a16="http://schemas.microsoft.com/office/drawing/2014/main" id="{717565B2-3FA5-4D79-879F-97D86447A7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66247" name="Gráfico 266246" descr="Flecha: curva con sentido de las agujas del reloj con relleno sólido">
          <a:extLst>
            <a:ext uri="{FF2B5EF4-FFF2-40B4-BE49-F238E27FC236}">
              <a16:creationId xmlns:a16="http://schemas.microsoft.com/office/drawing/2014/main" id="{0DCB9832-5CB2-46FF-83D6-8B80EC879FB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66248" name="Gráfico 266247" descr="Flecha: curva con sentido de las agujas del reloj con relleno sólido">
          <a:extLst>
            <a:ext uri="{FF2B5EF4-FFF2-40B4-BE49-F238E27FC236}">
              <a16:creationId xmlns:a16="http://schemas.microsoft.com/office/drawing/2014/main" id="{224A63CB-83AD-49D8-B87C-572D9A0BB68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66249" name="Gráfico 266248" descr="Flecha: curva con sentido de las agujas del reloj con relleno sólido">
          <a:extLst>
            <a:ext uri="{FF2B5EF4-FFF2-40B4-BE49-F238E27FC236}">
              <a16:creationId xmlns:a16="http://schemas.microsoft.com/office/drawing/2014/main" id="{B1726C1A-EC94-46E2-A06E-FC7308D8501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66250" name="Gráfico 266249" descr="Flecha: curva con sentido de las agujas del reloj con relleno sólido">
          <a:extLst>
            <a:ext uri="{FF2B5EF4-FFF2-40B4-BE49-F238E27FC236}">
              <a16:creationId xmlns:a16="http://schemas.microsoft.com/office/drawing/2014/main" id="{54E2736B-B751-4775-B981-A852F2FB2D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66251" name="Gráfico 266250" descr="Flecha: curva con sentido de las agujas del reloj con relleno sólido">
          <a:extLst>
            <a:ext uri="{FF2B5EF4-FFF2-40B4-BE49-F238E27FC236}">
              <a16:creationId xmlns:a16="http://schemas.microsoft.com/office/drawing/2014/main" id="{0556B1B4-C5E7-4D75-A864-DC818C70DCA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66252" name="Gráfico 266251" descr="Flecha: curva con sentido de las agujas del reloj con relleno sólido">
          <a:extLst>
            <a:ext uri="{FF2B5EF4-FFF2-40B4-BE49-F238E27FC236}">
              <a16:creationId xmlns:a16="http://schemas.microsoft.com/office/drawing/2014/main" id="{6EE9A90E-5088-480A-8331-7EEF2272C7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66253" name="Gráfico 266252" descr="Flecha: curva con sentido de las agujas del reloj con relleno sólido">
          <a:extLst>
            <a:ext uri="{FF2B5EF4-FFF2-40B4-BE49-F238E27FC236}">
              <a16:creationId xmlns:a16="http://schemas.microsoft.com/office/drawing/2014/main" id="{DD972BE3-4482-4477-A792-112C59AAE4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66254" name="Gráfico 266253" descr="Flecha: curva con sentido de las agujas del reloj con relleno sólido">
          <a:extLst>
            <a:ext uri="{FF2B5EF4-FFF2-40B4-BE49-F238E27FC236}">
              <a16:creationId xmlns:a16="http://schemas.microsoft.com/office/drawing/2014/main" id="{9B0810ED-4875-4141-ABA2-61E94EA7D0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66255" name="Gráfico 266254" descr="Flecha: curva con sentido de las agujas del reloj con relleno sólido">
          <a:extLst>
            <a:ext uri="{FF2B5EF4-FFF2-40B4-BE49-F238E27FC236}">
              <a16:creationId xmlns:a16="http://schemas.microsoft.com/office/drawing/2014/main" id="{2C5352DC-4570-4567-B8F4-C21742C85F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66256" name="Gráfico 266255" descr="Flecha: curva con sentido de las agujas del reloj con relleno sólido">
          <a:extLst>
            <a:ext uri="{FF2B5EF4-FFF2-40B4-BE49-F238E27FC236}">
              <a16:creationId xmlns:a16="http://schemas.microsoft.com/office/drawing/2014/main" id="{19282531-A28D-40DE-9EC1-EB2FEFECB5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66257" name="Gráfico 266256" descr="Flecha: curva con sentido de las agujas del reloj con relleno sólido">
          <a:extLst>
            <a:ext uri="{FF2B5EF4-FFF2-40B4-BE49-F238E27FC236}">
              <a16:creationId xmlns:a16="http://schemas.microsoft.com/office/drawing/2014/main" id="{A93CBCE0-C64B-411C-99E7-2A917BBEB1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66258" name="Gráfico 266257" descr="Flecha: curva con sentido de las agujas del reloj con relleno sólido">
          <a:extLst>
            <a:ext uri="{FF2B5EF4-FFF2-40B4-BE49-F238E27FC236}">
              <a16:creationId xmlns:a16="http://schemas.microsoft.com/office/drawing/2014/main" id="{1E59AD37-7271-44C5-AB7E-8367DFD8A3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66259" name="Gráfico 266258" descr="Flecha: curva con sentido de las agujas del reloj con relleno sólido">
          <a:extLst>
            <a:ext uri="{FF2B5EF4-FFF2-40B4-BE49-F238E27FC236}">
              <a16:creationId xmlns:a16="http://schemas.microsoft.com/office/drawing/2014/main" id="{4AD776DF-8F67-4EC6-A9B5-BC41A293E0D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66260" name="Gráfico 266259" descr="Flecha: curva con sentido de las agujas del reloj con relleno sólido">
          <a:extLst>
            <a:ext uri="{FF2B5EF4-FFF2-40B4-BE49-F238E27FC236}">
              <a16:creationId xmlns:a16="http://schemas.microsoft.com/office/drawing/2014/main" id="{92D2716C-7750-4D36-86B5-24B2F5BBD1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66261" name="Gráfico 266260" descr="Flecha: curva con sentido de las agujas del reloj con relleno sólido">
          <a:extLst>
            <a:ext uri="{FF2B5EF4-FFF2-40B4-BE49-F238E27FC236}">
              <a16:creationId xmlns:a16="http://schemas.microsoft.com/office/drawing/2014/main" id="{F987215F-BE88-4472-9A75-2FBD6F33D88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66262" name="Gráfico 266261" descr="Flecha: curva con sentido de las agujas del reloj con relleno sólido">
          <a:extLst>
            <a:ext uri="{FF2B5EF4-FFF2-40B4-BE49-F238E27FC236}">
              <a16:creationId xmlns:a16="http://schemas.microsoft.com/office/drawing/2014/main" id="{8CE1A409-CB8D-4640-9BAC-88B079F6B1C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53953" name="Button 1" hidden="1">
              <a:extLst>
                <a:ext uri="{63B3BB69-23CF-44E3-9099-C40C66FF867C}">
                  <a14:compatExt spid="_x0000_s253953"/>
                </a:ext>
                <a:ext uri="{FF2B5EF4-FFF2-40B4-BE49-F238E27FC236}">
                  <a16:creationId xmlns:a16="http://schemas.microsoft.com/office/drawing/2014/main" id="{00000000-0008-0000-0C00-000001E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53954" name="Button 2" hidden="1">
              <a:extLst>
                <a:ext uri="{63B3BB69-23CF-44E3-9099-C40C66FF867C}">
                  <a14:compatExt spid="_x0000_s253954"/>
                </a:ext>
                <a:ext uri="{FF2B5EF4-FFF2-40B4-BE49-F238E27FC236}">
                  <a16:creationId xmlns:a16="http://schemas.microsoft.com/office/drawing/2014/main" id="{00000000-0008-0000-0C00-000002E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53955" name="Button 3" hidden="1">
              <a:extLst>
                <a:ext uri="{63B3BB69-23CF-44E3-9099-C40C66FF867C}">
                  <a14:compatExt spid="_x0000_s253955"/>
                </a:ext>
                <a:ext uri="{FF2B5EF4-FFF2-40B4-BE49-F238E27FC236}">
                  <a16:creationId xmlns:a16="http://schemas.microsoft.com/office/drawing/2014/main" id="{00000000-0008-0000-0C00-000003E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DFDB551C-DF9B-4711-9685-5223571059C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023EBA59-5526-465C-8502-4AE2D84571B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42D0866A-3BC6-47DB-A208-05DC373E276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346243B1-559E-4E8B-93A8-D5AE73F786A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CE7F345F-3221-4B6B-BDD9-DE61893C9AF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C8818D71-9977-45AD-B4E5-7EC494917C6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BF6788CB-F201-4CCF-8071-0485CA74262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084CC8DE-C3E2-48D1-9492-3FBE371418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DEB6D74A-2093-4FDF-BE82-C445239D3B6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0C221C71-23C2-48F1-B6C8-DAF9384122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0F063EFC-95A3-4B04-B34C-81628EAA82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F6D44C4E-1DA0-4284-BF56-6E4951911CC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64E0BA06-A9A1-42EF-B947-7C28F82925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379EBB5A-4F22-4756-A4FD-89CCBCD791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2FCD28E7-CD32-4474-88E5-16FBCE981A0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B63192F4-C602-4DB5-9EFF-01D5446EA7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DC702FD9-1370-47A4-825A-DCAF582A2BF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77822132-F203-4065-B891-AA3FC49CBD9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F66A7A4A-5030-4E61-A4E8-FD328E8A58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DE073253-D392-467F-8A75-0B7A25319EC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E7637C8C-D266-4096-A406-8B898315CA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E3593067-46BA-4B95-AA9C-F8B845C249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6C43BCC5-38E3-4AA9-8F68-0393F986ABD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F589FFC5-2E61-4FBE-A866-C6F189640A7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D4B2177C-3848-42A4-B13E-63DCDCEBBC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89210C1D-08B7-4374-B0B4-E9BF02F446A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9DB14081-4D47-4484-877B-22FDD7279D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A0F23560-D3E3-4BC8-BE88-3925D34C129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B398A510-E54C-43FF-8D75-7C1E4100436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23DAA859-D6AD-4634-BF08-67A8D8AF28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9BE5B07D-4B80-4CEB-961C-5C33DF129DC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53B65C0C-D36F-47D3-9662-4707DB21E1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F39C0BF6-CC83-499B-A012-4BBA3B36F7A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595A3B62-328E-4DC1-9166-6F783A9EC1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23493F37-2C1F-4541-BE2B-994E0EC888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4ADC22DE-4F21-4BD0-8E61-D242D15AE78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F4D7DF64-D11E-4355-8C80-0CFF6B01145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BB2CA0A4-AB6A-405C-9FD6-50AC33301A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467599F9-13A6-403B-92B8-5433E65FBDA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3B085956-1E47-4539-A41B-217330A335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41959788-3E87-4F1A-AB65-6B8121D5596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C7352B03-0426-47B0-8152-BAE3D45B76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C71CAAD4-7182-4F43-82BB-45A210AF30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DAAD0218-C3F8-4251-978A-ADCE5055242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32064E02-2895-4F8E-A816-F6E3FCB7331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5E5D1E31-4A6E-4650-A1BD-A085A0A5EB3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E2C23AF4-FCA0-4A78-85CA-8281221C480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409D79C0-9B93-4AB8-B0A2-199C6DAD4B3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42335981-80BD-4F53-A9AC-521FEF1CADB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6C8D3641-6220-43E6-9F34-7313FD5C137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D5A2D486-BFBF-40C2-875E-C23A43ECC87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2E8DE021-3D17-44B2-BC54-70891675866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F0EC9790-6C01-47A2-B8CE-24DA3A8B04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029FDCA3-4044-4C2F-B81D-177477EC94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0AC2757E-0E16-4972-98F0-A37A7A79D0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90DCAA74-AD85-4FBF-B2F6-A978A73A4F9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369FAFFB-88BC-4EBA-BC3F-0ABE1A2148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BA35721E-BE01-450A-B7CF-E8236DA161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7C034CE1-E1A1-4C02-9AB3-BEB44F89C57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F6453054-553E-4720-871F-B1B453C58C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3B5AA834-7778-4235-A45F-894F76C27C5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F7C4D88A-D122-4948-BE5D-16E8D0E5EB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53952" name="Gráfico 253951" descr="Flecha: curva con sentido de las agujas del reloj con relleno sólido">
          <a:extLst>
            <a:ext uri="{FF2B5EF4-FFF2-40B4-BE49-F238E27FC236}">
              <a16:creationId xmlns:a16="http://schemas.microsoft.com/office/drawing/2014/main" id="{A54CB9EC-71CD-44FF-BDFC-D25721672D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53956" name="Gráfico 253955" descr="Flecha: curva con sentido de las agujas del reloj con relleno sólido">
          <a:extLst>
            <a:ext uri="{FF2B5EF4-FFF2-40B4-BE49-F238E27FC236}">
              <a16:creationId xmlns:a16="http://schemas.microsoft.com/office/drawing/2014/main" id="{33FED724-F607-46F3-B411-5665AB924D4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53957" name="Gráfico 253956" descr="Flecha: curva con sentido de las agujas del reloj con relleno sólido">
          <a:extLst>
            <a:ext uri="{FF2B5EF4-FFF2-40B4-BE49-F238E27FC236}">
              <a16:creationId xmlns:a16="http://schemas.microsoft.com/office/drawing/2014/main" id="{66290821-5D92-4F52-959F-D2DB244089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53958" name="Gráfico 253957" descr="Flecha: curva con sentido de las agujas del reloj con relleno sólido">
          <a:extLst>
            <a:ext uri="{FF2B5EF4-FFF2-40B4-BE49-F238E27FC236}">
              <a16:creationId xmlns:a16="http://schemas.microsoft.com/office/drawing/2014/main" id="{EF8A1B22-F675-488B-9F46-51879DDB1C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53959" name="Gráfico 253958" descr="Flecha: curva con sentido de las agujas del reloj con relleno sólido">
          <a:extLst>
            <a:ext uri="{FF2B5EF4-FFF2-40B4-BE49-F238E27FC236}">
              <a16:creationId xmlns:a16="http://schemas.microsoft.com/office/drawing/2014/main" id="{AEEDC122-D734-4D18-BDE7-A94EFFF19FB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53960" name="Gráfico 253959" descr="Flecha: curva con sentido de las agujas del reloj con relleno sólido">
          <a:extLst>
            <a:ext uri="{FF2B5EF4-FFF2-40B4-BE49-F238E27FC236}">
              <a16:creationId xmlns:a16="http://schemas.microsoft.com/office/drawing/2014/main" id="{7BACACD7-A952-43C5-8C2A-D9FFC2ADDF0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53961" name="Gráfico 253960" descr="Flecha: curva con sentido de las agujas del reloj con relleno sólido">
          <a:extLst>
            <a:ext uri="{FF2B5EF4-FFF2-40B4-BE49-F238E27FC236}">
              <a16:creationId xmlns:a16="http://schemas.microsoft.com/office/drawing/2014/main" id="{CF6442BB-D4C7-4358-8B04-A50759EF018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53962" name="Gráfico 253961" descr="Flecha: curva con sentido de las agujas del reloj con relleno sólido">
          <a:extLst>
            <a:ext uri="{FF2B5EF4-FFF2-40B4-BE49-F238E27FC236}">
              <a16:creationId xmlns:a16="http://schemas.microsoft.com/office/drawing/2014/main" id="{9A66DC8F-0F3A-42CF-A48D-B4D3E8EA7D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53963" name="Gráfico 253962" descr="Flecha: curva con sentido de las agujas del reloj con relleno sólido">
          <a:extLst>
            <a:ext uri="{FF2B5EF4-FFF2-40B4-BE49-F238E27FC236}">
              <a16:creationId xmlns:a16="http://schemas.microsoft.com/office/drawing/2014/main" id="{4A94EBD7-835B-43A0-9D4D-6C9F2BAD15A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53964" name="Gráfico 253963" descr="Flecha: curva con sentido de las agujas del reloj con relleno sólido">
          <a:extLst>
            <a:ext uri="{FF2B5EF4-FFF2-40B4-BE49-F238E27FC236}">
              <a16:creationId xmlns:a16="http://schemas.microsoft.com/office/drawing/2014/main" id="{415087C7-452D-4FBF-90A2-1AF71FB9A5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53965" name="Gráfico 253964" descr="Flecha: curva con sentido de las agujas del reloj con relleno sólido">
          <a:extLst>
            <a:ext uri="{FF2B5EF4-FFF2-40B4-BE49-F238E27FC236}">
              <a16:creationId xmlns:a16="http://schemas.microsoft.com/office/drawing/2014/main" id="{A161C1FA-51F5-4F68-8663-76B5FC4DBA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53966" name="Gráfico 253965" descr="Flecha: curva con sentido de las agujas del reloj con relleno sólido">
          <a:extLst>
            <a:ext uri="{FF2B5EF4-FFF2-40B4-BE49-F238E27FC236}">
              <a16:creationId xmlns:a16="http://schemas.microsoft.com/office/drawing/2014/main" id="{F14DB91D-E02A-4566-A27C-2648824E5F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53967" name="Gráfico 253966" descr="Flecha: curva con sentido de las agujas del reloj con relleno sólido">
          <a:extLst>
            <a:ext uri="{FF2B5EF4-FFF2-40B4-BE49-F238E27FC236}">
              <a16:creationId xmlns:a16="http://schemas.microsoft.com/office/drawing/2014/main" id="{49EACB39-8316-44BC-92F9-8535D26D17E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53968" name="Gráfico 253967" descr="Flecha: curva con sentido de las agujas del reloj con relleno sólido">
          <a:extLst>
            <a:ext uri="{FF2B5EF4-FFF2-40B4-BE49-F238E27FC236}">
              <a16:creationId xmlns:a16="http://schemas.microsoft.com/office/drawing/2014/main" id="{0BCF7E15-97D9-4D90-B1EF-B4A41E420BC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53969" name="Gráfico 253968" descr="Flecha: curva con sentido de las agujas del reloj con relleno sólido">
          <a:extLst>
            <a:ext uri="{FF2B5EF4-FFF2-40B4-BE49-F238E27FC236}">
              <a16:creationId xmlns:a16="http://schemas.microsoft.com/office/drawing/2014/main" id="{074A3423-F992-46D1-9BB8-09F767DB2D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53970" name="Gráfico 253969" descr="Flecha: curva con sentido de las agujas del reloj con relleno sólido">
          <a:extLst>
            <a:ext uri="{FF2B5EF4-FFF2-40B4-BE49-F238E27FC236}">
              <a16:creationId xmlns:a16="http://schemas.microsoft.com/office/drawing/2014/main" id="{E2C1CCDC-65E6-43F6-ACCF-DA0F53D97C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53971" name="Gráfico 253970" descr="Flecha: curva con sentido de las agujas del reloj con relleno sólido">
          <a:extLst>
            <a:ext uri="{FF2B5EF4-FFF2-40B4-BE49-F238E27FC236}">
              <a16:creationId xmlns:a16="http://schemas.microsoft.com/office/drawing/2014/main" id="{ED2821D5-7597-4491-A229-8BF911880C8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53972" name="Gráfico 253971" descr="Flecha: curva con sentido de las agujas del reloj con relleno sólido">
          <a:extLst>
            <a:ext uri="{FF2B5EF4-FFF2-40B4-BE49-F238E27FC236}">
              <a16:creationId xmlns:a16="http://schemas.microsoft.com/office/drawing/2014/main" id="{23BBD390-6118-4389-A11F-39DE684F8C8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53973" name="Gráfico 253972" descr="Flecha: curva con sentido de las agujas del reloj con relleno sólido">
          <a:extLst>
            <a:ext uri="{FF2B5EF4-FFF2-40B4-BE49-F238E27FC236}">
              <a16:creationId xmlns:a16="http://schemas.microsoft.com/office/drawing/2014/main" id="{C7E73572-75B4-467C-8E98-40B5991ABC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53974" name="Gráfico 253973" descr="Flecha: curva con sentido de las agujas del reloj con relleno sólido">
          <a:extLst>
            <a:ext uri="{FF2B5EF4-FFF2-40B4-BE49-F238E27FC236}">
              <a16:creationId xmlns:a16="http://schemas.microsoft.com/office/drawing/2014/main" id="{6F6E6B9D-0469-467C-B87A-48E4505314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0D00-0000010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64194" name="Button 2" hidden="1">
              <a:extLst>
                <a:ext uri="{63B3BB69-23CF-44E3-9099-C40C66FF867C}">
                  <a14:compatExt spid="_x0000_s264194"/>
                </a:ext>
                <a:ext uri="{FF2B5EF4-FFF2-40B4-BE49-F238E27FC236}">
                  <a16:creationId xmlns:a16="http://schemas.microsoft.com/office/drawing/2014/main" id="{00000000-0008-0000-0D00-0000020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64195" name="Button 3" hidden="1">
              <a:extLst>
                <a:ext uri="{63B3BB69-23CF-44E3-9099-C40C66FF867C}">
                  <a14:compatExt spid="_x0000_s264195"/>
                </a:ext>
                <a:ext uri="{FF2B5EF4-FFF2-40B4-BE49-F238E27FC236}">
                  <a16:creationId xmlns:a16="http://schemas.microsoft.com/office/drawing/2014/main" id="{00000000-0008-0000-0D00-0000030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C6AE6ECF-0832-4E17-86AC-B982ABCCC45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97300614-FF0E-4C96-AB65-A789FB790DB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1EF2CB4F-4EF9-466F-AA73-8C8C67851C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2928A44D-58C8-468F-90C9-F169E6FAE9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1EE76FC1-C950-471E-8888-A685BE986D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1AD42242-DA23-432A-98C9-F2A764EC5C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CE966654-73EC-48F1-A55C-7771D4FB793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2314388D-CC4B-471B-AD5E-BD512466C84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806D3E1E-1E98-4B3D-8BC1-9B12B65389A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84473B67-C42F-4D07-AA92-27E6C18A2B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C537086A-CE85-4A89-BAB0-B1FA7B2B296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C45217C1-9F76-4FB9-B8DB-6F36C05968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ED8AC52E-54A8-4E8D-93FE-3B80DC7F511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8D5A1D06-A869-4B68-9766-9DDE689325C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43CB74C5-49F0-4F05-8847-325125F934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5CC37BFA-6954-4796-906A-0D0B832D796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65316EC0-2D20-4FB1-BA4F-77A62B5128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5DB4B52D-C710-4E2A-B3DD-73280C6B82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B0A0318A-2ADC-4C31-8252-6329120EA5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921306FE-B731-484C-8CF7-E4797C2E13E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14C838BC-A458-4C3F-8AA4-1C196CC060B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469F3DB8-F499-4778-9F89-BD1AA253E57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29B784D2-5F19-41AB-A415-75B750F4C4A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67495B5E-F7E2-4A4A-A0B9-13078D2068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7819A285-B6C3-4988-8F46-7BC7386A0BC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0CE74946-491A-4FEB-839F-BC18EB1395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CAFCD0DF-5D7B-4450-93DB-345C3F561F7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F268253B-8A19-49D5-8D62-9F2F1ABA43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8BB209EF-3BC9-40C3-9803-247709ECCC7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55618862-21DF-4F95-A350-1ABDE854D35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69A3EA4C-BDAA-483E-9C91-8BC44DDE6D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E2B6025C-BA85-4445-9C23-090D961FA72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DE11BC57-E08F-4228-AC4F-42A6F98A6A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C1DAB30F-4461-4CC8-9F6A-065AEACCC09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F76FFC88-A1A4-4416-9859-16BF83BCCC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3B3ED1D9-4961-4B7A-A737-4E40C415E51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D52BB838-2B5D-4BBC-A4BA-F451E9612D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D71218F0-B563-4894-8618-BD7D07FB8D9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4CDB8339-ACBC-4D5E-A3C5-90EF9ACB0F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9FE9A55B-741D-4559-BDE7-61AE1A5E34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D26749DA-90D6-494F-8086-165B6B92959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118AC229-927E-441C-8BAC-CE68E51E95A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34035DC6-95D4-4768-920F-20BBBA9453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C96E9117-6AC5-4591-BA5C-9CB95AB72C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E146AFC0-D376-43E7-BCB3-B5FD74EC50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43A47557-EACA-43ED-802A-910202EE3B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1E6ED5E5-F56E-48FB-885A-FA6516480A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C12DFA61-0309-4290-9DBC-FB081DCF38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AA145121-3E2C-40B4-A1D5-61B5E6062F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2DC5450A-D377-45A9-ABBB-C96ECDB0DE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CBEF8005-6D1C-4294-AC0B-73941C86E3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511F6B4F-B90E-4471-B2EB-AB0C7BD0D27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72D9DC28-954B-454C-9B35-4BFDBA1D5C9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A9C75535-E5D3-46CD-93A6-0A10ED0C23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5AE3F9B8-9ACF-4393-9C72-A0DA337A55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F7BBE215-D88D-413A-A21C-2D017747F5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3745554A-F08E-4E7C-8B6B-2A821F5495B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261CAD9C-3F9A-4A84-8949-956741F93A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4EDD03A2-4B7A-4C40-B974-2AE15A1525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2949048A-253B-45A9-92DB-8AAE90A060D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C01CDB5D-BB68-4400-B0ED-0C93AF04EE1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4309FA67-855E-40FF-831F-D50A50CE96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64192" name="Gráfico 264191" descr="Flecha: curva con sentido de las agujas del reloj con relleno sólido">
          <a:extLst>
            <a:ext uri="{FF2B5EF4-FFF2-40B4-BE49-F238E27FC236}">
              <a16:creationId xmlns:a16="http://schemas.microsoft.com/office/drawing/2014/main" id="{5F2A5023-B5A4-41EA-9079-99B9FB662EF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64196" name="Gráfico 264195" descr="Flecha: curva con sentido de las agujas del reloj con relleno sólido">
          <a:extLst>
            <a:ext uri="{FF2B5EF4-FFF2-40B4-BE49-F238E27FC236}">
              <a16:creationId xmlns:a16="http://schemas.microsoft.com/office/drawing/2014/main" id="{8A088141-4648-4F7C-A433-B9B81D961D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64197" name="Gráfico 264196" descr="Flecha: curva con sentido de las agujas del reloj con relleno sólido">
          <a:extLst>
            <a:ext uri="{FF2B5EF4-FFF2-40B4-BE49-F238E27FC236}">
              <a16:creationId xmlns:a16="http://schemas.microsoft.com/office/drawing/2014/main" id="{000E540F-3ED6-4D70-A830-C418E2FFD57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64198" name="Gráfico 264197" descr="Flecha: curva con sentido de las agujas del reloj con relleno sólido">
          <a:extLst>
            <a:ext uri="{FF2B5EF4-FFF2-40B4-BE49-F238E27FC236}">
              <a16:creationId xmlns:a16="http://schemas.microsoft.com/office/drawing/2014/main" id="{D056BDAE-FE98-48DB-9A12-95748F0ABF3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64199" name="Gráfico 264198" descr="Flecha: curva con sentido de las agujas del reloj con relleno sólido">
          <a:extLst>
            <a:ext uri="{FF2B5EF4-FFF2-40B4-BE49-F238E27FC236}">
              <a16:creationId xmlns:a16="http://schemas.microsoft.com/office/drawing/2014/main" id="{50CDFC01-7012-46B3-BA6A-764D10FFF2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64200" name="Gráfico 264199" descr="Flecha: curva con sentido de las agujas del reloj con relleno sólido">
          <a:extLst>
            <a:ext uri="{FF2B5EF4-FFF2-40B4-BE49-F238E27FC236}">
              <a16:creationId xmlns:a16="http://schemas.microsoft.com/office/drawing/2014/main" id="{B4AE6ACC-BEB1-4138-945E-8215CEDD809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64201" name="Gráfico 264200" descr="Flecha: curva con sentido de las agujas del reloj con relleno sólido">
          <a:extLst>
            <a:ext uri="{FF2B5EF4-FFF2-40B4-BE49-F238E27FC236}">
              <a16:creationId xmlns:a16="http://schemas.microsoft.com/office/drawing/2014/main" id="{5F9C273E-A1A4-4C66-B154-14E12699C13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64202" name="Gráfico 264201" descr="Flecha: curva con sentido de las agujas del reloj con relleno sólido">
          <a:extLst>
            <a:ext uri="{FF2B5EF4-FFF2-40B4-BE49-F238E27FC236}">
              <a16:creationId xmlns:a16="http://schemas.microsoft.com/office/drawing/2014/main" id="{955D360A-D2CF-400C-93BA-23B42D72FD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64203" name="Gráfico 264202" descr="Flecha: curva con sentido de las agujas del reloj con relleno sólido">
          <a:extLst>
            <a:ext uri="{FF2B5EF4-FFF2-40B4-BE49-F238E27FC236}">
              <a16:creationId xmlns:a16="http://schemas.microsoft.com/office/drawing/2014/main" id="{20694B15-6283-4596-91B2-9617D0F3BFA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64204" name="Gráfico 264203" descr="Flecha: curva con sentido de las agujas del reloj con relleno sólido">
          <a:extLst>
            <a:ext uri="{FF2B5EF4-FFF2-40B4-BE49-F238E27FC236}">
              <a16:creationId xmlns:a16="http://schemas.microsoft.com/office/drawing/2014/main" id="{64837112-F250-4A46-8C84-F0FDC5B6CFD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64205" name="Gráfico 264204" descr="Flecha: curva con sentido de las agujas del reloj con relleno sólido">
          <a:extLst>
            <a:ext uri="{FF2B5EF4-FFF2-40B4-BE49-F238E27FC236}">
              <a16:creationId xmlns:a16="http://schemas.microsoft.com/office/drawing/2014/main" id="{3B8BF2F5-68CF-4B23-A5A8-A37E810FB8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64206" name="Gráfico 264205" descr="Flecha: curva con sentido de las agujas del reloj con relleno sólido">
          <a:extLst>
            <a:ext uri="{FF2B5EF4-FFF2-40B4-BE49-F238E27FC236}">
              <a16:creationId xmlns:a16="http://schemas.microsoft.com/office/drawing/2014/main" id="{755A6FAA-9E4D-41BE-A1E0-CDEC397372C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64207" name="Gráfico 264206" descr="Flecha: curva con sentido de las agujas del reloj con relleno sólido">
          <a:extLst>
            <a:ext uri="{FF2B5EF4-FFF2-40B4-BE49-F238E27FC236}">
              <a16:creationId xmlns:a16="http://schemas.microsoft.com/office/drawing/2014/main" id="{EBB5E9F3-656D-41ED-B5BB-6938FA63A4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64208" name="Gráfico 264207" descr="Flecha: curva con sentido de las agujas del reloj con relleno sólido">
          <a:extLst>
            <a:ext uri="{FF2B5EF4-FFF2-40B4-BE49-F238E27FC236}">
              <a16:creationId xmlns:a16="http://schemas.microsoft.com/office/drawing/2014/main" id="{57764AAA-CE3A-4E42-8D73-048DD698552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64209" name="Gráfico 264208" descr="Flecha: curva con sentido de las agujas del reloj con relleno sólido">
          <a:extLst>
            <a:ext uri="{FF2B5EF4-FFF2-40B4-BE49-F238E27FC236}">
              <a16:creationId xmlns:a16="http://schemas.microsoft.com/office/drawing/2014/main" id="{72CDA0D2-6A29-44DE-8D9F-A59EBD6AD5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64210" name="Gráfico 264209" descr="Flecha: curva con sentido de las agujas del reloj con relleno sólido">
          <a:extLst>
            <a:ext uri="{FF2B5EF4-FFF2-40B4-BE49-F238E27FC236}">
              <a16:creationId xmlns:a16="http://schemas.microsoft.com/office/drawing/2014/main" id="{068AA0CC-22EE-4AFA-A4B9-9ACF2C5B37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64211" name="Gráfico 264210" descr="Flecha: curva con sentido de las agujas del reloj con relleno sólido">
          <a:extLst>
            <a:ext uri="{FF2B5EF4-FFF2-40B4-BE49-F238E27FC236}">
              <a16:creationId xmlns:a16="http://schemas.microsoft.com/office/drawing/2014/main" id="{10D6E6C9-F35F-46F3-90D3-24BE6398951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64212" name="Gráfico 264211" descr="Flecha: curva con sentido de las agujas del reloj con relleno sólido">
          <a:extLst>
            <a:ext uri="{FF2B5EF4-FFF2-40B4-BE49-F238E27FC236}">
              <a16:creationId xmlns:a16="http://schemas.microsoft.com/office/drawing/2014/main" id="{CF301E31-CB9B-42D5-9B16-15EF29DC218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64213" name="Gráfico 264212" descr="Flecha: curva con sentido de las agujas del reloj con relleno sólido">
          <a:extLst>
            <a:ext uri="{FF2B5EF4-FFF2-40B4-BE49-F238E27FC236}">
              <a16:creationId xmlns:a16="http://schemas.microsoft.com/office/drawing/2014/main" id="{64333F79-4C4F-414C-A0C0-80ACF5698D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64214" name="Gráfico 264213" descr="Flecha: curva con sentido de las agujas del reloj con relleno sólido">
          <a:extLst>
            <a:ext uri="{FF2B5EF4-FFF2-40B4-BE49-F238E27FC236}">
              <a16:creationId xmlns:a16="http://schemas.microsoft.com/office/drawing/2014/main" id="{6A61D672-DDAA-4D08-97A7-32F8C9315F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63169" name="Button 1" hidden="1">
              <a:extLst>
                <a:ext uri="{63B3BB69-23CF-44E3-9099-C40C66FF867C}">
                  <a14:compatExt spid="_x0000_s263169"/>
                </a:ext>
                <a:ext uri="{FF2B5EF4-FFF2-40B4-BE49-F238E27FC236}">
                  <a16:creationId xmlns:a16="http://schemas.microsoft.com/office/drawing/2014/main" id="{00000000-0008-0000-0E00-0000010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63170" name="Button 2" hidden="1">
              <a:extLst>
                <a:ext uri="{63B3BB69-23CF-44E3-9099-C40C66FF867C}">
                  <a14:compatExt spid="_x0000_s263170"/>
                </a:ext>
                <a:ext uri="{FF2B5EF4-FFF2-40B4-BE49-F238E27FC236}">
                  <a16:creationId xmlns:a16="http://schemas.microsoft.com/office/drawing/2014/main" id="{00000000-0008-0000-0E00-0000020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63171" name="Button 3" hidden="1">
              <a:extLst>
                <a:ext uri="{63B3BB69-23CF-44E3-9099-C40C66FF867C}">
                  <a14:compatExt spid="_x0000_s263171"/>
                </a:ext>
                <a:ext uri="{FF2B5EF4-FFF2-40B4-BE49-F238E27FC236}">
                  <a16:creationId xmlns:a16="http://schemas.microsoft.com/office/drawing/2014/main" id="{00000000-0008-0000-0E00-0000030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0DE74FF6-58B9-4B62-8A93-16C36B59E4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E9FBDBD1-9E80-4C0D-9B5F-EA49C01FD9A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3E3C912D-B5A8-4A62-A1C0-968144F5B6F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6F2EF64B-7AE9-4A18-BB1E-003638539B8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026DB68D-A0E8-4741-920F-C30093B1FF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446F8F25-E0D3-4014-BFE7-728EC0203E6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3203FAD6-6BEE-4231-AB70-9D734FFBCE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AF55C938-2FDA-44E6-9300-BDD9A1F9F85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2EF59903-497B-4D9B-B430-2FD428E2A4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3F1659E3-EB37-4EB2-8411-402D96F56A2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D7DECE5D-4558-443A-B8F1-181F0E33F8E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A3E818D5-6B81-41CF-B64D-EADEA45FF4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00C7A151-FE17-4029-85CF-C18A3783B05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49E95A21-8F9D-49CF-9B78-7FC2A6B776B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DB388173-F2B2-45FE-993C-91A9515C950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9C4B616A-80C0-4C05-AAB1-FC26F2B7519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FCF2D5E1-48FA-48AD-A554-B993239A7A9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F620270A-8BC7-4F30-B3F6-E8030F0CC6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B696B2A7-D146-4F0A-ABBC-808C9C56D01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7CF98482-396A-49E8-B31F-9999DE180B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B564D1CA-A746-4083-9B12-3B506189842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E9B23B2F-F456-4D65-A401-E1DDA4139A4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A6F7F61C-53F5-49A8-89A0-5DF1736E83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7E59E2D8-83DA-43BA-BB88-36A61D03591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FE5B6FAF-1C04-4A70-B5C2-E91CB1696FC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271D88BD-A014-4451-92A4-7CEDBA98FE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8B5DA54D-8ADF-4B51-B052-7EEC888FECD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B9D411FB-4AFA-4CE2-8160-0A4D6F5EB55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398B60FB-46AD-43C4-9713-BD0FB7BED17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9C1F98E4-B135-48C4-B4EA-1E6B1883FC6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01C08AC1-1C34-4F76-A1CB-0D8A2A505F1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D48ABE26-FDB6-4E69-9F2C-67AEE0F8D6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979F6C73-61C9-4A03-8FB6-5D0BB10452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F105C89A-094C-46E7-BB8C-7D69D2A8E0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0FF729F0-6F52-4A84-9D42-6ADC76DE0C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BA477109-E396-430B-B53D-E84493A331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A3437FAD-FF68-455B-BBB8-6FD478B89A5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CE343EFE-76A7-4FEC-A16A-0E1885E6DF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FBBEEC04-E558-4C23-97C0-2E603B690F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6E5A0C87-3F83-4E23-95D4-76F1ECE576B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3652E7A9-1594-4931-B696-7BAF53F324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3147DD36-77D6-4321-8DA3-7373A8CEB5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F5D20BF0-2593-4D1D-B1DB-CA42DCECBC3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CB06261D-E607-46DC-A594-C27669A7E0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10D0D262-6FB7-4687-8EB9-FF2BB95F17B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0F10D558-86DF-44AC-80F1-E6D572473D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9485DE24-A784-4707-81B5-A374729879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F3610BB6-31DD-44CA-8415-8432F9F679D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33BFC465-008E-4F0A-ADB3-9C6B81BFE1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5F7E6CE8-5E3D-4A07-B93C-DB9B78F320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19E1DDC2-5672-4FE2-B0D9-7D7B31F8D23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98AEB728-84B8-4924-8665-F331C57287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49FF62DE-8501-4E0A-9AD3-308EB3F46D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0783C5CB-ABE2-439B-B45D-49C13637041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1A6C0C5C-5F01-4518-8FDD-2EE37828126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D778ADD3-D731-4AA4-BE9E-6962EE3B16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B5856394-F468-4CCF-A601-A7DE2029AA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72D79114-22AA-459F-9CA1-C94F018A653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20BDE737-8AB1-4920-9275-32A1187D1E7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4EE7D14D-AE0A-4761-B125-B7E41C1280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5A1F2903-15F7-4670-8C36-AAE4F48DF4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F58C4682-EF21-4629-B8BC-B75341D879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63168" name="Gráfico 263167" descr="Flecha: curva con sentido de las agujas del reloj con relleno sólido">
          <a:extLst>
            <a:ext uri="{FF2B5EF4-FFF2-40B4-BE49-F238E27FC236}">
              <a16:creationId xmlns:a16="http://schemas.microsoft.com/office/drawing/2014/main" id="{42EA8AF5-E531-4A7C-A257-9111A3D550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63172" name="Gráfico 263171" descr="Flecha: curva con sentido de las agujas del reloj con relleno sólido">
          <a:extLst>
            <a:ext uri="{FF2B5EF4-FFF2-40B4-BE49-F238E27FC236}">
              <a16:creationId xmlns:a16="http://schemas.microsoft.com/office/drawing/2014/main" id="{BB65B79A-433A-4FD5-8825-52846A6F180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63173" name="Gráfico 263172" descr="Flecha: curva con sentido de las agujas del reloj con relleno sólido">
          <a:extLst>
            <a:ext uri="{FF2B5EF4-FFF2-40B4-BE49-F238E27FC236}">
              <a16:creationId xmlns:a16="http://schemas.microsoft.com/office/drawing/2014/main" id="{B0396A15-A108-4016-BF43-0B3504765CA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63174" name="Gráfico 263173" descr="Flecha: curva con sentido de las agujas del reloj con relleno sólido">
          <a:extLst>
            <a:ext uri="{FF2B5EF4-FFF2-40B4-BE49-F238E27FC236}">
              <a16:creationId xmlns:a16="http://schemas.microsoft.com/office/drawing/2014/main" id="{8AE5960D-3737-41F6-B117-5461CCAE16C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63175" name="Gráfico 263174" descr="Flecha: curva con sentido de las agujas del reloj con relleno sólido">
          <a:extLst>
            <a:ext uri="{FF2B5EF4-FFF2-40B4-BE49-F238E27FC236}">
              <a16:creationId xmlns:a16="http://schemas.microsoft.com/office/drawing/2014/main" id="{FDD11A37-CDF7-4F2D-AD05-D53F9D17B3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63176" name="Gráfico 263175" descr="Flecha: curva con sentido de las agujas del reloj con relleno sólido">
          <a:extLst>
            <a:ext uri="{FF2B5EF4-FFF2-40B4-BE49-F238E27FC236}">
              <a16:creationId xmlns:a16="http://schemas.microsoft.com/office/drawing/2014/main" id="{71FFBFD0-C186-410F-9DDC-D3CDA31E6B8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63177" name="Gráfico 263176" descr="Flecha: curva con sentido de las agujas del reloj con relleno sólido">
          <a:extLst>
            <a:ext uri="{FF2B5EF4-FFF2-40B4-BE49-F238E27FC236}">
              <a16:creationId xmlns:a16="http://schemas.microsoft.com/office/drawing/2014/main" id="{FC98C1BA-6F49-46C5-889F-6BC2A10311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63178" name="Gráfico 263177" descr="Flecha: curva con sentido de las agujas del reloj con relleno sólido">
          <a:extLst>
            <a:ext uri="{FF2B5EF4-FFF2-40B4-BE49-F238E27FC236}">
              <a16:creationId xmlns:a16="http://schemas.microsoft.com/office/drawing/2014/main" id="{44A565A9-89BE-436D-85C9-9D1DD5861E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63179" name="Gráfico 263178" descr="Flecha: curva con sentido de las agujas del reloj con relleno sólido">
          <a:extLst>
            <a:ext uri="{FF2B5EF4-FFF2-40B4-BE49-F238E27FC236}">
              <a16:creationId xmlns:a16="http://schemas.microsoft.com/office/drawing/2014/main" id="{E8968C3E-135F-45D4-8781-F4076F9996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63180" name="Gráfico 263179" descr="Flecha: curva con sentido de las agujas del reloj con relleno sólido">
          <a:extLst>
            <a:ext uri="{FF2B5EF4-FFF2-40B4-BE49-F238E27FC236}">
              <a16:creationId xmlns:a16="http://schemas.microsoft.com/office/drawing/2014/main" id="{D3A3C3B5-470F-4679-B1A8-C7843ECBE7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63181" name="Gráfico 263180" descr="Flecha: curva con sentido de las agujas del reloj con relleno sólido">
          <a:extLst>
            <a:ext uri="{FF2B5EF4-FFF2-40B4-BE49-F238E27FC236}">
              <a16:creationId xmlns:a16="http://schemas.microsoft.com/office/drawing/2014/main" id="{CB4A9EE5-AF54-45AB-BB47-4C5B944D50A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63182" name="Gráfico 263181" descr="Flecha: curva con sentido de las agujas del reloj con relleno sólido">
          <a:extLst>
            <a:ext uri="{FF2B5EF4-FFF2-40B4-BE49-F238E27FC236}">
              <a16:creationId xmlns:a16="http://schemas.microsoft.com/office/drawing/2014/main" id="{D62ACD44-9442-4603-BCF1-DC0BDBF5D2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63183" name="Gráfico 263182" descr="Flecha: curva con sentido de las agujas del reloj con relleno sólido">
          <a:extLst>
            <a:ext uri="{FF2B5EF4-FFF2-40B4-BE49-F238E27FC236}">
              <a16:creationId xmlns:a16="http://schemas.microsoft.com/office/drawing/2014/main" id="{3C694DA4-E486-414D-853F-4175B001EDF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63184" name="Gráfico 263183" descr="Flecha: curva con sentido de las agujas del reloj con relleno sólido">
          <a:extLst>
            <a:ext uri="{FF2B5EF4-FFF2-40B4-BE49-F238E27FC236}">
              <a16:creationId xmlns:a16="http://schemas.microsoft.com/office/drawing/2014/main" id="{5D250681-BD68-4A0D-A031-F244E7DA0C6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63185" name="Gráfico 263184" descr="Flecha: curva con sentido de las agujas del reloj con relleno sólido">
          <a:extLst>
            <a:ext uri="{FF2B5EF4-FFF2-40B4-BE49-F238E27FC236}">
              <a16:creationId xmlns:a16="http://schemas.microsoft.com/office/drawing/2014/main" id="{E7B9432C-0552-435C-A440-50A6DF8142A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63186" name="Gráfico 263185" descr="Flecha: curva con sentido de las agujas del reloj con relleno sólido">
          <a:extLst>
            <a:ext uri="{FF2B5EF4-FFF2-40B4-BE49-F238E27FC236}">
              <a16:creationId xmlns:a16="http://schemas.microsoft.com/office/drawing/2014/main" id="{301F15A2-1AF3-472A-AA91-3FFC174FBF2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63187" name="Gráfico 263186" descr="Flecha: curva con sentido de las agujas del reloj con relleno sólido">
          <a:extLst>
            <a:ext uri="{FF2B5EF4-FFF2-40B4-BE49-F238E27FC236}">
              <a16:creationId xmlns:a16="http://schemas.microsoft.com/office/drawing/2014/main" id="{AAC6DAD9-D309-4824-8ADE-4BE806CF50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63188" name="Gráfico 263187" descr="Flecha: curva con sentido de las agujas del reloj con relleno sólido">
          <a:extLst>
            <a:ext uri="{FF2B5EF4-FFF2-40B4-BE49-F238E27FC236}">
              <a16:creationId xmlns:a16="http://schemas.microsoft.com/office/drawing/2014/main" id="{8AE623E9-E9DC-4B83-B31A-4FFBDD0FE0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63189" name="Gráfico 263188" descr="Flecha: curva con sentido de las agujas del reloj con relleno sólido">
          <a:extLst>
            <a:ext uri="{FF2B5EF4-FFF2-40B4-BE49-F238E27FC236}">
              <a16:creationId xmlns:a16="http://schemas.microsoft.com/office/drawing/2014/main" id="{7867DBA3-FBFE-4CC6-A1EA-477A63645A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63190" name="Gráfico 263189" descr="Flecha: curva con sentido de las agujas del reloj con relleno sólido">
          <a:extLst>
            <a:ext uri="{FF2B5EF4-FFF2-40B4-BE49-F238E27FC236}">
              <a16:creationId xmlns:a16="http://schemas.microsoft.com/office/drawing/2014/main" id="{9DEF8C12-9094-407D-9DC7-04EC6AD920D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0F00-000001E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56002" name="Button 2" hidden="1">
              <a:extLst>
                <a:ext uri="{63B3BB69-23CF-44E3-9099-C40C66FF867C}">
                  <a14:compatExt spid="_x0000_s256002"/>
                </a:ext>
                <a:ext uri="{FF2B5EF4-FFF2-40B4-BE49-F238E27FC236}">
                  <a16:creationId xmlns:a16="http://schemas.microsoft.com/office/drawing/2014/main" id="{00000000-0008-0000-0F00-000002E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56003" name="Button 3" hidden="1">
              <a:extLst>
                <a:ext uri="{63B3BB69-23CF-44E3-9099-C40C66FF867C}">
                  <a14:compatExt spid="_x0000_s256003"/>
                </a:ext>
                <a:ext uri="{FF2B5EF4-FFF2-40B4-BE49-F238E27FC236}">
                  <a16:creationId xmlns:a16="http://schemas.microsoft.com/office/drawing/2014/main" id="{00000000-0008-0000-0F00-000003E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9E74A504-6732-4582-BCF6-2C1202A1FF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8C8FDBC5-851A-494B-A252-DDBB9C7D3AB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C81EE69B-711B-452D-A6DD-CF996DA9DC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DCACB48B-F01E-4F3B-9C0F-832C9956067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D6B6EA6B-F6BA-483C-9899-D6CE23B52F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D0AE2AC7-63CD-4A41-8CF2-D19570373D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02B186C7-51CB-4BAF-9310-E36312C9EE4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7EE441E2-AF62-4918-8558-DEB4E513805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D8C8C1FA-730B-4E0F-89A0-3BFC15CF686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F1D1335D-4CB2-4214-A3E8-DD05855EB76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25598E3C-C8A8-49B5-98AA-89CB2B5CFFC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30BE8279-35C1-4087-BB3F-283208D56E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C2F38259-3DA4-4287-BEEE-DC0E328BEE8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B8B8016C-0D97-4CCD-869F-F4FFC654BAD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E521F671-A173-4FDD-9255-198F704A71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7A75C48F-5DEE-4809-AD2C-BDE0C78F72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85884E81-CE5B-4F39-BAD7-A9D05152AC7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31031A4B-F71B-4760-9C77-08F9A9C7CA7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AF189383-63C4-4B2C-9322-49AA3A61B8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D05C5EC7-A972-404B-B096-A24BA872EFB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75CE18C5-4AB6-4250-BE4A-146DA1D8CE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E9330E0A-E04D-4F4A-9FEE-4A99BD4871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A2C63EF5-5434-4854-9EFB-3199E1C287F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512E334A-97A6-42D2-8025-E9178DF0A2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D54372E0-08F3-4815-BA38-60EF71D22E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D4808D58-8636-4EBD-8CC7-26555D64C74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0279D7A6-9663-4838-BF6A-36D4BD4CD74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5F4BC171-BF31-47CB-BF38-D6501B2569C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4F0EC52D-EDF2-41CF-A90B-0DAC0FFCB4A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0C162680-3C06-465A-9FAF-7E1BF4C908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327627B0-774A-4C3A-8095-B82AFB007D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94F34FED-E677-4D77-BC3F-F073EFD1F7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A3BC3D52-2785-44EC-9F9C-4C769A9C454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31F26CF5-6127-4397-B3CB-C73D927604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D76E5206-B632-41A2-8E87-A10307A814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0AE90582-313A-490C-A16F-1B5CBD26313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E345551F-2D41-4AB0-8B5B-75B4C6A231C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DA9A117D-BF05-4791-9450-C1F1A63CFF7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06A5D540-80CA-4D14-8EA6-A2F26C3B986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7EF4F7CE-54C1-4B4E-95EF-183D0E9426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06DD48FF-11E6-4743-A4BA-F029E9E0C93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B250A60A-986D-4732-AFA9-BE37DF0375B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7BADA035-C64C-41CB-A777-E7072EE11C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40EAA663-2155-40BF-A4B1-B83BB142F21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F2DCE691-F13C-4B90-B83D-00F60D1E5E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57D963F5-D544-4637-A69E-40DC12D6CD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C0F5C387-82F4-4DFE-ACB6-9EBC9DC93C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B9131B72-325F-4345-88C1-4741CD01CBE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C0A6684C-EC14-4C6A-A4F5-487414172E1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87D67B1B-21C3-4DEB-9372-1FBC5584EC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19ACF7C6-7720-447E-AAFF-FB0D439376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79B9E1E6-AB12-48A6-8A4D-1A2EDDCE8CC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B07BE8D2-7CA4-45DC-B033-2E891E8046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491BE1C7-6827-41FC-A3AF-4608E09172F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A7C78AA9-1C0D-4B27-AC2F-C9E068098AD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AE38482C-E8F8-4277-828D-74BC0F68379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6648512C-0DDC-4470-A03F-D25175FA709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16C08B42-161C-4245-8F80-4A268291C40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92EF82FA-DFD8-4A40-A2CC-89742BA412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9062BCDC-D8BA-4213-9B2E-CB6A90D9055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4FEF2CB4-F5A3-42AC-8B98-C1602122616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365B82E0-B735-4D48-8A00-D720EA3CC9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56000" name="Gráfico 255999" descr="Flecha: curva con sentido de las agujas del reloj con relleno sólido">
          <a:extLst>
            <a:ext uri="{FF2B5EF4-FFF2-40B4-BE49-F238E27FC236}">
              <a16:creationId xmlns:a16="http://schemas.microsoft.com/office/drawing/2014/main" id="{39789872-D126-4220-89DF-8E938E358E0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56004" name="Gráfico 256003" descr="Flecha: curva con sentido de las agujas del reloj con relleno sólido">
          <a:extLst>
            <a:ext uri="{FF2B5EF4-FFF2-40B4-BE49-F238E27FC236}">
              <a16:creationId xmlns:a16="http://schemas.microsoft.com/office/drawing/2014/main" id="{5BB626AC-047C-4CC8-BC65-2ED8F548B0D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56005" name="Gráfico 256004" descr="Flecha: curva con sentido de las agujas del reloj con relleno sólido">
          <a:extLst>
            <a:ext uri="{FF2B5EF4-FFF2-40B4-BE49-F238E27FC236}">
              <a16:creationId xmlns:a16="http://schemas.microsoft.com/office/drawing/2014/main" id="{E5EB8E6F-971B-4B2B-BAC3-EDB55F4957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56006" name="Gráfico 256005" descr="Flecha: curva con sentido de las agujas del reloj con relleno sólido">
          <a:extLst>
            <a:ext uri="{FF2B5EF4-FFF2-40B4-BE49-F238E27FC236}">
              <a16:creationId xmlns:a16="http://schemas.microsoft.com/office/drawing/2014/main" id="{085D63A8-42FA-43A5-8E29-1B6F7B61AB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56007" name="Gráfico 256006" descr="Flecha: curva con sentido de las agujas del reloj con relleno sólido">
          <a:extLst>
            <a:ext uri="{FF2B5EF4-FFF2-40B4-BE49-F238E27FC236}">
              <a16:creationId xmlns:a16="http://schemas.microsoft.com/office/drawing/2014/main" id="{C0D5256D-EC70-4DB0-A3BF-5CC0C90740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56008" name="Gráfico 256007" descr="Flecha: curva con sentido de las agujas del reloj con relleno sólido">
          <a:extLst>
            <a:ext uri="{FF2B5EF4-FFF2-40B4-BE49-F238E27FC236}">
              <a16:creationId xmlns:a16="http://schemas.microsoft.com/office/drawing/2014/main" id="{D9F943EF-B763-4DC8-8A2F-8F5BCD318A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56009" name="Gráfico 256008" descr="Flecha: curva con sentido de las agujas del reloj con relleno sólido">
          <a:extLst>
            <a:ext uri="{FF2B5EF4-FFF2-40B4-BE49-F238E27FC236}">
              <a16:creationId xmlns:a16="http://schemas.microsoft.com/office/drawing/2014/main" id="{B07D8978-C2AD-4CDE-8843-321F678580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56010" name="Gráfico 256009" descr="Flecha: curva con sentido de las agujas del reloj con relleno sólido">
          <a:extLst>
            <a:ext uri="{FF2B5EF4-FFF2-40B4-BE49-F238E27FC236}">
              <a16:creationId xmlns:a16="http://schemas.microsoft.com/office/drawing/2014/main" id="{2C5072DE-7B32-4500-98EE-6B1776B423D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56011" name="Gráfico 256010" descr="Flecha: curva con sentido de las agujas del reloj con relleno sólido">
          <a:extLst>
            <a:ext uri="{FF2B5EF4-FFF2-40B4-BE49-F238E27FC236}">
              <a16:creationId xmlns:a16="http://schemas.microsoft.com/office/drawing/2014/main" id="{6B4A7329-BED1-4742-9A2B-448314C8E19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56012" name="Gráfico 256011" descr="Flecha: curva con sentido de las agujas del reloj con relleno sólido">
          <a:extLst>
            <a:ext uri="{FF2B5EF4-FFF2-40B4-BE49-F238E27FC236}">
              <a16:creationId xmlns:a16="http://schemas.microsoft.com/office/drawing/2014/main" id="{14C329F7-9A61-40AD-AFD6-0440067A08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56013" name="Gráfico 256012" descr="Flecha: curva con sentido de las agujas del reloj con relleno sólido">
          <a:extLst>
            <a:ext uri="{FF2B5EF4-FFF2-40B4-BE49-F238E27FC236}">
              <a16:creationId xmlns:a16="http://schemas.microsoft.com/office/drawing/2014/main" id="{A8DDB8B6-26B1-47D2-8365-2417F82462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56014" name="Gráfico 256013" descr="Flecha: curva con sentido de las agujas del reloj con relleno sólido">
          <a:extLst>
            <a:ext uri="{FF2B5EF4-FFF2-40B4-BE49-F238E27FC236}">
              <a16:creationId xmlns:a16="http://schemas.microsoft.com/office/drawing/2014/main" id="{3DA8225A-EBE8-421B-A758-9818F6EB401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56015" name="Gráfico 256014" descr="Flecha: curva con sentido de las agujas del reloj con relleno sólido">
          <a:extLst>
            <a:ext uri="{FF2B5EF4-FFF2-40B4-BE49-F238E27FC236}">
              <a16:creationId xmlns:a16="http://schemas.microsoft.com/office/drawing/2014/main" id="{3D21FFF8-1AAB-4898-94DE-7F06F23580A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56016" name="Gráfico 256015" descr="Flecha: curva con sentido de las agujas del reloj con relleno sólido">
          <a:extLst>
            <a:ext uri="{FF2B5EF4-FFF2-40B4-BE49-F238E27FC236}">
              <a16:creationId xmlns:a16="http://schemas.microsoft.com/office/drawing/2014/main" id="{1178B76E-A4E7-42A0-9DB1-5EC58DBC6A5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56017" name="Gráfico 256016" descr="Flecha: curva con sentido de las agujas del reloj con relleno sólido">
          <a:extLst>
            <a:ext uri="{FF2B5EF4-FFF2-40B4-BE49-F238E27FC236}">
              <a16:creationId xmlns:a16="http://schemas.microsoft.com/office/drawing/2014/main" id="{3B634AFC-5B1B-4AE9-A265-2779F63B30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56018" name="Gráfico 256017" descr="Flecha: curva con sentido de las agujas del reloj con relleno sólido">
          <a:extLst>
            <a:ext uri="{FF2B5EF4-FFF2-40B4-BE49-F238E27FC236}">
              <a16:creationId xmlns:a16="http://schemas.microsoft.com/office/drawing/2014/main" id="{114D2773-9C3A-4090-A99C-11FBC93C29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56019" name="Gráfico 256018" descr="Flecha: curva con sentido de las agujas del reloj con relleno sólido">
          <a:extLst>
            <a:ext uri="{FF2B5EF4-FFF2-40B4-BE49-F238E27FC236}">
              <a16:creationId xmlns:a16="http://schemas.microsoft.com/office/drawing/2014/main" id="{4474B43F-57F2-426D-AD0F-29E9162C6F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56020" name="Gráfico 256019" descr="Flecha: curva con sentido de las agujas del reloj con relleno sólido">
          <a:extLst>
            <a:ext uri="{FF2B5EF4-FFF2-40B4-BE49-F238E27FC236}">
              <a16:creationId xmlns:a16="http://schemas.microsoft.com/office/drawing/2014/main" id="{A3F47331-E0DC-47AE-9CAC-E42574AA2F5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56021" name="Gráfico 256020" descr="Flecha: curva con sentido de las agujas del reloj con relleno sólido">
          <a:extLst>
            <a:ext uri="{FF2B5EF4-FFF2-40B4-BE49-F238E27FC236}">
              <a16:creationId xmlns:a16="http://schemas.microsoft.com/office/drawing/2014/main" id="{6A82AD7F-006D-4541-B82F-6D45280958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56022" name="Gráfico 256021" descr="Flecha: curva con sentido de las agujas del reloj con relleno sólido">
          <a:extLst>
            <a:ext uri="{FF2B5EF4-FFF2-40B4-BE49-F238E27FC236}">
              <a16:creationId xmlns:a16="http://schemas.microsoft.com/office/drawing/2014/main" id="{D554E5DF-11C8-4DEF-A254-C96100F3E1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62145" name="Button 1" hidden="1">
              <a:extLst>
                <a:ext uri="{63B3BB69-23CF-44E3-9099-C40C66FF867C}">
                  <a14:compatExt spid="_x0000_s262145"/>
                </a:ext>
                <a:ext uri="{FF2B5EF4-FFF2-40B4-BE49-F238E27FC236}">
                  <a16:creationId xmlns:a16="http://schemas.microsoft.com/office/drawing/2014/main" id="{00000000-0008-0000-1000-0000010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62146" name="Button 2" hidden="1">
              <a:extLst>
                <a:ext uri="{63B3BB69-23CF-44E3-9099-C40C66FF867C}">
                  <a14:compatExt spid="_x0000_s262146"/>
                </a:ext>
                <a:ext uri="{FF2B5EF4-FFF2-40B4-BE49-F238E27FC236}">
                  <a16:creationId xmlns:a16="http://schemas.microsoft.com/office/drawing/2014/main" id="{00000000-0008-0000-1000-0000020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62147" name="Button 3" hidden="1">
              <a:extLst>
                <a:ext uri="{63B3BB69-23CF-44E3-9099-C40C66FF867C}">
                  <a14:compatExt spid="_x0000_s262147"/>
                </a:ext>
                <a:ext uri="{FF2B5EF4-FFF2-40B4-BE49-F238E27FC236}">
                  <a16:creationId xmlns:a16="http://schemas.microsoft.com/office/drawing/2014/main" id="{00000000-0008-0000-1000-0000030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AE64298E-83EF-4841-9185-969E787B022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0F5B2E8B-66AD-4256-9137-9A4703E56E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F6BC3C4B-82BF-4AC8-9D3D-A015A22EFB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16965BC1-C94C-4948-8816-8033079560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FFAAC14C-96C9-4694-B80B-9F012BD980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3C61F77B-928F-4DB3-8D39-D4CBB0B7981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548330A4-A60C-4194-869C-FB0FBE6E2F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41CF78D4-A474-4A3F-A63C-3570A6FF751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BFA164F7-4140-44FA-9C34-07CBC436C1D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FEA84C28-9784-4B23-BFA7-54FA874C97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88C4BB6E-70F2-4BBF-9377-763F9F6564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00D486A9-2715-42D9-9D4B-6EBD7CC4B4D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8DFA33F3-813F-4697-A9E1-003FFF61E5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A8F857C9-1463-4035-B232-BE4F3308A98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8688DA4E-6BAE-491E-971E-830BDA9F6B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F4A0E92B-DE23-4432-BCC7-F1D9CB0620F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D00B1CEE-71AD-40FB-B1F5-9569F5CF8C0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1B9519C9-6111-40F5-ACC0-55F780DD26B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52A2CB0E-0267-413A-BF32-A57FF30B9B7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ADE6D6D0-BF42-4B62-8F12-2BA04FE11D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E772E0BF-ED37-4A97-A2A1-C8A76B74CD3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86D901D0-AC3A-4BA0-AC81-D7C070C3117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E88E7EE0-C91D-4FE7-ABA5-B108974F68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D932D659-9FE7-433F-88E8-A39AC31BC6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055E07C7-D6F0-4B1F-8964-0A0409CD7A7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51F8451E-7E10-4AF1-BABB-05CC84FC68A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138C7137-193F-4A59-A106-4142301FF11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144BAAB1-E243-40FC-8356-8ECDD963BA6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164FE42E-B232-40DB-B245-B976BE1E2C4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4E853817-2217-48A7-9A72-A08FDF6976C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03CF607A-87C6-41F1-AF82-8E92427AA5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3CFDA1A0-76A6-4980-AD46-7F6DF07B54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2975790A-4340-428A-9C16-8DC2187FFF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BAF6A37C-6107-4B99-8A59-D6A9F304FF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FD668210-313F-496D-8E23-89BAE46A04C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EB7FE732-9544-47ED-80C8-409AB0BA20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93055169-BEDD-4278-9E5F-006653005F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3F62435D-9E41-461E-853D-716DBBB2CD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16C18B50-E8FF-46B0-9698-085155EAAF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01291C85-CEDD-4DBD-AC78-0AF2525D578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12DFE92C-93A0-48D4-AD83-3DD2A6E2E7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EED5BC01-A7DF-4EA0-BC83-C3C1F772496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23DE1321-71C2-415B-AD21-8E817695D37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976721F8-CCA5-4120-B475-B8B0AF33740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8ACB14AF-AD6F-4714-975B-990D16604C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FB384CC7-F391-4177-9DCB-DBC62745CD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EC28F5D3-DF94-475A-A7C7-977D37A7374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752F49EF-4EA2-4CAE-9E70-7C5F89D38DC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D66FAB2E-C632-43FF-A5B3-D930A6E8268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E2161C86-523E-44E4-AB57-9B1243FD6B4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3E0C9F87-35C0-47FB-AB70-9D86B19C783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E26717AA-E725-45B8-9096-D43F21B5367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4CCC1B9F-A0E9-428B-A817-43DE03ADB5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FF0F2043-3FFF-4ECF-9D35-D821E1D3FBE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AC7A989D-C989-44BF-951B-A8069023743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8E64675D-9DEA-4467-99CD-9A31FD7AE63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AE1C97D7-B6E0-46B4-A5E6-E738C63C64F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1C47A327-28B3-48C1-BB00-39E97A1E99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30E9EA43-B059-45CE-8FB3-336FF260D11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F35F5B18-CA00-4E88-BB6E-DA49073022D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D1AACAAD-B178-4655-8FCE-2B24697797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723AF605-D07C-4302-8943-87ED5E9B126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62144" name="Gráfico 262143" descr="Flecha: curva con sentido de las agujas del reloj con relleno sólido">
          <a:extLst>
            <a:ext uri="{FF2B5EF4-FFF2-40B4-BE49-F238E27FC236}">
              <a16:creationId xmlns:a16="http://schemas.microsoft.com/office/drawing/2014/main" id="{1FC15D44-9082-488C-906C-A7BC7BFAA57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62148" name="Gráfico 262147" descr="Flecha: curva con sentido de las agujas del reloj con relleno sólido">
          <a:extLst>
            <a:ext uri="{FF2B5EF4-FFF2-40B4-BE49-F238E27FC236}">
              <a16:creationId xmlns:a16="http://schemas.microsoft.com/office/drawing/2014/main" id="{0C0001B2-78FA-46D4-8A21-6E78E89856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62149" name="Gráfico 262148" descr="Flecha: curva con sentido de las agujas del reloj con relleno sólido">
          <a:extLst>
            <a:ext uri="{FF2B5EF4-FFF2-40B4-BE49-F238E27FC236}">
              <a16:creationId xmlns:a16="http://schemas.microsoft.com/office/drawing/2014/main" id="{88DCDE96-01C0-475C-8A8C-4E45676661D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62150" name="Gráfico 262149" descr="Flecha: curva con sentido de las agujas del reloj con relleno sólido">
          <a:extLst>
            <a:ext uri="{FF2B5EF4-FFF2-40B4-BE49-F238E27FC236}">
              <a16:creationId xmlns:a16="http://schemas.microsoft.com/office/drawing/2014/main" id="{86F5E982-AB07-4257-BBAB-B249A6C8C2D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62151" name="Gráfico 262150" descr="Flecha: curva con sentido de las agujas del reloj con relleno sólido">
          <a:extLst>
            <a:ext uri="{FF2B5EF4-FFF2-40B4-BE49-F238E27FC236}">
              <a16:creationId xmlns:a16="http://schemas.microsoft.com/office/drawing/2014/main" id="{818B6C5A-D0FF-4806-B8C9-64D635851C2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62152" name="Gráfico 262151" descr="Flecha: curva con sentido de las agujas del reloj con relleno sólido">
          <a:extLst>
            <a:ext uri="{FF2B5EF4-FFF2-40B4-BE49-F238E27FC236}">
              <a16:creationId xmlns:a16="http://schemas.microsoft.com/office/drawing/2014/main" id="{44A9E9FB-4CA2-4988-8BBA-CAEB81C56D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62153" name="Gráfico 262152" descr="Flecha: curva con sentido de las agujas del reloj con relleno sólido">
          <a:extLst>
            <a:ext uri="{FF2B5EF4-FFF2-40B4-BE49-F238E27FC236}">
              <a16:creationId xmlns:a16="http://schemas.microsoft.com/office/drawing/2014/main" id="{C716E06C-877D-4082-9F34-B9886468CD8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62154" name="Gráfico 262153" descr="Flecha: curva con sentido de las agujas del reloj con relleno sólido">
          <a:extLst>
            <a:ext uri="{FF2B5EF4-FFF2-40B4-BE49-F238E27FC236}">
              <a16:creationId xmlns:a16="http://schemas.microsoft.com/office/drawing/2014/main" id="{BC2482DE-86FD-41F6-8D33-1AB18953F2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62155" name="Gráfico 262154" descr="Flecha: curva con sentido de las agujas del reloj con relleno sólido">
          <a:extLst>
            <a:ext uri="{FF2B5EF4-FFF2-40B4-BE49-F238E27FC236}">
              <a16:creationId xmlns:a16="http://schemas.microsoft.com/office/drawing/2014/main" id="{D5BB70BE-FA76-4911-B050-D2498DAAC2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62156" name="Gráfico 262155" descr="Flecha: curva con sentido de las agujas del reloj con relleno sólido">
          <a:extLst>
            <a:ext uri="{FF2B5EF4-FFF2-40B4-BE49-F238E27FC236}">
              <a16:creationId xmlns:a16="http://schemas.microsoft.com/office/drawing/2014/main" id="{BE43DDDC-C9DC-4314-9D1F-FD528B4A077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62157" name="Gráfico 262156" descr="Flecha: curva con sentido de las agujas del reloj con relleno sólido">
          <a:extLst>
            <a:ext uri="{FF2B5EF4-FFF2-40B4-BE49-F238E27FC236}">
              <a16:creationId xmlns:a16="http://schemas.microsoft.com/office/drawing/2014/main" id="{2FB1BE51-16A4-40F8-85FC-F0A86E6DF3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62158" name="Gráfico 262157" descr="Flecha: curva con sentido de las agujas del reloj con relleno sólido">
          <a:extLst>
            <a:ext uri="{FF2B5EF4-FFF2-40B4-BE49-F238E27FC236}">
              <a16:creationId xmlns:a16="http://schemas.microsoft.com/office/drawing/2014/main" id="{408B86D8-D1BF-4694-9E7C-C2FB6E2E348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62159" name="Gráfico 262158" descr="Flecha: curva con sentido de las agujas del reloj con relleno sólido">
          <a:extLst>
            <a:ext uri="{FF2B5EF4-FFF2-40B4-BE49-F238E27FC236}">
              <a16:creationId xmlns:a16="http://schemas.microsoft.com/office/drawing/2014/main" id="{361849B6-2751-440F-8316-8B9C24003A8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62160" name="Gráfico 262159" descr="Flecha: curva con sentido de las agujas del reloj con relleno sólido">
          <a:extLst>
            <a:ext uri="{FF2B5EF4-FFF2-40B4-BE49-F238E27FC236}">
              <a16:creationId xmlns:a16="http://schemas.microsoft.com/office/drawing/2014/main" id="{1EBA8662-375B-432C-8A5C-AD73770A28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62161" name="Gráfico 262160" descr="Flecha: curva con sentido de las agujas del reloj con relleno sólido">
          <a:extLst>
            <a:ext uri="{FF2B5EF4-FFF2-40B4-BE49-F238E27FC236}">
              <a16:creationId xmlns:a16="http://schemas.microsoft.com/office/drawing/2014/main" id="{8724C416-E691-433C-A65D-D59DA9D0582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62162" name="Gráfico 262161" descr="Flecha: curva con sentido de las agujas del reloj con relleno sólido">
          <a:extLst>
            <a:ext uri="{FF2B5EF4-FFF2-40B4-BE49-F238E27FC236}">
              <a16:creationId xmlns:a16="http://schemas.microsoft.com/office/drawing/2014/main" id="{9ECABE7D-9987-4AF0-B0B8-1B23517E41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62163" name="Gráfico 262162" descr="Flecha: curva con sentido de las agujas del reloj con relleno sólido">
          <a:extLst>
            <a:ext uri="{FF2B5EF4-FFF2-40B4-BE49-F238E27FC236}">
              <a16:creationId xmlns:a16="http://schemas.microsoft.com/office/drawing/2014/main" id="{46657444-5CA4-4648-918D-6BDE157D0E8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62164" name="Gráfico 262163" descr="Flecha: curva con sentido de las agujas del reloj con relleno sólido">
          <a:extLst>
            <a:ext uri="{FF2B5EF4-FFF2-40B4-BE49-F238E27FC236}">
              <a16:creationId xmlns:a16="http://schemas.microsoft.com/office/drawing/2014/main" id="{0DC28A1D-EAEA-4D68-965C-E59A5F377B6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62165" name="Gráfico 262164" descr="Flecha: curva con sentido de las agujas del reloj con relleno sólido">
          <a:extLst>
            <a:ext uri="{FF2B5EF4-FFF2-40B4-BE49-F238E27FC236}">
              <a16:creationId xmlns:a16="http://schemas.microsoft.com/office/drawing/2014/main" id="{1E393EDF-F0B5-4DA3-B3AF-137FABF3A8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62166" name="Gráfico 262165" descr="Flecha: curva con sentido de las agujas del reloj con relleno sólido">
          <a:extLst>
            <a:ext uri="{FF2B5EF4-FFF2-40B4-BE49-F238E27FC236}">
              <a16:creationId xmlns:a16="http://schemas.microsoft.com/office/drawing/2014/main" id="{46FBC138-5DB7-4248-A835-445B932516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1100-000001F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61122" name="Button 2" hidden="1">
              <a:extLst>
                <a:ext uri="{63B3BB69-23CF-44E3-9099-C40C66FF867C}">
                  <a14:compatExt spid="_x0000_s261122"/>
                </a:ext>
                <a:ext uri="{FF2B5EF4-FFF2-40B4-BE49-F238E27FC236}">
                  <a16:creationId xmlns:a16="http://schemas.microsoft.com/office/drawing/2014/main" id="{00000000-0008-0000-1100-000002F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61123" name="Button 3" hidden="1">
              <a:extLst>
                <a:ext uri="{63B3BB69-23CF-44E3-9099-C40C66FF867C}">
                  <a14:compatExt spid="_x0000_s261123"/>
                </a:ext>
                <a:ext uri="{FF2B5EF4-FFF2-40B4-BE49-F238E27FC236}">
                  <a16:creationId xmlns:a16="http://schemas.microsoft.com/office/drawing/2014/main" id="{00000000-0008-0000-1100-000003F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381BFCC1-06DC-488C-A5C1-47A01F0711D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FC10FA7E-9793-498F-BC65-8352715CB94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CD9D6734-A314-443A-8E21-7D66BCE8C9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97DD2759-637F-4212-96F2-BD2F4E1FB3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87D26F40-11E2-435A-A423-B6349D654BD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A9B8EB9F-5099-4473-96FD-E044E36ADEB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971C10A0-1649-4796-8725-6C0F2AC1B3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66147CEB-6AA7-4C1F-904A-D33F621106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88EAF399-B901-4248-9FDC-1FFC3A6362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04F6584E-3A37-445C-858D-7D0BED53737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801ABE59-E038-410E-B44C-D665C491A77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68444F83-27DE-4FA9-B5C6-0E1ACB41B78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E206A66D-0C49-4309-966E-42295A7FD9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B9357EA8-A9FA-4E66-8880-624ABBF582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EAE14224-E371-4BE7-9391-A7A7DE8D85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50E4BE0B-7238-4F09-8191-DC4DE42A27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E03FCC92-2347-4B22-B0ED-1D08A007B4B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98EAC964-2360-4C52-9B43-E62A8D35817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973AD108-DE2A-4D99-A495-A14827060A8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B2F23F34-2BAE-43E9-BA14-25807E00769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7D7E3A4E-3C6F-4389-8633-5E152672C7B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5389D784-102D-455A-B424-513CC14FAD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1B0600D3-34F0-47F8-9560-6F537D6C119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BEAE1848-D33C-40A6-9DCF-5200BF675B7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6831DD52-9572-43EB-AB18-1CBECC6DB9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1B808D01-0EA4-46E0-BCB3-134475E799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BECA8F25-2E44-4659-BC19-6023BA83B25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6F8D0564-7479-401C-A33D-8FA903A9F4B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AA6115C0-6AEE-4F7B-BBEE-D204385166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BE4AE316-A68E-48AF-9190-CA0568C923C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62EA7B6C-87B7-4808-AD76-C8A5653C6D8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D6E55DE0-C446-402E-BD9A-09F7B39E46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AEE252B0-AA25-46E8-BD74-D54A278423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52950B99-6D0C-4BF5-99FE-B45BCD558E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02F82253-8CE6-45A0-A44D-81F9750A8B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AE66A161-1301-4EA4-B4CC-DAE43E96B3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A6208ECC-999B-43D9-88C6-7ED4384FA0D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7EF8788C-155C-46EF-AE45-9C2B00D20A2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E216ADCC-EEB9-455C-A6E2-A5363A1BF0F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04F82F48-2278-44C3-BB9C-DB9F27CBB9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E58224E9-E105-494D-8225-E22C4E00048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06A4C354-90F7-4A93-A3E2-E1F6A1E644A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C96B129E-CFE0-440E-B29A-1B435FBCFD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8A8D76BC-336C-44A1-B118-8EC51E77D0C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B79FF6B7-6687-4D1E-859F-186BD5BF5AE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36849DC2-0EC7-4173-A220-26A8FBF7769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BC28956E-F9FB-4DA6-BE47-0AB7CFFD3D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EB0AB4C1-C111-4FD5-B19F-726695BCB66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7D8FA691-87D7-4DB7-BA5A-91950D1A43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9103CC86-0125-453D-BD0F-35AA9F0DE9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3EC0F99D-3039-4802-ADB9-81180DC872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B6EB4880-1FCF-4828-A748-7E57F117DE2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AF14619F-268D-4169-972C-8D0AB60D66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B58754CA-809F-4AFF-A5BB-3C11951DC4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B2E0B883-19E8-492B-B47C-7BC9532A69F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5FAD1A49-16A6-4CFA-865D-9D7F050CAC7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CE4698A6-47E9-405B-92E3-17F81B16E15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254360C5-2A2C-44DE-940C-C9862AFC25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645AA8E6-6636-4628-A23E-9F4BACBF34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42C3A519-1BBE-4C24-A7C1-D4596BCD240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1EFE3B52-909A-4CB2-A8F9-4250A453F9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3A22157B-A72D-4B46-AE48-52567EF085E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61120" name="Gráfico 261119" descr="Flecha: curva con sentido de las agujas del reloj con relleno sólido">
          <a:extLst>
            <a:ext uri="{FF2B5EF4-FFF2-40B4-BE49-F238E27FC236}">
              <a16:creationId xmlns:a16="http://schemas.microsoft.com/office/drawing/2014/main" id="{513D478D-F197-4C8B-9EA2-882019B7B95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61124" name="Gráfico 261123" descr="Flecha: curva con sentido de las agujas del reloj con relleno sólido">
          <a:extLst>
            <a:ext uri="{FF2B5EF4-FFF2-40B4-BE49-F238E27FC236}">
              <a16:creationId xmlns:a16="http://schemas.microsoft.com/office/drawing/2014/main" id="{215540FE-D994-4D66-BFD3-8D215734CF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61125" name="Gráfico 261124" descr="Flecha: curva con sentido de las agujas del reloj con relleno sólido">
          <a:extLst>
            <a:ext uri="{FF2B5EF4-FFF2-40B4-BE49-F238E27FC236}">
              <a16:creationId xmlns:a16="http://schemas.microsoft.com/office/drawing/2014/main" id="{3C44CBA1-9BBE-444F-B938-8227E26CD1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61126" name="Gráfico 261125" descr="Flecha: curva con sentido de las agujas del reloj con relleno sólido">
          <a:extLst>
            <a:ext uri="{FF2B5EF4-FFF2-40B4-BE49-F238E27FC236}">
              <a16:creationId xmlns:a16="http://schemas.microsoft.com/office/drawing/2014/main" id="{CBB865E7-9402-4D2B-ADFC-8D1159427B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61127" name="Gráfico 261126" descr="Flecha: curva con sentido de las agujas del reloj con relleno sólido">
          <a:extLst>
            <a:ext uri="{FF2B5EF4-FFF2-40B4-BE49-F238E27FC236}">
              <a16:creationId xmlns:a16="http://schemas.microsoft.com/office/drawing/2014/main" id="{2625C21D-D14D-471E-9305-DF9FB612FE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61128" name="Gráfico 261127" descr="Flecha: curva con sentido de las agujas del reloj con relleno sólido">
          <a:extLst>
            <a:ext uri="{FF2B5EF4-FFF2-40B4-BE49-F238E27FC236}">
              <a16:creationId xmlns:a16="http://schemas.microsoft.com/office/drawing/2014/main" id="{3B96B0ED-C76E-4302-9AB0-293973BF706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61129" name="Gráfico 261128" descr="Flecha: curva con sentido de las agujas del reloj con relleno sólido">
          <a:extLst>
            <a:ext uri="{FF2B5EF4-FFF2-40B4-BE49-F238E27FC236}">
              <a16:creationId xmlns:a16="http://schemas.microsoft.com/office/drawing/2014/main" id="{C8AA8F4E-45A5-4084-9881-F53228E33EF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61130" name="Gráfico 261129" descr="Flecha: curva con sentido de las agujas del reloj con relleno sólido">
          <a:extLst>
            <a:ext uri="{FF2B5EF4-FFF2-40B4-BE49-F238E27FC236}">
              <a16:creationId xmlns:a16="http://schemas.microsoft.com/office/drawing/2014/main" id="{31D30F65-FB20-4F2D-A8EF-C0FF3BA7CF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61131" name="Gráfico 261130" descr="Flecha: curva con sentido de las agujas del reloj con relleno sólido">
          <a:extLst>
            <a:ext uri="{FF2B5EF4-FFF2-40B4-BE49-F238E27FC236}">
              <a16:creationId xmlns:a16="http://schemas.microsoft.com/office/drawing/2014/main" id="{2B4D13B5-124A-42FF-8B79-A3466A767F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61132" name="Gráfico 261131" descr="Flecha: curva con sentido de las agujas del reloj con relleno sólido">
          <a:extLst>
            <a:ext uri="{FF2B5EF4-FFF2-40B4-BE49-F238E27FC236}">
              <a16:creationId xmlns:a16="http://schemas.microsoft.com/office/drawing/2014/main" id="{91C6DA12-E2C2-4E2D-B08A-6D4FD7F2C49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61133" name="Gráfico 261132" descr="Flecha: curva con sentido de las agujas del reloj con relleno sólido">
          <a:extLst>
            <a:ext uri="{FF2B5EF4-FFF2-40B4-BE49-F238E27FC236}">
              <a16:creationId xmlns:a16="http://schemas.microsoft.com/office/drawing/2014/main" id="{3EC63549-0553-4072-96F2-D657857098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61134" name="Gráfico 261133" descr="Flecha: curva con sentido de las agujas del reloj con relleno sólido">
          <a:extLst>
            <a:ext uri="{FF2B5EF4-FFF2-40B4-BE49-F238E27FC236}">
              <a16:creationId xmlns:a16="http://schemas.microsoft.com/office/drawing/2014/main" id="{224F700B-4C20-4A63-8C91-56FC3D48FE3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61135" name="Gráfico 261134" descr="Flecha: curva con sentido de las agujas del reloj con relleno sólido">
          <a:extLst>
            <a:ext uri="{FF2B5EF4-FFF2-40B4-BE49-F238E27FC236}">
              <a16:creationId xmlns:a16="http://schemas.microsoft.com/office/drawing/2014/main" id="{4F96FE3D-190B-4DEF-82A5-4D5F1EAA20D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61136" name="Gráfico 261135" descr="Flecha: curva con sentido de las agujas del reloj con relleno sólido">
          <a:extLst>
            <a:ext uri="{FF2B5EF4-FFF2-40B4-BE49-F238E27FC236}">
              <a16:creationId xmlns:a16="http://schemas.microsoft.com/office/drawing/2014/main" id="{0C5B2855-2E1D-4CCA-A406-95E2957EA5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61137" name="Gráfico 261136" descr="Flecha: curva con sentido de las agujas del reloj con relleno sólido">
          <a:extLst>
            <a:ext uri="{FF2B5EF4-FFF2-40B4-BE49-F238E27FC236}">
              <a16:creationId xmlns:a16="http://schemas.microsoft.com/office/drawing/2014/main" id="{FDBD5C3B-4315-42AB-A176-4AAECA3D2A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61138" name="Gráfico 261137" descr="Flecha: curva con sentido de las agujas del reloj con relleno sólido">
          <a:extLst>
            <a:ext uri="{FF2B5EF4-FFF2-40B4-BE49-F238E27FC236}">
              <a16:creationId xmlns:a16="http://schemas.microsoft.com/office/drawing/2014/main" id="{5A265CC4-2867-481D-9AB7-9F13B1C554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61139" name="Gráfico 261138" descr="Flecha: curva con sentido de las agujas del reloj con relleno sólido">
          <a:extLst>
            <a:ext uri="{FF2B5EF4-FFF2-40B4-BE49-F238E27FC236}">
              <a16:creationId xmlns:a16="http://schemas.microsoft.com/office/drawing/2014/main" id="{C7AAF943-2503-4425-A9FD-108AD4D987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61140" name="Gráfico 261139" descr="Flecha: curva con sentido de las agujas del reloj con relleno sólido">
          <a:extLst>
            <a:ext uri="{FF2B5EF4-FFF2-40B4-BE49-F238E27FC236}">
              <a16:creationId xmlns:a16="http://schemas.microsoft.com/office/drawing/2014/main" id="{FB07ADBC-9EAF-415D-A389-5C92B9B081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61141" name="Gráfico 261140" descr="Flecha: curva con sentido de las agujas del reloj con relleno sólido">
          <a:extLst>
            <a:ext uri="{FF2B5EF4-FFF2-40B4-BE49-F238E27FC236}">
              <a16:creationId xmlns:a16="http://schemas.microsoft.com/office/drawing/2014/main" id="{CACABC5D-EFEC-438B-96D9-8A3CF5CE7B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61142" name="Gráfico 261141" descr="Flecha: curva con sentido de las agujas del reloj con relleno sólido">
          <a:extLst>
            <a:ext uri="{FF2B5EF4-FFF2-40B4-BE49-F238E27FC236}">
              <a16:creationId xmlns:a16="http://schemas.microsoft.com/office/drawing/2014/main" id="{7A20AF83-8450-45BE-BC12-1C9CF10CA7C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60097" name="Button 1" hidden="1">
              <a:extLst>
                <a:ext uri="{63B3BB69-23CF-44E3-9099-C40C66FF867C}">
                  <a14:compatExt spid="_x0000_s260097"/>
                </a:ext>
                <a:ext uri="{FF2B5EF4-FFF2-40B4-BE49-F238E27FC236}">
                  <a16:creationId xmlns:a16="http://schemas.microsoft.com/office/drawing/2014/main" id="{00000000-0008-0000-1200-000001F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60098" name="Button 2" hidden="1">
              <a:extLst>
                <a:ext uri="{63B3BB69-23CF-44E3-9099-C40C66FF867C}">
                  <a14:compatExt spid="_x0000_s260098"/>
                </a:ext>
                <a:ext uri="{FF2B5EF4-FFF2-40B4-BE49-F238E27FC236}">
                  <a16:creationId xmlns:a16="http://schemas.microsoft.com/office/drawing/2014/main" id="{00000000-0008-0000-1200-000002F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60099" name="Button 3" hidden="1">
              <a:extLst>
                <a:ext uri="{63B3BB69-23CF-44E3-9099-C40C66FF867C}">
                  <a14:compatExt spid="_x0000_s260099"/>
                </a:ext>
                <a:ext uri="{FF2B5EF4-FFF2-40B4-BE49-F238E27FC236}">
                  <a16:creationId xmlns:a16="http://schemas.microsoft.com/office/drawing/2014/main" id="{00000000-0008-0000-1200-000003F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2E8F931E-0C97-4F72-9BA4-A7601272EC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72B9B381-D200-46AD-9A9C-2D3C4F3E44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D35E27F8-0107-4084-B1C0-97C25E10FF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465D9ED6-4CAB-4C18-B2DC-2D613F3E7D5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A538AE43-637B-4D79-A125-B708CD55F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CE626508-38C3-45CC-A15E-AC0300512C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0435FBC9-2B3D-4AAF-9F7D-4E93CF04E11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C82522FA-168B-4BB8-90A1-597BEC95D2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C0909A23-095C-4A57-A127-6A5FD620C9A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DBD0EC74-AC38-426E-879D-ED7B717B6B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69BA0503-AB84-40DE-BDC6-54E8153A588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552F8530-417E-477C-953B-2AA2C93F485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6B7D272D-83D1-43B4-AE26-2D92B18A92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2FD419A4-4CFF-4827-A0E0-79B0974F506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23CE5A40-2726-4AD9-9B8E-0169D236A99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B6F8452C-1039-4895-B422-23858A007E1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AEB78621-675E-4D86-A26D-0C5858E5025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F481CCE7-C55A-4409-8BE4-B9A41631B9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CDEE4255-8200-4B21-A2C1-077E3CB21BC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7E2E69E6-1A04-4FED-B385-A0AB4F5C1E8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027BDBA5-DE1C-4017-A003-1D76E69310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AD8CA4B7-1D0A-4B37-A691-294BFE71BDF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8A7E637C-8189-45DA-BFED-6EDBB01330C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FD872BFB-E3F9-41C7-B634-D34A05174DE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6C59FB24-C0C0-4906-8664-65B40D2E120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31077367-B7F6-4AC0-9F43-83C54FAB0D7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5C4CDDEE-8B80-4FDD-9DD6-4ED425D7F5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207AA330-5E6E-45A5-946D-5D49BD8A60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E763E990-821F-4D1B-9A66-8D0F5D4C1C1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E63DC68E-5D35-4024-B305-99ADCD97DDA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82A10912-9513-4E43-866F-2BDD3782EA8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6C8D2222-6FAA-4192-8455-41FE620CC0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0850854B-DF85-44B0-A09F-86FC26BC9D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47859DEE-FBF9-430B-AAC1-7CA0650017F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E04D73A5-0D95-40F8-8D59-7DE964558FB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47B3841F-2527-485B-A02A-337A4482875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2B461A33-3D79-459D-83F3-48AD2E289D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FE013260-8B82-4942-BDBB-9B61B67A6E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0E183305-8F0B-4948-A567-3D4DC0204F6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4D6A590B-EC85-4D44-8118-528FD8269E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CFEA35B3-3DA9-42EF-93D9-293353A8951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7F21A943-D566-4DFC-8830-9CB11B59BD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5E3E3109-10FA-4C38-A720-09DF9F6062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D66F1B32-C330-43EB-A381-94BBF0A0095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AF1F5159-14AA-4CE5-A415-90A288FEFC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95CF8EC2-FFFF-4FD4-AEED-B4BFA95BB4C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5D24EC3E-95D5-41CB-8E3E-4F2B538F19A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F2796AFD-B7D8-4967-9FE5-EE2C916A3C3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15D31251-072F-47B2-8842-94929DEA0E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F681DC90-291C-4433-BC47-BC625460C4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79340E89-5B61-423F-BD55-BB54E6C0B1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E4F797C6-A1E3-47D9-961D-16F28E6B728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8E19AF57-D2B6-41F4-8A69-8624A2DEFB3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FB853FC3-E515-43DA-972B-C5425323CD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09D31BDD-96FD-4F8E-AB64-63D069E649D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8BA22D7B-C906-47BB-9208-6132BB2DC39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920EE3B7-7108-4F68-B3C3-DB8EC962BB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B47050D1-EFEC-4D22-8AD3-0E046269B22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53A46D8B-C73F-4FB8-B9C6-40050747EE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9D6E23A6-0A3C-4572-98CE-6A561657E65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3B9A2A8C-A323-4610-8F29-443EDB7EB5A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C8E83C2F-6EE8-4573-AC86-6FE3D29E10C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60096" name="Gráfico 260095" descr="Flecha: curva con sentido de las agujas del reloj con relleno sólido">
          <a:extLst>
            <a:ext uri="{FF2B5EF4-FFF2-40B4-BE49-F238E27FC236}">
              <a16:creationId xmlns:a16="http://schemas.microsoft.com/office/drawing/2014/main" id="{4F5C0B73-3C46-4BD2-BD85-F812317F81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60100" name="Gráfico 260099" descr="Flecha: curva con sentido de las agujas del reloj con relleno sólido">
          <a:extLst>
            <a:ext uri="{FF2B5EF4-FFF2-40B4-BE49-F238E27FC236}">
              <a16:creationId xmlns:a16="http://schemas.microsoft.com/office/drawing/2014/main" id="{0D6C1829-A1F7-44A1-B63E-CB5D99E103B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60101" name="Gráfico 260100" descr="Flecha: curva con sentido de las agujas del reloj con relleno sólido">
          <a:extLst>
            <a:ext uri="{FF2B5EF4-FFF2-40B4-BE49-F238E27FC236}">
              <a16:creationId xmlns:a16="http://schemas.microsoft.com/office/drawing/2014/main" id="{4B75C317-84BF-4D2D-A3D4-D571CB1A2C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60102" name="Gráfico 260101" descr="Flecha: curva con sentido de las agujas del reloj con relleno sólido">
          <a:extLst>
            <a:ext uri="{FF2B5EF4-FFF2-40B4-BE49-F238E27FC236}">
              <a16:creationId xmlns:a16="http://schemas.microsoft.com/office/drawing/2014/main" id="{735AF476-8732-4120-9F09-51245532AFE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60103" name="Gráfico 260102" descr="Flecha: curva con sentido de las agujas del reloj con relleno sólido">
          <a:extLst>
            <a:ext uri="{FF2B5EF4-FFF2-40B4-BE49-F238E27FC236}">
              <a16:creationId xmlns:a16="http://schemas.microsoft.com/office/drawing/2014/main" id="{9528861D-B956-4B1C-929E-73FBAC22058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60104" name="Gráfico 260103" descr="Flecha: curva con sentido de las agujas del reloj con relleno sólido">
          <a:extLst>
            <a:ext uri="{FF2B5EF4-FFF2-40B4-BE49-F238E27FC236}">
              <a16:creationId xmlns:a16="http://schemas.microsoft.com/office/drawing/2014/main" id="{E8EC1323-50DC-436E-94AA-194729CED7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60105" name="Gráfico 260104" descr="Flecha: curva con sentido de las agujas del reloj con relleno sólido">
          <a:extLst>
            <a:ext uri="{FF2B5EF4-FFF2-40B4-BE49-F238E27FC236}">
              <a16:creationId xmlns:a16="http://schemas.microsoft.com/office/drawing/2014/main" id="{961791E7-6D73-447D-8365-9BEF2E16F97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60106" name="Gráfico 260105" descr="Flecha: curva con sentido de las agujas del reloj con relleno sólido">
          <a:extLst>
            <a:ext uri="{FF2B5EF4-FFF2-40B4-BE49-F238E27FC236}">
              <a16:creationId xmlns:a16="http://schemas.microsoft.com/office/drawing/2014/main" id="{36ED8C13-380B-4831-B644-8DB10210845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60107" name="Gráfico 260106" descr="Flecha: curva con sentido de las agujas del reloj con relleno sólido">
          <a:extLst>
            <a:ext uri="{FF2B5EF4-FFF2-40B4-BE49-F238E27FC236}">
              <a16:creationId xmlns:a16="http://schemas.microsoft.com/office/drawing/2014/main" id="{5D3E734D-0220-4F9A-8B52-05FB3ABE4B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60108" name="Gráfico 260107" descr="Flecha: curva con sentido de las agujas del reloj con relleno sólido">
          <a:extLst>
            <a:ext uri="{FF2B5EF4-FFF2-40B4-BE49-F238E27FC236}">
              <a16:creationId xmlns:a16="http://schemas.microsoft.com/office/drawing/2014/main" id="{822E243E-31CE-4D61-AD9A-AD23507646F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60109" name="Gráfico 260108" descr="Flecha: curva con sentido de las agujas del reloj con relleno sólido">
          <a:extLst>
            <a:ext uri="{FF2B5EF4-FFF2-40B4-BE49-F238E27FC236}">
              <a16:creationId xmlns:a16="http://schemas.microsoft.com/office/drawing/2014/main" id="{E34D8836-6954-4786-AC7A-417C1CDBAE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60110" name="Gráfico 260109" descr="Flecha: curva con sentido de las agujas del reloj con relleno sólido">
          <a:extLst>
            <a:ext uri="{FF2B5EF4-FFF2-40B4-BE49-F238E27FC236}">
              <a16:creationId xmlns:a16="http://schemas.microsoft.com/office/drawing/2014/main" id="{F8DE026F-77BE-4F78-93EA-5F83DEA070E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60111" name="Gráfico 260110" descr="Flecha: curva con sentido de las agujas del reloj con relleno sólido">
          <a:extLst>
            <a:ext uri="{FF2B5EF4-FFF2-40B4-BE49-F238E27FC236}">
              <a16:creationId xmlns:a16="http://schemas.microsoft.com/office/drawing/2014/main" id="{45E94AD0-1A47-4B8B-9596-26D85DD338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60112" name="Gráfico 260111" descr="Flecha: curva con sentido de las agujas del reloj con relleno sólido">
          <a:extLst>
            <a:ext uri="{FF2B5EF4-FFF2-40B4-BE49-F238E27FC236}">
              <a16:creationId xmlns:a16="http://schemas.microsoft.com/office/drawing/2014/main" id="{923D4230-17D1-41E9-9680-48EBEEC0A7C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60113" name="Gráfico 260112" descr="Flecha: curva con sentido de las agujas del reloj con relleno sólido">
          <a:extLst>
            <a:ext uri="{FF2B5EF4-FFF2-40B4-BE49-F238E27FC236}">
              <a16:creationId xmlns:a16="http://schemas.microsoft.com/office/drawing/2014/main" id="{CAA94FB2-579D-4657-BC90-6510EF4BC7A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60114" name="Gráfico 260113" descr="Flecha: curva con sentido de las agujas del reloj con relleno sólido">
          <a:extLst>
            <a:ext uri="{FF2B5EF4-FFF2-40B4-BE49-F238E27FC236}">
              <a16:creationId xmlns:a16="http://schemas.microsoft.com/office/drawing/2014/main" id="{10DB2660-7EBA-45AC-B1AE-EB4348606E2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60115" name="Gráfico 260114" descr="Flecha: curva con sentido de las agujas del reloj con relleno sólido">
          <a:extLst>
            <a:ext uri="{FF2B5EF4-FFF2-40B4-BE49-F238E27FC236}">
              <a16:creationId xmlns:a16="http://schemas.microsoft.com/office/drawing/2014/main" id="{6B71E5CE-2739-4B3F-8232-B708BAFF9D8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60116" name="Gráfico 260115" descr="Flecha: curva con sentido de las agujas del reloj con relleno sólido">
          <a:extLst>
            <a:ext uri="{FF2B5EF4-FFF2-40B4-BE49-F238E27FC236}">
              <a16:creationId xmlns:a16="http://schemas.microsoft.com/office/drawing/2014/main" id="{A7F26390-44E1-49C0-B21F-4D2A2120C18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60117" name="Gráfico 260116" descr="Flecha: curva con sentido de las agujas del reloj con relleno sólido">
          <a:extLst>
            <a:ext uri="{FF2B5EF4-FFF2-40B4-BE49-F238E27FC236}">
              <a16:creationId xmlns:a16="http://schemas.microsoft.com/office/drawing/2014/main" id="{3D2B7F17-46A5-4068-831A-20ABB3F35C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60118" name="Gráfico 260117" descr="Flecha: curva con sentido de las agujas del reloj con relleno sólido">
          <a:extLst>
            <a:ext uri="{FF2B5EF4-FFF2-40B4-BE49-F238E27FC236}">
              <a16:creationId xmlns:a16="http://schemas.microsoft.com/office/drawing/2014/main" id="{394616C8-3EB6-4C80-B237-E5727CAD2D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1300-000001F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59074" name="Button 2" hidden="1">
              <a:extLst>
                <a:ext uri="{63B3BB69-23CF-44E3-9099-C40C66FF867C}">
                  <a14:compatExt spid="_x0000_s259074"/>
                </a:ext>
                <a:ext uri="{FF2B5EF4-FFF2-40B4-BE49-F238E27FC236}">
                  <a16:creationId xmlns:a16="http://schemas.microsoft.com/office/drawing/2014/main" id="{00000000-0008-0000-1300-000002F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59075" name="Button 3" hidden="1">
              <a:extLst>
                <a:ext uri="{63B3BB69-23CF-44E3-9099-C40C66FF867C}">
                  <a14:compatExt spid="_x0000_s259075"/>
                </a:ext>
                <a:ext uri="{FF2B5EF4-FFF2-40B4-BE49-F238E27FC236}">
                  <a16:creationId xmlns:a16="http://schemas.microsoft.com/office/drawing/2014/main" id="{00000000-0008-0000-1300-000003F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7EC5BCCE-73C9-4AA5-9745-B0237E05CF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7221A9D7-F21F-47C9-9CB9-8D5064CE7D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C7DB20F2-265F-4D61-BE84-2B90BEF2E9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611C15B3-9E1E-4B32-9BA0-1837F789AB7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9484EDA5-0EAF-4EB0-A3AF-91EED3C0A3C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0FB7DC94-9E72-4204-8C6D-42F08BDE12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2DB2D86D-FBF8-4065-9830-81E7A0B166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FAAD157A-07FE-45A7-8B82-DAFF26B123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7E4CB9D1-FC36-4C7C-A4E3-FEFBF3E9B1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3F05812C-D274-4B64-883E-2DDC7B86D4B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C472E3D7-EB80-42C5-887F-52F018693CE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34207750-7708-41EE-A245-3E50B502B0C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2270F4D2-E6C4-42F5-AE5A-82EA48D658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9DECA5FD-0ED6-4D5E-AA2E-86498A1111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B61CE19F-30E2-4AC1-BBA1-64577BAED36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4E9C4518-DAAF-453B-A444-3796C6BA32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833CBE6C-D127-4C5D-B446-4B389414010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F44157A9-D6AF-47A9-AE85-65DD1B8D98E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6A6B4DC1-5A89-4E22-BB65-196B05FE7D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CA6B9A0A-210F-4CBE-BB3E-C8B8866F25B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361B2A15-1B93-4ACA-A4A1-BA06C1FCFF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FBB95ABC-11EE-4922-A338-016782D3459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2DA2ABD2-9674-4D1D-94A1-AE8081E81D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56844F79-AE15-4C06-8CA4-07721C717D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604E3CFA-4C3B-4B25-A477-B42A413BC72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3145DFEA-5306-42AD-848A-51EF9009E37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9D1CFBCB-6654-402C-ADF8-AA10C2CA32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23DB6BC8-8F3C-4D82-85CD-A7A1113AB1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ED1AD417-BBA4-4C13-B134-8AB85DC05B1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C5B58E36-9437-4E62-A7E1-2190DAF8D98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C4415204-6885-4361-8A22-E27A90CA7B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33275455-2787-43DF-A444-FEA4B47058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4A024278-689D-4D21-9010-175578C33D4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7417901F-DEC1-48F9-A20D-3EFC327769B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931DF153-CFF0-4075-99B5-FBA467BBEB5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6884BE00-A463-4104-AE63-AC02DE93B4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DB97E6E2-38A8-45BC-9327-8EF36DD2F77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3EC76D77-5319-4EDC-8C9A-2A0379FC49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6B3C320D-5904-40B3-8F8E-0E8E429A191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03EBF3FD-43D4-4FFE-BF5E-300A53F695B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83277DC8-D027-4FBE-B5D1-0A1030B96B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7A0021B3-C79A-47B1-9B83-D842CE86B9D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7F86FC22-8BFF-45AD-B33E-C58E80EBB90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37ED1CF8-D4DA-4488-9A06-48DA5FF075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1A4A199A-DE59-4865-8459-B43696D6790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7A3D86CC-AC0B-4D97-88CB-7FA1BB6F0C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9D389AFE-3C12-4A96-BF53-E3F77BFD840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FF092879-0ACC-42C8-845C-B527C1A1BA1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77257442-B7CF-4282-AD68-80C0B3976F1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1C48B29B-2FF3-459A-89E8-93AC483B4CB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C2DABA54-CA9C-41FF-9399-6E982D14FE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DFBB8B91-1B78-45B0-A38D-719E0A30435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F8AB5507-9FAC-4C4A-86B8-FCE87CCBB51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9426619D-0E23-494D-B7B3-AB52D7585AB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A3AC7E7A-BEEE-479A-8D99-44CFF1E49C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F4FE9E59-50DA-4E1F-B4D4-97C167680B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EFBA7E9D-125D-47F2-B000-FA5444BD08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40B83E00-5C93-4C4F-966A-33CAC417007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451B8F16-73D7-4980-BA8E-083CD27955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881C42CA-90D3-487C-84FA-851AAF8E75F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5DEBA409-AFFF-48EA-B1B1-CF2853C60C8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3A7BF645-B623-476E-A57E-C6F80EE7261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59072" name="Gráfico 259071" descr="Flecha: curva con sentido de las agujas del reloj con relleno sólido">
          <a:extLst>
            <a:ext uri="{FF2B5EF4-FFF2-40B4-BE49-F238E27FC236}">
              <a16:creationId xmlns:a16="http://schemas.microsoft.com/office/drawing/2014/main" id="{4B8331F9-E06E-4E80-B65E-181C79BF6D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59076" name="Gráfico 259075" descr="Flecha: curva con sentido de las agujas del reloj con relleno sólido">
          <a:extLst>
            <a:ext uri="{FF2B5EF4-FFF2-40B4-BE49-F238E27FC236}">
              <a16:creationId xmlns:a16="http://schemas.microsoft.com/office/drawing/2014/main" id="{ECFD50FD-74A7-4FEE-837B-C9B69104A58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59077" name="Gráfico 259076" descr="Flecha: curva con sentido de las agujas del reloj con relleno sólido">
          <a:extLst>
            <a:ext uri="{FF2B5EF4-FFF2-40B4-BE49-F238E27FC236}">
              <a16:creationId xmlns:a16="http://schemas.microsoft.com/office/drawing/2014/main" id="{AC7E0D16-DB56-479D-A779-BAACEF035C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59078" name="Gráfico 259077" descr="Flecha: curva con sentido de las agujas del reloj con relleno sólido">
          <a:extLst>
            <a:ext uri="{FF2B5EF4-FFF2-40B4-BE49-F238E27FC236}">
              <a16:creationId xmlns:a16="http://schemas.microsoft.com/office/drawing/2014/main" id="{F9662358-7C34-45A4-8BA3-1CD61351F5B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59079" name="Gráfico 259078" descr="Flecha: curva con sentido de las agujas del reloj con relleno sólido">
          <a:extLst>
            <a:ext uri="{FF2B5EF4-FFF2-40B4-BE49-F238E27FC236}">
              <a16:creationId xmlns:a16="http://schemas.microsoft.com/office/drawing/2014/main" id="{0AB48E90-A7BB-49A3-8314-9F796251D1B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59080" name="Gráfico 259079" descr="Flecha: curva con sentido de las agujas del reloj con relleno sólido">
          <a:extLst>
            <a:ext uri="{FF2B5EF4-FFF2-40B4-BE49-F238E27FC236}">
              <a16:creationId xmlns:a16="http://schemas.microsoft.com/office/drawing/2014/main" id="{51E5CB15-94A2-4935-8B8A-0AA77F6170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59081" name="Gráfico 259080" descr="Flecha: curva con sentido de las agujas del reloj con relleno sólido">
          <a:extLst>
            <a:ext uri="{FF2B5EF4-FFF2-40B4-BE49-F238E27FC236}">
              <a16:creationId xmlns:a16="http://schemas.microsoft.com/office/drawing/2014/main" id="{46AC788B-17B0-4F0E-89E2-206ECB348C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59082" name="Gráfico 259081" descr="Flecha: curva con sentido de las agujas del reloj con relleno sólido">
          <a:extLst>
            <a:ext uri="{FF2B5EF4-FFF2-40B4-BE49-F238E27FC236}">
              <a16:creationId xmlns:a16="http://schemas.microsoft.com/office/drawing/2014/main" id="{7E123A95-F6A5-47F6-955A-819BDFF83D2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59083" name="Gráfico 259082" descr="Flecha: curva con sentido de las agujas del reloj con relleno sólido">
          <a:extLst>
            <a:ext uri="{FF2B5EF4-FFF2-40B4-BE49-F238E27FC236}">
              <a16:creationId xmlns:a16="http://schemas.microsoft.com/office/drawing/2014/main" id="{0424BC6B-819A-4ECD-B6AD-ACAC3D4785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59084" name="Gráfico 259083" descr="Flecha: curva con sentido de las agujas del reloj con relleno sólido">
          <a:extLst>
            <a:ext uri="{FF2B5EF4-FFF2-40B4-BE49-F238E27FC236}">
              <a16:creationId xmlns:a16="http://schemas.microsoft.com/office/drawing/2014/main" id="{DF403372-9814-4C01-868C-5345BD66655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59085" name="Gráfico 259084" descr="Flecha: curva con sentido de las agujas del reloj con relleno sólido">
          <a:extLst>
            <a:ext uri="{FF2B5EF4-FFF2-40B4-BE49-F238E27FC236}">
              <a16:creationId xmlns:a16="http://schemas.microsoft.com/office/drawing/2014/main" id="{5EC687A3-61EB-4D92-AE3F-A0FABC6C9A5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59086" name="Gráfico 259085" descr="Flecha: curva con sentido de las agujas del reloj con relleno sólido">
          <a:extLst>
            <a:ext uri="{FF2B5EF4-FFF2-40B4-BE49-F238E27FC236}">
              <a16:creationId xmlns:a16="http://schemas.microsoft.com/office/drawing/2014/main" id="{54171128-E428-4AD8-B1F4-667955727D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59087" name="Gráfico 259086" descr="Flecha: curva con sentido de las agujas del reloj con relleno sólido">
          <a:extLst>
            <a:ext uri="{FF2B5EF4-FFF2-40B4-BE49-F238E27FC236}">
              <a16:creationId xmlns:a16="http://schemas.microsoft.com/office/drawing/2014/main" id="{C2E1F788-1634-45EC-B36D-C5F9933225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59088" name="Gráfico 259087" descr="Flecha: curva con sentido de las agujas del reloj con relleno sólido">
          <a:extLst>
            <a:ext uri="{FF2B5EF4-FFF2-40B4-BE49-F238E27FC236}">
              <a16:creationId xmlns:a16="http://schemas.microsoft.com/office/drawing/2014/main" id="{1B48096D-F7C0-447E-BC58-BDE3FE30ECD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59089" name="Gráfico 259088" descr="Flecha: curva con sentido de las agujas del reloj con relleno sólido">
          <a:extLst>
            <a:ext uri="{FF2B5EF4-FFF2-40B4-BE49-F238E27FC236}">
              <a16:creationId xmlns:a16="http://schemas.microsoft.com/office/drawing/2014/main" id="{332BBDA8-7739-49A3-AAB3-425BD156076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59090" name="Gráfico 259089" descr="Flecha: curva con sentido de las agujas del reloj con relleno sólido">
          <a:extLst>
            <a:ext uri="{FF2B5EF4-FFF2-40B4-BE49-F238E27FC236}">
              <a16:creationId xmlns:a16="http://schemas.microsoft.com/office/drawing/2014/main" id="{16FB3304-6A6A-48A0-9E26-24A9C685EB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59091" name="Gráfico 259090" descr="Flecha: curva con sentido de las agujas del reloj con relleno sólido">
          <a:extLst>
            <a:ext uri="{FF2B5EF4-FFF2-40B4-BE49-F238E27FC236}">
              <a16:creationId xmlns:a16="http://schemas.microsoft.com/office/drawing/2014/main" id="{B9ECD01E-0DAA-4B9A-8A7E-006544D626E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59092" name="Gráfico 259091" descr="Flecha: curva con sentido de las agujas del reloj con relleno sólido">
          <a:extLst>
            <a:ext uri="{FF2B5EF4-FFF2-40B4-BE49-F238E27FC236}">
              <a16:creationId xmlns:a16="http://schemas.microsoft.com/office/drawing/2014/main" id="{13A5C94E-EB9E-4CC2-9F05-749040CB145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59093" name="Gráfico 259092" descr="Flecha: curva con sentido de las agujas del reloj con relleno sólido">
          <a:extLst>
            <a:ext uri="{FF2B5EF4-FFF2-40B4-BE49-F238E27FC236}">
              <a16:creationId xmlns:a16="http://schemas.microsoft.com/office/drawing/2014/main" id="{6B4CD993-439D-455A-BD4F-741F699F635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59094" name="Gráfico 259093" descr="Flecha: curva con sentido de las agujas del reloj con relleno sólido">
          <a:extLst>
            <a:ext uri="{FF2B5EF4-FFF2-40B4-BE49-F238E27FC236}">
              <a16:creationId xmlns:a16="http://schemas.microsoft.com/office/drawing/2014/main" id="{778A6428-8EB1-4722-98D8-4DFCC2BF08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58049" name="Button 1" hidden="1">
              <a:extLst>
                <a:ext uri="{63B3BB69-23CF-44E3-9099-C40C66FF867C}">
                  <a14:compatExt spid="_x0000_s258049"/>
                </a:ext>
                <a:ext uri="{FF2B5EF4-FFF2-40B4-BE49-F238E27FC236}">
                  <a16:creationId xmlns:a16="http://schemas.microsoft.com/office/drawing/2014/main" id="{00000000-0008-0000-1400-000001F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58050" name="Button 2" hidden="1">
              <a:extLst>
                <a:ext uri="{63B3BB69-23CF-44E3-9099-C40C66FF867C}">
                  <a14:compatExt spid="_x0000_s258050"/>
                </a:ext>
                <a:ext uri="{FF2B5EF4-FFF2-40B4-BE49-F238E27FC236}">
                  <a16:creationId xmlns:a16="http://schemas.microsoft.com/office/drawing/2014/main" id="{00000000-0008-0000-1400-000002F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58051" name="Button 3" hidden="1">
              <a:extLst>
                <a:ext uri="{63B3BB69-23CF-44E3-9099-C40C66FF867C}">
                  <a14:compatExt spid="_x0000_s258051"/>
                </a:ext>
                <a:ext uri="{FF2B5EF4-FFF2-40B4-BE49-F238E27FC236}">
                  <a16:creationId xmlns:a16="http://schemas.microsoft.com/office/drawing/2014/main" id="{00000000-0008-0000-1400-000003F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4FEE8BB6-B5A2-475C-9EB1-37FF7ECB01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0B4142EC-F757-45E2-AAB0-42502652B5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44196E99-5667-4B67-9F10-EDA1BF7BCE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9527D037-4ABB-4003-8C47-1EFD897CCF5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E5DC6152-2663-41CF-B2A9-528203D749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F42EA7AF-3CFE-464A-9A21-F327A711DD3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D31C85BE-104C-4E48-B663-40F221206D1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1E8281E9-41E2-44D3-99FE-B1739472D2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57D94C1C-EE88-4A0E-AB47-BEC537B07A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4AA5B91D-C122-4261-85EC-3E40816C2DC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C10764A3-F830-4443-816C-CE65EE600EC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93BFF5A1-5FC8-4151-8E7A-885EC5FD5B8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038351BE-6131-415A-A722-60774D4282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E0C8B7B3-E4FF-4B82-9886-A82B7568EB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E3916FBF-6CE6-4BCC-97B5-F5CEAD782DE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38429AA9-2719-474D-BFF5-C15000BB96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8D3B2823-637B-4CAD-901C-9C4F83C7F5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6B55BA9D-DA4C-4162-B0B0-173ABAB6D6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8856E024-A568-4E65-B125-D96D83D371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79E8982C-521E-4C3B-ABC9-08B6403CE3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3F899563-7F58-45A0-98F9-F31AEDD4F6E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0FA0D2C8-DC3D-45F3-9150-6CEA8AB6C85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10E5AC39-EF28-4968-AF6C-DB18D333DC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591154C8-B3AF-456B-8B98-7E6443FBB1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929626EB-AF3B-4C21-BB7C-75594EF956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D1BB14A5-757A-4BD3-ADF6-12D36C298B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D0AC346C-6D8A-4B07-BD61-7B671E9360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238AD3D5-5190-44D5-B369-66679A33B55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6B756421-2046-4CCF-B0AC-34B1CE88FFC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31B28557-C899-4031-8327-AA44B8F724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7EB06FF6-8354-4E93-950E-C3184918F5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EB149DE5-B47C-46B3-8709-8899340F7ED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7A344EB9-2247-402D-8AEE-D91E3D7E6E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0870DC11-49AE-453F-AECB-B9147EAF57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5FBBF6A2-75A7-43B3-BA95-C4A75596C57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02CAB3AE-92A1-4205-9E3F-B9683D8E6CA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DF8764AC-8988-4998-B7D7-0B6EFE54A3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E24FEC33-6D22-4AB2-8085-0771689F5A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569F4612-7A39-420F-B00A-9AA955019C3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F8D644DA-507F-4D5A-AE91-29A4997C236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1477EA97-F950-4143-BFAB-BC23033663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561D7272-C42B-4EF1-8992-230DF1B8BD7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A60CFD5A-EEC7-4B52-8B52-62DAD92BAB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CFE1732E-7A77-4105-B834-9858E42131B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63A99038-4D52-424A-80F6-ECCA72224F1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08D83942-6D38-4D25-8D79-CFC193BEB6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C5E41668-87B2-4B03-8A1C-589E9FB563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A260D4FA-481D-45B2-932E-C63595FF109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111CB58D-72AC-4491-ADB8-AADDEC1901F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0A06C84C-AE79-4457-BD0C-6BBE81F432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BE914A85-F8AF-413B-BCE2-039F7D68F06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6BB0DB47-4400-4F4D-8641-81DD93866B4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C17F1277-CB80-4E93-B106-0E20B30C5B9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52F54FAD-55FE-402B-8F4F-E576AE7EEF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00711020-FCDE-44ED-90EC-3BE4CCD1AFB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73BA70F2-B488-4875-907B-FF31A836AF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E96ABE4C-7C0D-4759-9B72-D1BDB611687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412E2CC4-B5EF-4D19-B98E-7BE47143B19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CDA74A91-1972-4FA2-93F4-E5BA44DA227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9EE20031-734D-4BF5-AB11-F84A84D6EB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7BAA3924-850A-4DDA-BA9F-46147A960B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3123B06B-F93F-4D18-A300-D03DA420C3B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58048" name="Gráfico 258047" descr="Flecha: curva con sentido de las agujas del reloj con relleno sólido">
          <a:extLst>
            <a:ext uri="{FF2B5EF4-FFF2-40B4-BE49-F238E27FC236}">
              <a16:creationId xmlns:a16="http://schemas.microsoft.com/office/drawing/2014/main" id="{8E51F268-82B7-4366-A07F-E58663E35AB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58052" name="Gráfico 258051" descr="Flecha: curva con sentido de las agujas del reloj con relleno sólido">
          <a:extLst>
            <a:ext uri="{FF2B5EF4-FFF2-40B4-BE49-F238E27FC236}">
              <a16:creationId xmlns:a16="http://schemas.microsoft.com/office/drawing/2014/main" id="{75F48561-D834-46AF-9606-85818925465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58053" name="Gráfico 258052" descr="Flecha: curva con sentido de las agujas del reloj con relleno sólido">
          <a:extLst>
            <a:ext uri="{FF2B5EF4-FFF2-40B4-BE49-F238E27FC236}">
              <a16:creationId xmlns:a16="http://schemas.microsoft.com/office/drawing/2014/main" id="{B2315BC7-5E70-4238-BE27-06EFE2222D8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58054" name="Gráfico 258053" descr="Flecha: curva con sentido de las agujas del reloj con relleno sólido">
          <a:extLst>
            <a:ext uri="{FF2B5EF4-FFF2-40B4-BE49-F238E27FC236}">
              <a16:creationId xmlns:a16="http://schemas.microsoft.com/office/drawing/2014/main" id="{DAE65E49-766A-403D-B341-9EE6989E6B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58055" name="Gráfico 258054" descr="Flecha: curva con sentido de las agujas del reloj con relleno sólido">
          <a:extLst>
            <a:ext uri="{FF2B5EF4-FFF2-40B4-BE49-F238E27FC236}">
              <a16:creationId xmlns:a16="http://schemas.microsoft.com/office/drawing/2014/main" id="{6397FABA-518F-49D1-BD23-720A1AD4FA6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58056" name="Gráfico 258055" descr="Flecha: curva con sentido de las agujas del reloj con relleno sólido">
          <a:extLst>
            <a:ext uri="{FF2B5EF4-FFF2-40B4-BE49-F238E27FC236}">
              <a16:creationId xmlns:a16="http://schemas.microsoft.com/office/drawing/2014/main" id="{D1B05F34-535D-45CD-B8AA-77406B8119D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58057" name="Gráfico 258056" descr="Flecha: curva con sentido de las agujas del reloj con relleno sólido">
          <a:extLst>
            <a:ext uri="{FF2B5EF4-FFF2-40B4-BE49-F238E27FC236}">
              <a16:creationId xmlns:a16="http://schemas.microsoft.com/office/drawing/2014/main" id="{7BA88F54-E126-453E-9913-15187D23F5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58058" name="Gráfico 258057" descr="Flecha: curva con sentido de las agujas del reloj con relleno sólido">
          <a:extLst>
            <a:ext uri="{FF2B5EF4-FFF2-40B4-BE49-F238E27FC236}">
              <a16:creationId xmlns:a16="http://schemas.microsoft.com/office/drawing/2014/main" id="{8FB35E83-53DD-4FBF-B12B-81E96EBD458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58059" name="Gráfico 258058" descr="Flecha: curva con sentido de las agujas del reloj con relleno sólido">
          <a:extLst>
            <a:ext uri="{FF2B5EF4-FFF2-40B4-BE49-F238E27FC236}">
              <a16:creationId xmlns:a16="http://schemas.microsoft.com/office/drawing/2014/main" id="{98DA0B11-E55D-485C-9E04-D2CBDD1981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58060" name="Gráfico 258059" descr="Flecha: curva con sentido de las agujas del reloj con relleno sólido">
          <a:extLst>
            <a:ext uri="{FF2B5EF4-FFF2-40B4-BE49-F238E27FC236}">
              <a16:creationId xmlns:a16="http://schemas.microsoft.com/office/drawing/2014/main" id="{C53AABF0-1F6F-4110-B0B0-80F107A743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58061" name="Gráfico 258060" descr="Flecha: curva con sentido de las agujas del reloj con relleno sólido">
          <a:extLst>
            <a:ext uri="{FF2B5EF4-FFF2-40B4-BE49-F238E27FC236}">
              <a16:creationId xmlns:a16="http://schemas.microsoft.com/office/drawing/2014/main" id="{831E3C4B-70A5-4408-9A0B-BA830A04BEB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58062" name="Gráfico 258061" descr="Flecha: curva con sentido de las agujas del reloj con relleno sólido">
          <a:extLst>
            <a:ext uri="{FF2B5EF4-FFF2-40B4-BE49-F238E27FC236}">
              <a16:creationId xmlns:a16="http://schemas.microsoft.com/office/drawing/2014/main" id="{1208537D-8446-4627-A323-9F07DDCCDD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58063" name="Gráfico 258062" descr="Flecha: curva con sentido de las agujas del reloj con relleno sólido">
          <a:extLst>
            <a:ext uri="{FF2B5EF4-FFF2-40B4-BE49-F238E27FC236}">
              <a16:creationId xmlns:a16="http://schemas.microsoft.com/office/drawing/2014/main" id="{A7CB9676-0B20-4E55-9656-C67F01A027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58064" name="Gráfico 258063" descr="Flecha: curva con sentido de las agujas del reloj con relleno sólido">
          <a:extLst>
            <a:ext uri="{FF2B5EF4-FFF2-40B4-BE49-F238E27FC236}">
              <a16:creationId xmlns:a16="http://schemas.microsoft.com/office/drawing/2014/main" id="{EA8097AF-6F66-40C8-9155-9364FD76E77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58065" name="Gráfico 258064" descr="Flecha: curva con sentido de las agujas del reloj con relleno sólido">
          <a:extLst>
            <a:ext uri="{FF2B5EF4-FFF2-40B4-BE49-F238E27FC236}">
              <a16:creationId xmlns:a16="http://schemas.microsoft.com/office/drawing/2014/main" id="{20CFB95B-A8E8-4EA0-BE6A-F840DBC574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58066" name="Gráfico 258065" descr="Flecha: curva con sentido de las agujas del reloj con relleno sólido">
          <a:extLst>
            <a:ext uri="{FF2B5EF4-FFF2-40B4-BE49-F238E27FC236}">
              <a16:creationId xmlns:a16="http://schemas.microsoft.com/office/drawing/2014/main" id="{27FAE771-4104-4151-8C3C-607D2EA180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58067" name="Gráfico 258066" descr="Flecha: curva con sentido de las agujas del reloj con relleno sólido">
          <a:extLst>
            <a:ext uri="{FF2B5EF4-FFF2-40B4-BE49-F238E27FC236}">
              <a16:creationId xmlns:a16="http://schemas.microsoft.com/office/drawing/2014/main" id="{C922999B-5D0F-45CA-B320-4D62F3DC37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58068" name="Gráfico 258067" descr="Flecha: curva con sentido de las agujas del reloj con relleno sólido">
          <a:extLst>
            <a:ext uri="{FF2B5EF4-FFF2-40B4-BE49-F238E27FC236}">
              <a16:creationId xmlns:a16="http://schemas.microsoft.com/office/drawing/2014/main" id="{5A1DCC00-8010-4F9A-8A75-653ACB5014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58069" name="Gráfico 258068" descr="Flecha: curva con sentido de las agujas del reloj con relleno sólido">
          <a:extLst>
            <a:ext uri="{FF2B5EF4-FFF2-40B4-BE49-F238E27FC236}">
              <a16:creationId xmlns:a16="http://schemas.microsoft.com/office/drawing/2014/main" id="{537E7179-BE91-4E44-9EFF-573EB57AA7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58070" name="Gráfico 258069" descr="Flecha: curva con sentido de las agujas del reloj con relleno sólido">
          <a:extLst>
            <a:ext uri="{FF2B5EF4-FFF2-40B4-BE49-F238E27FC236}">
              <a16:creationId xmlns:a16="http://schemas.microsoft.com/office/drawing/2014/main" id="{EF4AB6EA-2CAA-4B05-89BA-853BE699352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57025" name="Button 1" hidden="1">
              <a:extLst>
                <a:ext uri="{63B3BB69-23CF-44E3-9099-C40C66FF867C}">
                  <a14:compatExt spid="_x0000_s257025"/>
                </a:ext>
                <a:ext uri="{FF2B5EF4-FFF2-40B4-BE49-F238E27FC236}">
                  <a16:creationId xmlns:a16="http://schemas.microsoft.com/office/drawing/2014/main" id="{00000000-0008-0000-1500-000001E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57026" name="Button 2" hidden="1">
              <a:extLst>
                <a:ext uri="{63B3BB69-23CF-44E3-9099-C40C66FF867C}">
                  <a14:compatExt spid="_x0000_s257026"/>
                </a:ext>
                <a:ext uri="{FF2B5EF4-FFF2-40B4-BE49-F238E27FC236}">
                  <a16:creationId xmlns:a16="http://schemas.microsoft.com/office/drawing/2014/main" id="{00000000-0008-0000-1500-000002E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57027" name="Button 3" hidden="1">
              <a:extLst>
                <a:ext uri="{63B3BB69-23CF-44E3-9099-C40C66FF867C}">
                  <a14:compatExt spid="_x0000_s257027"/>
                </a:ext>
                <a:ext uri="{FF2B5EF4-FFF2-40B4-BE49-F238E27FC236}">
                  <a16:creationId xmlns:a16="http://schemas.microsoft.com/office/drawing/2014/main" id="{00000000-0008-0000-1500-000003E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9189EA5F-8F29-4BD1-BE17-352201A276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C04DE28F-D5B4-4C7C-9A02-AC51DF78FC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C16DF184-6E00-4E4A-A1E4-E6F0891521F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9B9AA927-0CFC-400E-B81A-CE2A84648AC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951E2219-C96B-4516-A308-F0FE9CAC52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62423273-1EA7-4508-8503-97F74384C8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90233CF4-9EF6-4E32-AB54-4A2724CDD9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120A5620-5813-47DF-BE18-A77424AFB0B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9BC2A5CD-6F13-4D6D-9E4D-79E82777EB5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D1364371-6390-40B0-9BBF-54185F9605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6CEE4933-458A-4415-BD98-5C302AE3D33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351DED69-99D8-42C8-AFBF-A89BC692C6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D6E7EC6A-0959-4CB0-87B5-CEFB6C6708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2262400C-922F-41FF-B82E-311EE05B87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613D8DEC-CD1A-4BAB-AB52-C27284E2E17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899A2CDA-1AEA-4B56-9B70-0698B6BD43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E2667FF0-29BB-426E-924F-6B192867B95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DA9FAE68-AE8C-4CBE-90CE-E638A5E2DD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B948FD44-1F18-47A3-850A-4BC82AB74E0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7DBCF249-6AE9-406A-A6FA-D0639BD7472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57EA40E3-BA5A-42A8-BD4D-1D32FA7DE40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D796D898-AACA-498A-82E9-F4E78D9F129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E9E215FD-AF09-45DF-B8B5-BD0E4157995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D2155799-A3D8-49B1-8595-8733B0E4C4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BDD05331-10E7-4BE6-B763-A55333BAF7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D1E4E9A9-501E-4FA4-9825-BD660498FF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64053ABC-EC98-4C4D-A011-4EAA7FABC3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8189BBCC-D613-4980-833F-60672ADC11D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7779A7EA-DDA3-47E3-AC72-D996929D2C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073B5FD2-4433-4CEC-BEBA-413F6B84ABC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2F7350FF-C434-45AC-A37C-EDD75592BD0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BE04EBCE-CB57-49D2-A219-2045B185C2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C82017A9-2B12-46D8-95F1-3928AB38435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67CBD25D-D5D4-42B1-906F-1D80083E84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3F02EB0D-9D27-4EFF-89D2-0BB03D8ED0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2C64B925-F7C9-4A7E-83F9-07CC4027EA8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101CF50A-C268-4208-938A-4FDBBE70295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5BE2D31B-3A9B-4550-BCCB-FBCDD766F2F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78ED6E4B-2DD5-4F1E-ADBB-2F08BF8F19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7A185760-6596-4432-98DB-A08E2E75EEF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A266BEDF-AF55-46B4-B3B8-37E7835C95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B551A2E1-F00F-43B6-8096-CF248293946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B0FA44C5-9C8E-4674-9352-4877967E3C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54ECF915-9588-43E0-AD6E-7099359C08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D4833BF3-F833-4018-869F-92A2E290DF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5363E900-E52E-4201-8BCB-0DCC9E46C0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B9BD761E-CBF8-43DD-871C-50CC105994D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ACFECD64-C0A4-4360-A525-D87792A45F9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B7AE3D6C-3592-4D8A-B565-0D29163FFF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A3EFD859-56CC-42F2-9BDB-D4E5F583A39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48EB458B-DDCD-4A9D-9449-0CF034B0EA5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0DFC5EB0-0A80-4AAB-9E00-3498105DF4B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C8C5F12F-BB45-4E9E-BC6B-3E6FCEDB924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93AF8584-ED9F-4914-884F-4888D53763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DFC14015-10AC-4422-BABC-73FF127DA77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17DC175C-82A8-444B-97BB-5F6FD679462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9FD9B11A-82CC-4F2D-B5EB-5BA732FBBD9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320CEEE0-1CDB-4936-B275-B4B91CF30F0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0AB7E1C2-5219-4556-8B2B-B5793B66BD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94A30A7C-2C43-47F1-9821-CCD91DCE4E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64BECB7C-923F-470D-B078-95DBF6CB6C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26F7C797-E04B-410C-B185-F8169C203A7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57024" name="Gráfico 257023" descr="Flecha: curva con sentido de las agujas del reloj con relleno sólido">
          <a:extLst>
            <a:ext uri="{FF2B5EF4-FFF2-40B4-BE49-F238E27FC236}">
              <a16:creationId xmlns:a16="http://schemas.microsoft.com/office/drawing/2014/main" id="{84ED9F3F-CD18-42DE-AD79-1E5A206C225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57028" name="Gráfico 257027" descr="Flecha: curva con sentido de las agujas del reloj con relleno sólido">
          <a:extLst>
            <a:ext uri="{FF2B5EF4-FFF2-40B4-BE49-F238E27FC236}">
              <a16:creationId xmlns:a16="http://schemas.microsoft.com/office/drawing/2014/main" id="{3B295859-BB26-4B73-A821-52729AFFB0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57029" name="Gráfico 257028" descr="Flecha: curva con sentido de las agujas del reloj con relleno sólido">
          <a:extLst>
            <a:ext uri="{FF2B5EF4-FFF2-40B4-BE49-F238E27FC236}">
              <a16:creationId xmlns:a16="http://schemas.microsoft.com/office/drawing/2014/main" id="{140657E7-1D02-4D9D-AEB1-A4DE80E083C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57030" name="Gráfico 257029" descr="Flecha: curva con sentido de las agujas del reloj con relleno sólido">
          <a:extLst>
            <a:ext uri="{FF2B5EF4-FFF2-40B4-BE49-F238E27FC236}">
              <a16:creationId xmlns:a16="http://schemas.microsoft.com/office/drawing/2014/main" id="{44DD858C-698F-4B3B-8AB3-F3EDC79098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57031" name="Gráfico 257030" descr="Flecha: curva con sentido de las agujas del reloj con relleno sólido">
          <a:extLst>
            <a:ext uri="{FF2B5EF4-FFF2-40B4-BE49-F238E27FC236}">
              <a16:creationId xmlns:a16="http://schemas.microsoft.com/office/drawing/2014/main" id="{277E864C-96A2-4AF8-9CEB-BF8DE6560BD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57032" name="Gráfico 257031" descr="Flecha: curva con sentido de las agujas del reloj con relleno sólido">
          <a:extLst>
            <a:ext uri="{FF2B5EF4-FFF2-40B4-BE49-F238E27FC236}">
              <a16:creationId xmlns:a16="http://schemas.microsoft.com/office/drawing/2014/main" id="{5ED723EF-5A27-459D-BE96-179EF7BCC5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57033" name="Gráfico 257032" descr="Flecha: curva con sentido de las agujas del reloj con relleno sólido">
          <a:extLst>
            <a:ext uri="{FF2B5EF4-FFF2-40B4-BE49-F238E27FC236}">
              <a16:creationId xmlns:a16="http://schemas.microsoft.com/office/drawing/2014/main" id="{63CDF77A-CD09-4BE3-8F1A-D44EDEF346B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57034" name="Gráfico 257033" descr="Flecha: curva con sentido de las agujas del reloj con relleno sólido">
          <a:extLst>
            <a:ext uri="{FF2B5EF4-FFF2-40B4-BE49-F238E27FC236}">
              <a16:creationId xmlns:a16="http://schemas.microsoft.com/office/drawing/2014/main" id="{E0634E64-E9B5-4334-80ED-32C76A24244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57035" name="Gráfico 257034" descr="Flecha: curva con sentido de las agujas del reloj con relleno sólido">
          <a:extLst>
            <a:ext uri="{FF2B5EF4-FFF2-40B4-BE49-F238E27FC236}">
              <a16:creationId xmlns:a16="http://schemas.microsoft.com/office/drawing/2014/main" id="{05657CB6-D63C-495F-9BE5-5E8BC1AD64D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57036" name="Gráfico 257035" descr="Flecha: curva con sentido de las agujas del reloj con relleno sólido">
          <a:extLst>
            <a:ext uri="{FF2B5EF4-FFF2-40B4-BE49-F238E27FC236}">
              <a16:creationId xmlns:a16="http://schemas.microsoft.com/office/drawing/2014/main" id="{5B1D6DA1-390B-4810-9BFD-D6C5A83901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57037" name="Gráfico 257036" descr="Flecha: curva con sentido de las agujas del reloj con relleno sólido">
          <a:extLst>
            <a:ext uri="{FF2B5EF4-FFF2-40B4-BE49-F238E27FC236}">
              <a16:creationId xmlns:a16="http://schemas.microsoft.com/office/drawing/2014/main" id="{0DA484B0-BEF4-46FA-A973-BE7F3877D2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57038" name="Gráfico 257037" descr="Flecha: curva con sentido de las agujas del reloj con relleno sólido">
          <a:extLst>
            <a:ext uri="{FF2B5EF4-FFF2-40B4-BE49-F238E27FC236}">
              <a16:creationId xmlns:a16="http://schemas.microsoft.com/office/drawing/2014/main" id="{FAC64F07-70FF-4A11-A9F3-BB26532FC0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57039" name="Gráfico 257038" descr="Flecha: curva con sentido de las agujas del reloj con relleno sólido">
          <a:extLst>
            <a:ext uri="{FF2B5EF4-FFF2-40B4-BE49-F238E27FC236}">
              <a16:creationId xmlns:a16="http://schemas.microsoft.com/office/drawing/2014/main" id="{4F3FA065-C36C-411C-A920-CF27257EA6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57040" name="Gráfico 257039" descr="Flecha: curva con sentido de las agujas del reloj con relleno sólido">
          <a:extLst>
            <a:ext uri="{FF2B5EF4-FFF2-40B4-BE49-F238E27FC236}">
              <a16:creationId xmlns:a16="http://schemas.microsoft.com/office/drawing/2014/main" id="{1A6BA0C2-31EC-4AA1-8084-EC50EBD8297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57041" name="Gráfico 257040" descr="Flecha: curva con sentido de las agujas del reloj con relleno sólido">
          <a:extLst>
            <a:ext uri="{FF2B5EF4-FFF2-40B4-BE49-F238E27FC236}">
              <a16:creationId xmlns:a16="http://schemas.microsoft.com/office/drawing/2014/main" id="{224965B5-39F7-45E6-8FCB-87A888B7A72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57042" name="Gráfico 257041" descr="Flecha: curva con sentido de las agujas del reloj con relleno sólido">
          <a:extLst>
            <a:ext uri="{FF2B5EF4-FFF2-40B4-BE49-F238E27FC236}">
              <a16:creationId xmlns:a16="http://schemas.microsoft.com/office/drawing/2014/main" id="{5DDF4528-F5AE-4E01-B3CB-5CC96191F55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57043" name="Gráfico 257042" descr="Flecha: curva con sentido de las agujas del reloj con relleno sólido">
          <a:extLst>
            <a:ext uri="{FF2B5EF4-FFF2-40B4-BE49-F238E27FC236}">
              <a16:creationId xmlns:a16="http://schemas.microsoft.com/office/drawing/2014/main" id="{33E69AE3-8017-401E-AA4A-5DDE4336AA7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57044" name="Gráfico 257043" descr="Flecha: curva con sentido de las agujas del reloj con relleno sólido">
          <a:extLst>
            <a:ext uri="{FF2B5EF4-FFF2-40B4-BE49-F238E27FC236}">
              <a16:creationId xmlns:a16="http://schemas.microsoft.com/office/drawing/2014/main" id="{39C7F7B0-C959-46D5-B256-8B4395F3CDC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57045" name="Gráfico 257044" descr="Flecha: curva con sentido de las agujas del reloj con relleno sólido">
          <a:extLst>
            <a:ext uri="{FF2B5EF4-FFF2-40B4-BE49-F238E27FC236}">
              <a16:creationId xmlns:a16="http://schemas.microsoft.com/office/drawing/2014/main" id="{2B893C50-50F4-494E-A7F7-DCE7E1B78E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57046" name="Gráfico 257045" descr="Flecha: curva con sentido de las agujas del reloj con relleno sólido">
          <a:extLst>
            <a:ext uri="{FF2B5EF4-FFF2-40B4-BE49-F238E27FC236}">
              <a16:creationId xmlns:a16="http://schemas.microsoft.com/office/drawing/2014/main" id="{DB9EB076-EC69-4481-8C75-9D275EE888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54977" name="Button 1" hidden="1">
              <a:extLst>
                <a:ext uri="{63B3BB69-23CF-44E3-9099-C40C66FF867C}">
                  <a14:compatExt spid="_x0000_s254977"/>
                </a:ext>
                <a:ext uri="{FF2B5EF4-FFF2-40B4-BE49-F238E27FC236}">
                  <a16:creationId xmlns:a16="http://schemas.microsoft.com/office/drawing/2014/main" id="{00000000-0008-0000-1600-000001E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54978" name="Button 2" hidden="1">
              <a:extLst>
                <a:ext uri="{63B3BB69-23CF-44E3-9099-C40C66FF867C}">
                  <a14:compatExt spid="_x0000_s254978"/>
                </a:ext>
                <a:ext uri="{FF2B5EF4-FFF2-40B4-BE49-F238E27FC236}">
                  <a16:creationId xmlns:a16="http://schemas.microsoft.com/office/drawing/2014/main" id="{00000000-0008-0000-1600-000002E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54979" name="Button 3" hidden="1">
              <a:extLst>
                <a:ext uri="{63B3BB69-23CF-44E3-9099-C40C66FF867C}">
                  <a14:compatExt spid="_x0000_s254979"/>
                </a:ext>
                <a:ext uri="{FF2B5EF4-FFF2-40B4-BE49-F238E27FC236}">
                  <a16:creationId xmlns:a16="http://schemas.microsoft.com/office/drawing/2014/main" id="{00000000-0008-0000-1600-000003E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ED0708A4-2472-4280-AF0F-20162BB6169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AE9208A5-E3C1-48C1-9A17-655ED054E6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D653E6F4-5A5F-47E9-BD6E-04138535A7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2111E430-BF33-4A10-BFB5-23685994613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E46F7B1D-3536-4CBA-BD07-EAF5CFDCCF8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B3E7381D-1092-4479-B577-951D61BB2DC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4A4A0348-23FB-4796-A60E-6BE7C8106D1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A10AE1AB-B60F-4534-9968-DFB4B979DA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DF6E53DB-F183-4CEA-AC6E-70AE978486E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C4595B2A-C5AF-4D82-A0A3-0A089AD5477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F4249D51-45B8-44CD-99B2-BBAA03697C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FE712ABD-425D-451A-8729-DF3611EAE9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7D345E59-F110-442F-91D6-7D981DEEC5A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17251A39-AF7F-452C-96A3-D51AACA7A8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104578A1-8376-42B3-9975-DEA43EFF9F9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3667E1C3-9F2C-4A34-8FEC-D2C05F64BAF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0F0A0503-54C0-4991-85A6-C33DCBA43B4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E6230006-1DB6-499B-A92E-2A47C95C9E6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03BB4A4C-201C-4FE9-9CB5-BD9900E0C61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2A7B3974-470F-4584-BDEE-33C46F7204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4A0A36B8-8322-4127-A1C5-C4181BCD35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AD61C2E8-B71D-48D2-84BD-B275899E280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57925164-6026-48DB-8120-A3D92E8FB5D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B59FC081-44E8-4672-A181-866E501A4F1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4D35F8C1-D4AE-480F-9BA1-004F9CFE22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2F33C724-2CD8-4772-B36C-EBA1BA0806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3CC59F43-995A-4E0D-8381-16BD7D2F62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636EE6E2-DBA9-4885-B721-83EE17C2CE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C9DFF239-BA5C-4E5A-908D-21EB10F930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07D5F395-09DB-4EDC-9C75-B0D2DC1D51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CE381DB7-D30D-4C51-82DF-558E5B5F2A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42B3CA98-6DA1-453B-852C-C68894B1EAB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245D82F8-BE6B-44DF-96A0-0C7408997E7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DABCC2CA-1E85-4540-8113-E79B54F284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6CF3E160-14A7-49BC-A82B-1E14B24991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5E610E99-1DA7-4B6D-9BA6-7AE9046B9B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D5A94AD8-5CF4-4A19-8D1E-0EF53DBE552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6DBB7583-634C-40BE-8945-A6F2560741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B0688D25-D443-4883-A42B-B86C9D08D05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5FC80A90-2A56-4E05-8CA2-84F34933E9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1C7E764C-B987-430A-8D2D-970DF7307DB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3A8D770B-E9F4-4D77-B617-D5A8166915C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0D33BC31-7FFB-44D9-A879-4D6527D5A55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2ACEC634-A741-49EE-8F1B-E238B008E9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F0C04780-04BE-443C-85F7-41C87CC8776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00504D34-AA45-4C1B-9B27-E03696A6BCF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627DF613-7449-409E-A450-42F0026449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A1AF6652-418A-4D50-B7AE-3D8C4ECC5A4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D7D8D570-1008-4673-BBBD-DB30B5C71F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833C4F46-55E3-4FB7-B7EA-DE8BAFBB78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0E111079-A926-4E77-A583-95390C58F3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0988502C-CEDC-4456-9807-3F9B78013C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1AA921C5-4D10-4AAE-B6FD-7B8A736AD8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1E4F1CED-13D0-4750-A582-8AA3974F999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901A4603-CCE6-49D7-92CF-CB34507D2C4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72294B78-CDB0-41AF-A0FB-EA5E263ACE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3264EA9B-A6E2-42D5-B57A-D5E96CF2624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282413A9-0805-4169-B8CD-CB44C1FD7FE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78D896C2-55B0-41EA-AFDF-67DE97DE23C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B701382A-AEB2-4262-AE10-52B93DDB0C1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45E163E4-22F9-443A-9FB6-C3CF17FD926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82BA1A5F-2ADF-49D9-A808-B24296A4089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54976" name="Gráfico 254975" descr="Flecha: curva con sentido de las agujas del reloj con relleno sólido">
          <a:extLst>
            <a:ext uri="{FF2B5EF4-FFF2-40B4-BE49-F238E27FC236}">
              <a16:creationId xmlns:a16="http://schemas.microsoft.com/office/drawing/2014/main" id="{ED8030D1-F565-4BDA-874A-8DE39B6898F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54980" name="Gráfico 254979" descr="Flecha: curva con sentido de las agujas del reloj con relleno sólido">
          <a:extLst>
            <a:ext uri="{FF2B5EF4-FFF2-40B4-BE49-F238E27FC236}">
              <a16:creationId xmlns:a16="http://schemas.microsoft.com/office/drawing/2014/main" id="{EC1F4544-A597-4352-B3A6-A8A224495E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54981" name="Gráfico 254980" descr="Flecha: curva con sentido de las agujas del reloj con relleno sólido">
          <a:extLst>
            <a:ext uri="{FF2B5EF4-FFF2-40B4-BE49-F238E27FC236}">
              <a16:creationId xmlns:a16="http://schemas.microsoft.com/office/drawing/2014/main" id="{363D0361-A8DD-40A7-B19D-3C6FDD83EE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54982" name="Gráfico 254981" descr="Flecha: curva con sentido de las agujas del reloj con relleno sólido">
          <a:extLst>
            <a:ext uri="{FF2B5EF4-FFF2-40B4-BE49-F238E27FC236}">
              <a16:creationId xmlns:a16="http://schemas.microsoft.com/office/drawing/2014/main" id="{E7FA32E7-294E-421F-A239-801C354E057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54983" name="Gráfico 254982" descr="Flecha: curva con sentido de las agujas del reloj con relleno sólido">
          <a:extLst>
            <a:ext uri="{FF2B5EF4-FFF2-40B4-BE49-F238E27FC236}">
              <a16:creationId xmlns:a16="http://schemas.microsoft.com/office/drawing/2014/main" id="{C5309913-235B-4001-A131-5BF8A878C2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54984" name="Gráfico 254983" descr="Flecha: curva con sentido de las agujas del reloj con relleno sólido">
          <a:extLst>
            <a:ext uri="{FF2B5EF4-FFF2-40B4-BE49-F238E27FC236}">
              <a16:creationId xmlns:a16="http://schemas.microsoft.com/office/drawing/2014/main" id="{6F2F7C99-E02B-4C2F-87F4-59C65DAA57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54985" name="Gráfico 254984" descr="Flecha: curva con sentido de las agujas del reloj con relleno sólido">
          <a:extLst>
            <a:ext uri="{FF2B5EF4-FFF2-40B4-BE49-F238E27FC236}">
              <a16:creationId xmlns:a16="http://schemas.microsoft.com/office/drawing/2014/main" id="{9824BA46-3A38-4E01-B92C-9B94459F6FF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54986" name="Gráfico 254985" descr="Flecha: curva con sentido de las agujas del reloj con relleno sólido">
          <a:extLst>
            <a:ext uri="{FF2B5EF4-FFF2-40B4-BE49-F238E27FC236}">
              <a16:creationId xmlns:a16="http://schemas.microsoft.com/office/drawing/2014/main" id="{37822C54-99EB-4BC0-B9D2-47635550444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54987" name="Gráfico 254986" descr="Flecha: curva con sentido de las agujas del reloj con relleno sólido">
          <a:extLst>
            <a:ext uri="{FF2B5EF4-FFF2-40B4-BE49-F238E27FC236}">
              <a16:creationId xmlns:a16="http://schemas.microsoft.com/office/drawing/2014/main" id="{E207F821-E18D-4ABC-8005-B424B3FB0E8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54988" name="Gráfico 254987" descr="Flecha: curva con sentido de las agujas del reloj con relleno sólido">
          <a:extLst>
            <a:ext uri="{FF2B5EF4-FFF2-40B4-BE49-F238E27FC236}">
              <a16:creationId xmlns:a16="http://schemas.microsoft.com/office/drawing/2014/main" id="{25786B3E-0113-42CF-9C56-756A7B751D4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54989" name="Gráfico 254988" descr="Flecha: curva con sentido de las agujas del reloj con relleno sólido">
          <a:extLst>
            <a:ext uri="{FF2B5EF4-FFF2-40B4-BE49-F238E27FC236}">
              <a16:creationId xmlns:a16="http://schemas.microsoft.com/office/drawing/2014/main" id="{F8E6F399-B7DB-4C28-A35D-F1936C7109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54990" name="Gráfico 254989" descr="Flecha: curva con sentido de las agujas del reloj con relleno sólido">
          <a:extLst>
            <a:ext uri="{FF2B5EF4-FFF2-40B4-BE49-F238E27FC236}">
              <a16:creationId xmlns:a16="http://schemas.microsoft.com/office/drawing/2014/main" id="{36145FAD-102A-4592-BC22-5FEA2918F94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54991" name="Gráfico 254990" descr="Flecha: curva con sentido de las agujas del reloj con relleno sólido">
          <a:extLst>
            <a:ext uri="{FF2B5EF4-FFF2-40B4-BE49-F238E27FC236}">
              <a16:creationId xmlns:a16="http://schemas.microsoft.com/office/drawing/2014/main" id="{8B410D77-E453-456B-A59C-23F21279D8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54992" name="Gráfico 254991" descr="Flecha: curva con sentido de las agujas del reloj con relleno sólido">
          <a:extLst>
            <a:ext uri="{FF2B5EF4-FFF2-40B4-BE49-F238E27FC236}">
              <a16:creationId xmlns:a16="http://schemas.microsoft.com/office/drawing/2014/main" id="{71902F37-975B-4A61-8C97-681DD6FBEF2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54993" name="Gráfico 254992" descr="Flecha: curva con sentido de las agujas del reloj con relleno sólido">
          <a:extLst>
            <a:ext uri="{FF2B5EF4-FFF2-40B4-BE49-F238E27FC236}">
              <a16:creationId xmlns:a16="http://schemas.microsoft.com/office/drawing/2014/main" id="{1A346671-C58C-40C6-BCB0-C61A967E52F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54994" name="Gráfico 254993" descr="Flecha: curva con sentido de las agujas del reloj con relleno sólido">
          <a:extLst>
            <a:ext uri="{FF2B5EF4-FFF2-40B4-BE49-F238E27FC236}">
              <a16:creationId xmlns:a16="http://schemas.microsoft.com/office/drawing/2014/main" id="{B1F5B5E9-C46D-4FF6-AFC6-17BB449D903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54995" name="Gráfico 254994" descr="Flecha: curva con sentido de las agujas del reloj con relleno sólido">
          <a:extLst>
            <a:ext uri="{FF2B5EF4-FFF2-40B4-BE49-F238E27FC236}">
              <a16:creationId xmlns:a16="http://schemas.microsoft.com/office/drawing/2014/main" id="{3B27AE02-018A-4CEB-B091-960F52E64FD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54996" name="Gráfico 254995" descr="Flecha: curva con sentido de las agujas del reloj con relleno sólido">
          <a:extLst>
            <a:ext uri="{FF2B5EF4-FFF2-40B4-BE49-F238E27FC236}">
              <a16:creationId xmlns:a16="http://schemas.microsoft.com/office/drawing/2014/main" id="{C0B13746-D24D-4130-B766-C64283FC47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54997" name="Gráfico 254996" descr="Flecha: curva con sentido de las agujas del reloj con relleno sólido">
          <a:extLst>
            <a:ext uri="{FF2B5EF4-FFF2-40B4-BE49-F238E27FC236}">
              <a16:creationId xmlns:a16="http://schemas.microsoft.com/office/drawing/2014/main" id="{83A32480-67A6-4798-B154-DDA8E082776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54998" name="Gráfico 254997" descr="Flecha: curva con sentido de las agujas del reloj con relleno sólido">
          <a:extLst>
            <a:ext uri="{FF2B5EF4-FFF2-40B4-BE49-F238E27FC236}">
              <a16:creationId xmlns:a16="http://schemas.microsoft.com/office/drawing/2014/main" id="{B59924BA-6D55-48F3-8711-1A47D13DFB6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46785" name="Button 1" hidden="1">
              <a:extLst>
                <a:ext uri="{63B3BB69-23CF-44E3-9099-C40C66FF867C}">
                  <a14:compatExt spid="_x0000_s246785"/>
                </a:ext>
                <a:ext uri="{FF2B5EF4-FFF2-40B4-BE49-F238E27FC236}">
                  <a16:creationId xmlns:a16="http://schemas.microsoft.com/office/drawing/2014/main" id="{00000000-0008-0000-1700-000001C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46786" name="Button 2" hidden="1">
              <a:extLst>
                <a:ext uri="{63B3BB69-23CF-44E3-9099-C40C66FF867C}">
                  <a14:compatExt spid="_x0000_s246786"/>
                </a:ext>
                <a:ext uri="{FF2B5EF4-FFF2-40B4-BE49-F238E27FC236}">
                  <a16:creationId xmlns:a16="http://schemas.microsoft.com/office/drawing/2014/main" id="{00000000-0008-0000-1700-000002C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46787" name="Button 3" hidden="1">
              <a:extLst>
                <a:ext uri="{63B3BB69-23CF-44E3-9099-C40C66FF867C}">
                  <a14:compatExt spid="_x0000_s246787"/>
                </a:ext>
                <a:ext uri="{FF2B5EF4-FFF2-40B4-BE49-F238E27FC236}">
                  <a16:creationId xmlns:a16="http://schemas.microsoft.com/office/drawing/2014/main" id="{00000000-0008-0000-1700-000003C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4CF7D951-FBE1-4C88-9F5D-09650F01C51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F6F9A034-8B61-4B18-87EA-7F9142BD30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CF8994D8-A426-458A-AEBC-1C6E05D722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ED60499F-FDE0-4A6D-AD86-2D96A06B42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AA2BD067-6ED4-4C2B-A08C-7D556FCECB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13CFF73E-4A61-472F-8025-448AB20B535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FF62EF68-E5BA-4486-B29E-6DABCDE600B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BF7EE97D-198C-4730-81F2-C08E2FDD1C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4A2DE0DA-D507-4FEF-BD9A-C5AC1F9280C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290AEA40-D99A-4CF1-917A-1A9EE2AE237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A6FDC3BF-8C02-4DE8-B745-041EA3D7C11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8478DFB4-69D2-4E68-B047-213239101ED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577D81B1-8029-45DB-ABAA-AC730F422F5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D3D4905A-4AE4-4E1B-A3A8-8B8CDB94A1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39AF911A-972E-4037-A14E-69B5DEFFC95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F68EDB83-F8A4-4BEE-BDCA-ECC7062882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EBCC8AE6-B54F-49B8-9874-DA864F6FAE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8412FA99-24AF-4D91-B57B-AA1A06F711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6C58D649-F251-4BDE-8916-67702D4A9D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4ED43E3D-F8BE-4629-B8A3-61B83B59743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C0256022-5110-4853-AA6C-5DC4C8505B0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B29D0744-491B-4501-A1F6-2DDBFDF8252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45930E7B-4526-4D67-902B-EEA8986099A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F96A606F-61E1-4B5E-A376-6F20036372C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CD9096C3-E4CA-4B50-9141-073DC9C44A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CA299249-9583-4969-AECC-16D1A2B75CE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FC36F5CC-506B-4FD5-BEA4-B171126794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E9D0DD04-E872-4C9C-B05B-2A144F182B5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FB4BED04-0B60-424F-8931-5A39AC3077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C3B0A178-BC26-4C52-82BB-540D3E0FDB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53497075-6D84-4FEF-A34B-D8E4A5A14A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A940E39D-36F0-401B-9205-AD24A42AAC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EA77B447-9163-44C0-ADD3-71934B9348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03E49D19-067D-4600-B81F-25B71EEC424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D53E70C3-9D72-47CD-A959-F6EECD49F7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33312B97-5E62-4B8E-A65E-D6E4F9F04B6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00F8822E-8DA6-4264-9071-8690AB3D3B3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A55BD804-1F33-4D3C-8419-552FAA2A45C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7EDC686D-E8EF-4F7E-A62B-B61C78D543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B8F35265-2B51-4E4B-BA4D-279D1ABF9C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02EA5D1B-7E61-4EBD-97DA-6F091F433A0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2CBE62A9-809B-438F-B1C9-CA674C69550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93644568-DC09-4416-80A6-0CEBFF88D0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47BF9AFA-B011-45DB-9184-A305091981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BED5D1A9-4A1D-484A-947F-81D7CF066BB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426ED4E1-AD11-491C-9172-E567D6A9B1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B1C7658F-DD34-4034-9BA5-D02BDFB656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BD5A89E1-7FAF-403B-A16A-EF1FC34227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49E61E85-9CCE-47CA-AB0C-0E01FD8C9D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5471620F-D328-4D8C-95EE-A69E9CE607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3EE64652-9E69-405A-9539-166ABC57D88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81E5B64D-AAE9-46E0-9505-960939B3B5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8B62FF1A-3990-4FEA-96B5-748F569AE99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DA42EA97-DE81-4CEC-86F8-377D03B336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D7967EF2-4B97-4BC2-9AAE-0B21A941417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629C6252-FAA4-4303-8E52-844B3BAD96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C34C108E-14B3-4B24-949C-56EAEF68E5B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5CCA1653-14C4-42C6-A6E1-5260FF46319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21CD0CA9-50C1-4FF8-91FD-710A2899E1C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005124ED-20FD-4F2F-8872-34F0B40F49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9FFAD55F-3F97-4383-81C3-34CFB45041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37BB9791-5EF1-416D-952B-EEDA0B365C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46784" name="Gráfico 246783" descr="Flecha: curva con sentido de las agujas del reloj con relleno sólido">
          <a:extLst>
            <a:ext uri="{FF2B5EF4-FFF2-40B4-BE49-F238E27FC236}">
              <a16:creationId xmlns:a16="http://schemas.microsoft.com/office/drawing/2014/main" id="{79372152-D1F4-4585-8FD9-ECBC2FD6C55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46788" name="Gráfico 246787" descr="Flecha: curva con sentido de las agujas del reloj con relleno sólido">
          <a:extLst>
            <a:ext uri="{FF2B5EF4-FFF2-40B4-BE49-F238E27FC236}">
              <a16:creationId xmlns:a16="http://schemas.microsoft.com/office/drawing/2014/main" id="{4ABAFCB9-3C3D-4A05-8A41-31D5457A27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46789" name="Gráfico 246788" descr="Flecha: curva con sentido de las agujas del reloj con relleno sólido">
          <a:extLst>
            <a:ext uri="{FF2B5EF4-FFF2-40B4-BE49-F238E27FC236}">
              <a16:creationId xmlns:a16="http://schemas.microsoft.com/office/drawing/2014/main" id="{D8FB3EF6-922A-4FCD-86E8-AC8FB8243C3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46790" name="Gráfico 246789" descr="Flecha: curva con sentido de las agujas del reloj con relleno sólido">
          <a:extLst>
            <a:ext uri="{FF2B5EF4-FFF2-40B4-BE49-F238E27FC236}">
              <a16:creationId xmlns:a16="http://schemas.microsoft.com/office/drawing/2014/main" id="{D48D4BFA-6B29-43D2-88C7-79D306AF25D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46791" name="Gráfico 246790" descr="Flecha: curva con sentido de las agujas del reloj con relleno sólido">
          <a:extLst>
            <a:ext uri="{FF2B5EF4-FFF2-40B4-BE49-F238E27FC236}">
              <a16:creationId xmlns:a16="http://schemas.microsoft.com/office/drawing/2014/main" id="{305F42E8-92CB-4D34-9F16-2CDFB84327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46792" name="Gráfico 246791" descr="Flecha: curva con sentido de las agujas del reloj con relleno sólido">
          <a:extLst>
            <a:ext uri="{FF2B5EF4-FFF2-40B4-BE49-F238E27FC236}">
              <a16:creationId xmlns:a16="http://schemas.microsoft.com/office/drawing/2014/main" id="{F049CE62-60C7-4DEB-9D98-3EE8168C68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46793" name="Gráfico 246792" descr="Flecha: curva con sentido de las agujas del reloj con relleno sólido">
          <a:extLst>
            <a:ext uri="{FF2B5EF4-FFF2-40B4-BE49-F238E27FC236}">
              <a16:creationId xmlns:a16="http://schemas.microsoft.com/office/drawing/2014/main" id="{5C47CB78-7951-4B27-A5E2-DF6F2F9899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46794" name="Gráfico 246793" descr="Flecha: curva con sentido de las agujas del reloj con relleno sólido">
          <a:extLst>
            <a:ext uri="{FF2B5EF4-FFF2-40B4-BE49-F238E27FC236}">
              <a16:creationId xmlns:a16="http://schemas.microsoft.com/office/drawing/2014/main" id="{AA02DEDF-0518-4EF6-A6C9-8CC597B1AC8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46795" name="Gráfico 246794" descr="Flecha: curva con sentido de las agujas del reloj con relleno sólido">
          <a:extLst>
            <a:ext uri="{FF2B5EF4-FFF2-40B4-BE49-F238E27FC236}">
              <a16:creationId xmlns:a16="http://schemas.microsoft.com/office/drawing/2014/main" id="{F6833C17-4D55-4393-8E31-58319FB33D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46796" name="Gráfico 246795" descr="Flecha: curva con sentido de las agujas del reloj con relleno sólido">
          <a:extLst>
            <a:ext uri="{FF2B5EF4-FFF2-40B4-BE49-F238E27FC236}">
              <a16:creationId xmlns:a16="http://schemas.microsoft.com/office/drawing/2014/main" id="{512C5451-368F-417C-A6F7-1955F19336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46797" name="Gráfico 246796" descr="Flecha: curva con sentido de las agujas del reloj con relleno sólido">
          <a:extLst>
            <a:ext uri="{FF2B5EF4-FFF2-40B4-BE49-F238E27FC236}">
              <a16:creationId xmlns:a16="http://schemas.microsoft.com/office/drawing/2014/main" id="{0088E443-B30E-4BFA-9D83-6060C31166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46798" name="Gráfico 246797" descr="Flecha: curva con sentido de las agujas del reloj con relleno sólido">
          <a:extLst>
            <a:ext uri="{FF2B5EF4-FFF2-40B4-BE49-F238E27FC236}">
              <a16:creationId xmlns:a16="http://schemas.microsoft.com/office/drawing/2014/main" id="{F01970F8-93AF-453C-836B-6134ACB2C13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46799" name="Gráfico 246798" descr="Flecha: curva con sentido de las agujas del reloj con relleno sólido">
          <a:extLst>
            <a:ext uri="{FF2B5EF4-FFF2-40B4-BE49-F238E27FC236}">
              <a16:creationId xmlns:a16="http://schemas.microsoft.com/office/drawing/2014/main" id="{E1F87B77-A585-4416-B4DE-B7CECC6A63C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46800" name="Gráfico 246799" descr="Flecha: curva con sentido de las agujas del reloj con relleno sólido">
          <a:extLst>
            <a:ext uri="{FF2B5EF4-FFF2-40B4-BE49-F238E27FC236}">
              <a16:creationId xmlns:a16="http://schemas.microsoft.com/office/drawing/2014/main" id="{B8FFD97F-63F5-4452-9D85-548E3867EF6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46801" name="Gráfico 246800" descr="Flecha: curva con sentido de las agujas del reloj con relleno sólido">
          <a:extLst>
            <a:ext uri="{FF2B5EF4-FFF2-40B4-BE49-F238E27FC236}">
              <a16:creationId xmlns:a16="http://schemas.microsoft.com/office/drawing/2014/main" id="{3C178C32-DBE4-4946-9246-F3BC69243D0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46802" name="Gráfico 246801" descr="Flecha: curva con sentido de las agujas del reloj con relleno sólido">
          <a:extLst>
            <a:ext uri="{FF2B5EF4-FFF2-40B4-BE49-F238E27FC236}">
              <a16:creationId xmlns:a16="http://schemas.microsoft.com/office/drawing/2014/main" id="{643E9AA1-0D7F-431E-8534-35639114C1A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46803" name="Gráfico 246802" descr="Flecha: curva con sentido de las agujas del reloj con relleno sólido">
          <a:extLst>
            <a:ext uri="{FF2B5EF4-FFF2-40B4-BE49-F238E27FC236}">
              <a16:creationId xmlns:a16="http://schemas.microsoft.com/office/drawing/2014/main" id="{AE9DAE4B-7D60-4A16-9507-8EAA2EC314E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46804" name="Gráfico 246803" descr="Flecha: curva con sentido de las agujas del reloj con relleno sólido">
          <a:extLst>
            <a:ext uri="{FF2B5EF4-FFF2-40B4-BE49-F238E27FC236}">
              <a16:creationId xmlns:a16="http://schemas.microsoft.com/office/drawing/2014/main" id="{0A65F4FC-4B7B-4C9D-9BC4-8C4BB2EE517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46805" name="Gráfico 246804" descr="Flecha: curva con sentido de las agujas del reloj con relleno sólido">
          <a:extLst>
            <a:ext uri="{FF2B5EF4-FFF2-40B4-BE49-F238E27FC236}">
              <a16:creationId xmlns:a16="http://schemas.microsoft.com/office/drawing/2014/main" id="{FF3004EC-EF7B-42A0-9209-403625DCA4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46806" name="Gráfico 246805" descr="Flecha: curva con sentido de las agujas del reloj con relleno sólido">
          <a:extLst>
            <a:ext uri="{FF2B5EF4-FFF2-40B4-BE49-F238E27FC236}">
              <a16:creationId xmlns:a16="http://schemas.microsoft.com/office/drawing/2014/main" id="{609CB306-6493-46EB-A45F-872D7751F6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52929" name="Button 1" hidden="1">
              <a:extLst>
                <a:ext uri="{63B3BB69-23CF-44E3-9099-C40C66FF867C}">
                  <a14:compatExt spid="_x0000_s252929"/>
                </a:ext>
                <a:ext uri="{FF2B5EF4-FFF2-40B4-BE49-F238E27FC236}">
                  <a16:creationId xmlns:a16="http://schemas.microsoft.com/office/drawing/2014/main" id="{00000000-0008-0000-1800-000001D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52930" name="Button 2" hidden="1">
              <a:extLst>
                <a:ext uri="{63B3BB69-23CF-44E3-9099-C40C66FF867C}">
                  <a14:compatExt spid="_x0000_s252930"/>
                </a:ext>
                <a:ext uri="{FF2B5EF4-FFF2-40B4-BE49-F238E27FC236}">
                  <a16:creationId xmlns:a16="http://schemas.microsoft.com/office/drawing/2014/main" id="{00000000-0008-0000-1800-000002D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52931" name="Button 3" hidden="1">
              <a:extLst>
                <a:ext uri="{63B3BB69-23CF-44E3-9099-C40C66FF867C}">
                  <a14:compatExt spid="_x0000_s252931"/>
                </a:ext>
                <a:ext uri="{FF2B5EF4-FFF2-40B4-BE49-F238E27FC236}">
                  <a16:creationId xmlns:a16="http://schemas.microsoft.com/office/drawing/2014/main" id="{00000000-0008-0000-1800-000003D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A6C303D5-C546-4CC1-B5A7-D03A671C94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DD175603-F6DF-41A9-AEA2-AA23328899C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6C7111EB-6795-4F03-9190-3AFDC314B51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970ED57F-B803-4F60-9751-FEB9515847C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0CCE6B60-B73D-46A4-865E-90169362BB6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1FEDB53C-008A-4C35-8C01-17A7AF67C1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E4F7EAB1-2326-4E2A-AA48-B3E0D6B2279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578E32DE-994E-4A39-813E-0A0B224922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936154CB-A10A-4AE9-AFFE-68F26F49221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EEAD69B9-7F77-4AB5-BB01-437D8623EB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897636F6-F190-4A38-A004-C4AA3264A8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AAC12CE8-D22F-4D88-979A-E95716279E1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D6C65673-D7F2-40C1-B1B9-5CCE69D6B2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6CC0C946-FB91-48C5-A11C-08B4F7A994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37B74C98-4C79-48B4-92D3-377F23ED527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F11684B2-8EC7-4CF4-898F-3828C259BE3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CE6912B1-3F43-4EA0-B0F0-2AB1319CC1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C99D7425-2CE3-425E-9A12-89B3AE0330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70B3DDC6-BE43-4947-A576-1161F2E9D8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CC24E2A3-EEC0-4432-A064-5429187DD4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336A7C6E-B9BA-4A00-8A2D-1DA20086190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86849D75-FA4A-464D-9027-FBCB20C0D5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6D435C3E-6C0A-4326-9EC4-87DC4D7806C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71017CF2-238A-46EF-BB68-4F303680D25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1B0C2287-29EE-4CF9-B69F-7382A4CB66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7FD8E068-3A09-41E7-A48D-F210DBF42B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B79E3518-0128-4660-82C2-623A03EF360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3F255C22-8B2A-40B1-86A2-D32DEAB9E4A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EAD540FE-7C53-4C3F-9D05-802D6E8560A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11FEC861-3DDC-497C-95AB-1834F7A6AD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1D5C8CB6-0EB3-48CD-A46A-B6DF5DD836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C842A8E7-BF75-4BFD-A321-B572EA10847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15607DC1-CF9B-4E11-A8E5-6E4258E5C59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16497EB5-477B-442C-8E90-D64DED8F67D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F03D5E11-945C-4C9A-B2BA-5D7E2232F9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C77219FA-A6B3-411F-9A9D-95FF3BD394D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4998ED7B-9295-4397-9B8A-018B01A6A01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3D8E8FDA-86E2-475B-A648-DDB67694AC8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812D48E8-55E3-42B3-9B00-38082CDF9F4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3D8E58D5-7954-4E3A-B2ED-1EA1B37343C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31BEADF9-0E54-4CC4-AD1E-0F13294CB3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068B549F-D488-4682-AC1A-E476A663259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AB7A8FBA-FFA2-4FBF-8638-04FF21C1547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CED2AD0C-06E5-4E51-9259-B252CFAF13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3F8FCB46-EEE1-402B-BD80-05D0A042288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2777612F-BD8A-4944-AC0D-08ECFEF0793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0D23AC08-F5DA-4E90-A6AE-F9C1554646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C49DC7DC-2F5A-4433-9504-D23980FE94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74594B30-D433-49CA-A710-35C71BC3921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AC71D9C0-6E9B-4AF0-9C0F-3B0FB8C302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1BE33438-357E-4F0C-BD09-02E8F74431C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A1779360-B062-49F2-B004-7F7FEC4FAC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D8F8A606-36B6-4164-8707-60F55C268F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44B1FCAF-69A5-4A3F-A4B2-0251780CB2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A6B43069-6896-4DD9-A193-243B2E6F76D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46249F13-92AC-4708-90BD-4434AD9642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0E97D1E6-A94A-4014-88DA-5018DC13F7E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EE9F9184-DD9A-4C01-AFCD-669969ED07C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551AD309-7A07-4D7C-B85C-AA2F58DB938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4BEF37C7-3756-4E2C-8DEF-F3E29519290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42DB6A95-CC06-47C3-9B7C-B0303223A91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33A06710-50E7-41A5-B186-B975648EB9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52928" name="Gráfico 252927" descr="Flecha: curva con sentido de las agujas del reloj con relleno sólido">
          <a:extLst>
            <a:ext uri="{FF2B5EF4-FFF2-40B4-BE49-F238E27FC236}">
              <a16:creationId xmlns:a16="http://schemas.microsoft.com/office/drawing/2014/main" id="{0F979822-6D10-499B-A6BC-45DB32AA05C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52932" name="Gráfico 252931" descr="Flecha: curva con sentido de las agujas del reloj con relleno sólido">
          <a:extLst>
            <a:ext uri="{FF2B5EF4-FFF2-40B4-BE49-F238E27FC236}">
              <a16:creationId xmlns:a16="http://schemas.microsoft.com/office/drawing/2014/main" id="{0A3F5A93-CEC9-46B4-A0CE-F36B3C4B64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52933" name="Gráfico 252932" descr="Flecha: curva con sentido de las agujas del reloj con relleno sólido">
          <a:extLst>
            <a:ext uri="{FF2B5EF4-FFF2-40B4-BE49-F238E27FC236}">
              <a16:creationId xmlns:a16="http://schemas.microsoft.com/office/drawing/2014/main" id="{3CA356BD-3B34-49E0-8B6A-BB4E2F6C1B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52934" name="Gráfico 252933" descr="Flecha: curva con sentido de las agujas del reloj con relleno sólido">
          <a:extLst>
            <a:ext uri="{FF2B5EF4-FFF2-40B4-BE49-F238E27FC236}">
              <a16:creationId xmlns:a16="http://schemas.microsoft.com/office/drawing/2014/main" id="{E341B288-020D-4251-9EC2-6AB701AB45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52935" name="Gráfico 252934" descr="Flecha: curva con sentido de las agujas del reloj con relleno sólido">
          <a:extLst>
            <a:ext uri="{FF2B5EF4-FFF2-40B4-BE49-F238E27FC236}">
              <a16:creationId xmlns:a16="http://schemas.microsoft.com/office/drawing/2014/main" id="{A96BC4F1-6E7A-4479-A8A8-4F72922303B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52936" name="Gráfico 252935" descr="Flecha: curva con sentido de las agujas del reloj con relleno sólido">
          <a:extLst>
            <a:ext uri="{FF2B5EF4-FFF2-40B4-BE49-F238E27FC236}">
              <a16:creationId xmlns:a16="http://schemas.microsoft.com/office/drawing/2014/main" id="{1CF4CBFC-2536-4642-9BC2-D623A6C3FA2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52937" name="Gráfico 252936" descr="Flecha: curva con sentido de las agujas del reloj con relleno sólido">
          <a:extLst>
            <a:ext uri="{FF2B5EF4-FFF2-40B4-BE49-F238E27FC236}">
              <a16:creationId xmlns:a16="http://schemas.microsoft.com/office/drawing/2014/main" id="{C431A14A-E363-427D-B5E5-DD73E7873A7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52938" name="Gráfico 252937" descr="Flecha: curva con sentido de las agujas del reloj con relleno sólido">
          <a:extLst>
            <a:ext uri="{FF2B5EF4-FFF2-40B4-BE49-F238E27FC236}">
              <a16:creationId xmlns:a16="http://schemas.microsoft.com/office/drawing/2014/main" id="{06CB95FA-3181-4B63-A183-813F072457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52939" name="Gráfico 252938" descr="Flecha: curva con sentido de las agujas del reloj con relleno sólido">
          <a:extLst>
            <a:ext uri="{FF2B5EF4-FFF2-40B4-BE49-F238E27FC236}">
              <a16:creationId xmlns:a16="http://schemas.microsoft.com/office/drawing/2014/main" id="{BB81B1DB-23C7-48EB-93C4-541EEF2C8D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52940" name="Gráfico 252939" descr="Flecha: curva con sentido de las agujas del reloj con relleno sólido">
          <a:extLst>
            <a:ext uri="{FF2B5EF4-FFF2-40B4-BE49-F238E27FC236}">
              <a16:creationId xmlns:a16="http://schemas.microsoft.com/office/drawing/2014/main" id="{6E1DE46C-4D25-49C2-84AB-8123A1C9569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52941" name="Gráfico 252940" descr="Flecha: curva con sentido de las agujas del reloj con relleno sólido">
          <a:extLst>
            <a:ext uri="{FF2B5EF4-FFF2-40B4-BE49-F238E27FC236}">
              <a16:creationId xmlns:a16="http://schemas.microsoft.com/office/drawing/2014/main" id="{3B516D34-693A-47B9-8F6A-48459A34F06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52942" name="Gráfico 252941" descr="Flecha: curva con sentido de las agujas del reloj con relleno sólido">
          <a:extLst>
            <a:ext uri="{FF2B5EF4-FFF2-40B4-BE49-F238E27FC236}">
              <a16:creationId xmlns:a16="http://schemas.microsoft.com/office/drawing/2014/main" id="{2E573E7B-A939-4E6A-B458-0BE35BA3507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52943" name="Gráfico 252942" descr="Flecha: curva con sentido de las agujas del reloj con relleno sólido">
          <a:extLst>
            <a:ext uri="{FF2B5EF4-FFF2-40B4-BE49-F238E27FC236}">
              <a16:creationId xmlns:a16="http://schemas.microsoft.com/office/drawing/2014/main" id="{FE47443A-F8C2-4F5F-9C4C-18AB3FAAD8B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52944" name="Gráfico 252943" descr="Flecha: curva con sentido de las agujas del reloj con relleno sólido">
          <a:extLst>
            <a:ext uri="{FF2B5EF4-FFF2-40B4-BE49-F238E27FC236}">
              <a16:creationId xmlns:a16="http://schemas.microsoft.com/office/drawing/2014/main" id="{F2930E3D-E38C-4A70-B067-0F316B05EE8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52945" name="Gráfico 252944" descr="Flecha: curva con sentido de las agujas del reloj con relleno sólido">
          <a:extLst>
            <a:ext uri="{FF2B5EF4-FFF2-40B4-BE49-F238E27FC236}">
              <a16:creationId xmlns:a16="http://schemas.microsoft.com/office/drawing/2014/main" id="{DF212631-BE69-4ACE-886D-A472D3CBFF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52946" name="Gráfico 252945" descr="Flecha: curva con sentido de las agujas del reloj con relleno sólido">
          <a:extLst>
            <a:ext uri="{FF2B5EF4-FFF2-40B4-BE49-F238E27FC236}">
              <a16:creationId xmlns:a16="http://schemas.microsoft.com/office/drawing/2014/main" id="{9CADDB04-9AD8-44FB-81F4-FDDD87F5F57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52947" name="Gráfico 252946" descr="Flecha: curva con sentido de las agujas del reloj con relleno sólido">
          <a:extLst>
            <a:ext uri="{FF2B5EF4-FFF2-40B4-BE49-F238E27FC236}">
              <a16:creationId xmlns:a16="http://schemas.microsoft.com/office/drawing/2014/main" id="{6CE1D638-59F6-49E5-B7D0-9993C23341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52948" name="Gráfico 252947" descr="Flecha: curva con sentido de las agujas del reloj con relleno sólido">
          <a:extLst>
            <a:ext uri="{FF2B5EF4-FFF2-40B4-BE49-F238E27FC236}">
              <a16:creationId xmlns:a16="http://schemas.microsoft.com/office/drawing/2014/main" id="{13755B68-6FD2-48D3-8ED7-2420A06219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52949" name="Gráfico 252948" descr="Flecha: curva con sentido de las agujas del reloj con relleno sólido">
          <a:extLst>
            <a:ext uri="{FF2B5EF4-FFF2-40B4-BE49-F238E27FC236}">
              <a16:creationId xmlns:a16="http://schemas.microsoft.com/office/drawing/2014/main" id="{E7949A0D-362F-4C41-AE57-A9ADFEFDB0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52950" name="Gráfico 252949" descr="Flecha: curva con sentido de las agujas del reloj con relleno sólido">
          <a:extLst>
            <a:ext uri="{FF2B5EF4-FFF2-40B4-BE49-F238E27FC236}">
              <a16:creationId xmlns:a16="http://schemas.microsoft.com/office/drawing/2014/main" id="{36695A11-9118-4CAC-9AD2-B3673A8FE48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50881" name="Button 1" hidden="1">
              <a:extLst>
                <a:ext uri="{63B3BB69-23CF-44E3-9099-C40C66FF867C}">
                  <a14:compatExt spid="_x0000_s250881"/>
                </a:ext>
                <a:ext uri="{FF2B5EF4-FFF2-40B4-BE49-F238E27FC236}">
                  <a16:creationId xmlns:a16="http://schemas.microsoft.com/office/drawing/2014/main" id="{00000000-0008-0000-1900-000001D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50882" name="Button 2" hidden="1">
              <a:extLst>
                <a:ext uri="{63B3BB69-23CF-44E3-9099-C40C66FF867C}">
                  <a14:compatExt spid="_x0000_s250882"/>
                </a:ext>
                <a:ext uri="{FF2B5EF4-FFF2-40B4-BE49-F238E27FC236}">
                  <a16:creationId xmlns:a16="http://schemas.microsoft.com/office/drawing/2014/main" id="{00000000-0008-0000-1900-000002D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50883" name="Button 3" hidden="1">
              <a:extLst>
                <a:ext uri="{63B3BB69-23CF-44E3-9099-C40C66FF867C}">
                  <a14:compatExt spid="_x0000_s250883"/>
                </a:ext>
                <a:ext uri="{FF2B5EF4-FFF2-40B4-BE49-F238E27FC236}">
                  <a16:creationId xmlns:a16="http://schemas.microsoft.com/office/drawing/2014/main" id="{00000000-0008-0000-1900-000003D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CF810BB1-723E-40EE-B402-FDEB82A5B76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33151E20-F1D0-41D8-A844-9BC383A7F1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69AA196A-221B-4937-B4C7-8BD26380BF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BD3955DD-F597-48F2-99CA-D9382FAB10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71FE3616-547C-4D28-A0C6-B597EF07D75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DF164A3F-2C7F-491E-8B54-098E08B0AD6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0D709A63-D313-4CE2-9FD4-1D84650CBF0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BB235243-310B-4D25-BD11-BFF21F7A3E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23B68127-C953-4CDC-88AF-9E8A6592A8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F8F723B5-B1A5-4A04-9B9B-99433A396A5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6B12A5BF-C526-4306-8AB0-E4BE83FAAE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F2B5F68C-DE4C-420C-B5A4-9719E0E74BF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1AE5490A-6AB1-4ED2-A644-57E3FA3D03E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BCB34800-A313-4147-A905-4DB6B248D65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644D7554-E820-4696-AA7D-A5862DD7CC9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E11E646C-A0D6-42CA-90FA-087BCA4AF6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29AE5A7D-DBDB-4147-B7E0-F1E9C3033A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449B7385-1A59-407B-87ED-D8346D589E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23DE12BF-267B-4699-83C0-5BA9F239FC5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63C05274-BDFC-4B41-87B9-AD51ADF5E8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F9689B44-1EF7-48A4-868F-FEAB45E1A27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5000E65D-214A-440B-B4A3-176706BB436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623C611A-DB1E-4BB6-864A-9C93E799528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B9B015EE-320C-4A37-89A7-E481FCAA31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C5EED16E-0100-4A13-8C6C-F60ADE7875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CA96A38D-512D-45DB-AAB7-88F6B2214D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F4777816-FA75-4692-A3BB-5D655823B4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FDDF2C44-A736-495C-9C8E-DA6207B9EF3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D9D52EC0-AF47-49A6-98D9-008DDCE244B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2BB635DD-ED8B-4783-B388-7EF5BBE13BB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C3BA7C28-1013-4621-9B71-BAD93EE1D2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792B26C4-1948-4192-A10F-5FDD6F31CB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727E6781-25EE-4319-A390-D46AC5A48A7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65DF4613-5F72-49A5-8252-4444311DF49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A40E27D7-53A5-4635-929B-B1C1FB101A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AD1FE685-0467-4C9A-89AB-DBD0F65889D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EAB60BBE-BF34-42A0-9DA4-BBBAB3A57B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386357F3-0A50-47D8-A64D-06E8B38607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78D45E45-032D-45A4-B9BB-4D27ABF8BB4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3D4FAB89-6D6A-4424-BEE9-F89CA10A639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B485DEC5-61B3-4010-8C56-50BEA351C57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DBAE5BAB-604F-49DD-A432-899CBE6AADC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2F120B63-0937-454B-B1E9-E26C9C94D19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207DD534-1575-4A95-854B-F26B48D5EA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CCE34D33-D8EF-45A5-988E-0371BE5BCC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C3A02E26-6A6A-4AB9-82A4-3C359EDBD6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9C93FB24-88F3-4D2D-9DF2-1F71EFBF472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BA62BF01-F839-4FF1-B12D-5565BD7367C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EC2729CB-2B13-4ADE-B600-2FB8AA8E0D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6B38D97C-009A-446F-B3D1-6C0A26D593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574C283D-87E8-424B-92F0-2C5B38000D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8E29E17B-D05E-41A2-A95F-232271053F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967B26F5-B060-4769-8323-AA97A60680A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A982DB18-9A39-46B6-8061-AAD95DE894D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6E770CAE-AA43-46AB-87C0-897F703F2D3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BCDA2EF0-678B-44A6-8DB4-D2D9868A39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9BD5A4BD-FDFA-4127-AB6C-CED204DC087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CD22EA09-3EE5-4BCD-A2E5-68E7CF8CE49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468A464A-2A9F-4B84-8313-C8714291631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224D1E1D-23D1-4AAA-8DFF-50AC39987C7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BCEF2E32-D6DC-4F7C-9986-66DFF63ECD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A7AFF118-2E46-4FA7-B3C7-70E3B828FCE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50880" name="Gráfico 250879" descr="Flecha: curva con sentido de las agujas del reloj con relleno sólido">
          <a:extLst>
            <a:ext uri="{FF2B5EF4-FFF2-40B4-BE49-F238E27FC236}">
              <a16:creationId xmlns:a16="http://schemas.microsoft.com/office/drawing/2014/main" id="{E27F2478-2605-4EC0-A7B9-FA13051BB2C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50884" name="Gráfico 250883" descr="Flecha: curva con sentido de las agujas del reloj con relleno sólido">
          <a:extLst>
            <a:ext uri="{FF2B5EF4-FFF2-40B4-BE49-F238E27FC236}">
              <a16:creationId xmlns:a16="http://schemas.microsoft.com/office/drawing/2014/main" id="{7D4D48A6-786E-4E1E-87E8-1353C0864AD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50885" name="Gráfico 250884" descr="Flecha: curva con sentido de las agujas del reloj con relleno sólido">
          <a:extLst>
            <a:ext uri="{FF2B5EF4-FFF2-40B4-BE49-F238E27FC236}">
              <a16:creationId xmlns:a16="http://schemas.microsoft.com/office/drawing/2014/main" id="{6C94564C-4441-42F7-A8BC-80C4215EFDE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50886" name="Gráfico 250885" descr="Flecha: curva con sentido de las agujas del reloj con relleno sólido">
          <a:extLst>
            <a:ext uri="{FF2B5EF4-FFF2-40B4-BE49-F238E27FC236}">
              <a16:creationId xmlns:a16="http://schemas.microsoft.com/office/drawing/2014/main" id="{035B0163-FD98-44C8-A0D5-9FDE623DDC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50887" name="Gráfico 250886" descr="Flecha: curva con sentido de las agujas del reloj con relleno sólido">
          <a:extLst>
            <a:ext uri="{FF2B5EF4-FFF2-40B4-BE49-F238E27FC236}">
              <a16:creationId xmlns:a16="http://schemas.microsoft.com/office/drawing/2014/main" id="{16079375-6EB2-4DEE-A05B-46E60078EAC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50888" name="Gráfico 250887" descr="Flecha: curva con sentido de las agujas del reloj con relleno sólido">
          <a:extLst>
            <a:ext uri="{FF2B5EF4-FFF2-40B4-BE49-F238E27FC236}">
              <a16:creationId xmlns:a16="http://schemas.microsoft.com/office/drawing/2014/main" id="{7B905D2D-F597-4668-8C4A-CFE3ECEFD22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50889" name="Gráfico 250888" descr="Flecha: curva con sentido de las agujas del reloj con relleno sólido">
          <a:extLst>
            <a:ext uri="{FF2B5EF4-FFF2-40B4-BE49-F238E27FC236}">
              <a16:creationId xmlns:a16="http://schemas.microsoft.com/office/drawing/2014/main" id="{91F82836-1425-4AF0-8221-1D15288F25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50890" name="Gráfico 250889" descr="Flecha: curva con sentido de las agujas del reloj con relleno sólido">
          <a:extLst>
            <a:ext uri="{FF2B5EF4-FFF2-40B4-BE49-F238E27FC236}">
              <a16:creationId xmlns:a16="http://schemas.microsoft.com/office/drawing/2014/main" id="{468B0873-60C4-4A83-9371-524262EE52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50891" name="Gráfico 250890" descr="Flecha: curva con sentido de las agujas del reloj con relleno sólido">
          <a:extLst>
            <a:ext uri="{FF2B5EF4-FFF2-40B4-BE49-F238E27FC236}">
              <a16:creationId xmlns:a16="http://schemas.microsoft.com/office/drawing/2014/main" id="{8EC1C4FB-75C3-44B3-8CEB-E8769D0ED77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50892" name="Gráfico 250891" descr="Flecha: curva con sentido de las agujas del reloj con relleno sólido">
          <a:extLst>
            <a:ext uri="{FF2B5EF4-FFF2-40B4-BE49-F238E27FC236}">
              <a16:creationId xmlns:a16="http://schemas.microsoft.com/office/drawing/2014/main" id="{BC3E429C-0C84-403F-951A-5B9846A5A7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50893" name="Gráfico 250892" descr="Flecha: curva con sentido de las agujas del reloj con relleno sólido">
          <a:extLst>
            <a:ext uri="{FF2B5EF4-FFF2-40B4-BE49-F238E27FC236}">
              <a16:creationId xmlns:a16="http://schemas.microsoft.com/office/drawing/2014/main" id="{A7EC025A-C935-440E-8B75-E66B4264106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50894" name="Gráfico 250893" descr="Flecha: curva con sentido de las agujas del reloj con relleno sólido">
          <a:extLst>
            <a:ext uri="{FF2B5EF4-FFF2-40B4-BE49-F238E27FC236}">
              <a16:creationId xmlns:a16="http://schemas.microsoft.com/office/drawing/2014/main" id="{FC557AEA-433F-4297-85C0-49B3F39BA6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50895" name="Gráfico 250894" descr="Flecha: curva con sentido de las agujas del reloj con relleno sólido">
          <a:extLst>
            <a:ext uri="{FF2B5EF4-FFF2-40B4-BE49-F238E27FC236}">
              <a16:creationId xmlns:a16="http://schemas.microsoft.com/office/drawing/2014/main" id="{E3910D55-B02E-4559-8573-17033F1141D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50896" name="Gráfico 250895" descr="Flecha: curva con sentido de las agujas del reloj con relleno sólido">
          <a:extLst>
            <a:ext uri="{FF2B5EF4-FFF2-40B4-BE49-F238E27FC236}">
              <a16:creationId xmlns:a16="http://schemas.microsoft.com/office/drawing/2014/main" id="{26096A25-57D0-4FA1-999D-DDDF94CE5C7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50897" name="Gráfico 250896" descr="Flecha: curva con sentido de las agujas del reloj con relleno sólido">
          <a:extLst>
            <a:ext uri="{FF2B5EF4-FFF2-40B4-BE49-F238E27FC236}">
              <a16:creationId xmlns:a16="http://schemas.microsoft.com/office/drawing/2014/main" id="{D9D1690C-39BA-4F36-A408-4E5484DED4C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50898" name="Gráfico 250897" descr="Flecha: curva con sentido de las agujas del reloj con relleno sólido">
          <a:extLst>
            <a:ext uri="{FF2B5EF4-FFF2-40B4-BE49-F238E27FC236}">
              <a16:creationId xmlns:a16="http://schemas.microsoft.com/office/drawing/2014/main" id="{B85CF4F5-2A49-404F-85C0-689C9075B02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50899" name="Gráfico 250898" descr="Flecha: curva con sentido de las agujas del reloj con relleno sólido">
          <a:extLst>
            <a:ext uri="{FF2B5EF4-FFF2-40B4-BE49-F238E27FC236}">
              <a16:creationId xmlns:a16="http://schemas.microsoft.com/office/drawing/2014/main" id="{FB461CEA-FD4B-472A-9B32-6A5EBB67CC8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50900" name="Gráfico 250899" descr="Flecha: curva con sentido de las agujas del reloj con relleno sólido">
          <a:extLst>
            <a:ext uri="{FF2B5EF4-FFF2-40B4-BE49-F238E27FC236}">
              <a16:creationId xmlns:a16="http://schemas.microsoft.com/office/drawing/2014/main" id="{BD16FF0B-5828-4C1A-87B8-589D718A857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50901" name="Gráfico 250900" descr="Flecha: curva con sentido de las agujas del reloj con relleno sólido">
          <a:extLst>
            <a:ext uri="{FF2B5EF4-FFF2-40B4-BE49-F238E27FC236}">
              <a16:creationId xmlns:a16="http://schemas.microsoft.com/office/drawing/2014/main" id="{C2BDE1DC-80CB-4B98-9A4A-68152AA89C6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50902" name="Gráfico 250901" descr="Flecha: curva con sentido de las agujas del reloj con relleno sólido">
          <a:extLst>
            <a:ext uri="{FF2B5EF4-FFF2-40B4-BE49-F238E27FC236}">
              <a16:creationId xmlns:a16="http://schemas.microsoft.com/office/drawing/2014/main" id="{0B85E604-6252-4A89-9999-E9C4BF4453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51905" name="Button 1" hidden="1">
              <a:extLst>
                <a:ext uri="{63B3BB69-23CF-44E3-9099-C40C66FF867C}">
                  <a14:compatExt spid="_x0000_s251905"/>
                </a:ext>
                <a:ext uri="{FF2B5EF4-FFF2-40B4-BE49-F238E27FC236}">
                  <a16:creationId xmlns:a16="http://schemas.microsoft.com/office/drawing/2014/main" id="{00000000-0008-0000-1A00-000001D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51906" name="Button 2" hidden="1">
              <a:extLst>
                <a:ext uri="{63B3BB69-23CF-44E3-9099-C40C66FF867C}">
                  <a14:compatExt spid="_x0000_s251906"/>
                </a:ext>
                <a:ext uri="{FF2B5EF4-FFF2-40B4-BE49-F238E27FC236}">
                  <a16:creationId xmlns:a16="http://schemas.microsoft.com/office/drawing/2014/main" id="{00000000-0008-0000-1A00-000002D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51907" name="Button 3" hidden="1">
              <a:extLst>
                <a:ext uri="{63B3BB69-23CF-44E3-9099-C40C66FF867C}">
                  <a14:compatExt spid="_x0000_s251907"/>
                </a:ext>
                <a:ext uri="{FF2B5EF4-FFF2-40B4-BE49-F238E27FC236}">
                  <a16:creationId xmlns:a16="http://schemas.microsoft.com/office/drawing/2014/main" id="{00000000-0008-0000-1A00-000003D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83A78EAC-B507-4D51-9ED9-7A2C7EC3E5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6E3EAE33-2581-4BCE-B250-0B626F1145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DEC5D7E4-2B59-4601-AB5F-F359D24554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313CA377-D51E-4B2C-9918-5108BFCD6B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D60E6843-1951-42EB-BEBB-1995FF8A64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3C819F8D-4C5F-411A-A680-2831AE5148D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0036E3C5-B93B-4310-BD4B-279CD6CADD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646D4BFD-0960-441A-BE6A-07CE69B8E88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2975C22E-4A0C-44EA-B96F-7672BD2072A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DD3DD878-6116-472D-BD24-0574C47DF27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494AEC86-4E2C-47C9-8EFF-5313E077059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A8699217-B152-4478-AC00-AE1DA8AD4FC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B04D5BBD-181E-4A93-8E3F-EC434F9EE0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9BE1DE73-B25F-46CC-A5B3-D133F3C70B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F92F55E3-4DCD-46A9-A63D-8F9ECB0698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FA6675C6-FA1B-4BDF-A80F-38DFF239E6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177BAC64-6E8D-4AC4-BBE4-97D767792A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D9F5613F-697E-434D-B0FC-83C8B507A86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F36844D0-61CD-4399-9C17-2686409AF10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DD264225-DE4C-4C65-9CDD-3005C7DD967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8A8B4E19-D2E5-45A3-A859-40CD0FB5D0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5E456A3E-A447-4FF1-83A3-6416BCE777A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9277E72D-2010-4A84-AEE9-87A831FCB2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281FFA11-87EF-4315-9DD3-CDD2205189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3E8D0040-45D9-4E73-92D6-3E9500A63A6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9DF9FBD7-FA45-47A1-82A7-2C6EE1EF4FA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E99E087B-5B84-41F8-A273-BF9EFDC01D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30FAB297-E2EE-4F06-A7C4-BD83917B47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75E62D2C-4057-4AF5-81DE-2F93AE80E3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D31777A3-217A-4542-B009-139E7B46A2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D0F64345-F147-45D7-86ED-C0103684C3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1CCA55AC-46C8-471B-B029-A59FFD5B6E7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A8CB2D0F-803E-4C1C-9A03-E4B21BAB82B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4C624DB2-9C5F-49D6-8152-2B34D11825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BBDD23BC-6865-4720-98C5-76BE1D32282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B49909B3-DD04-4BCE-B60F-A2BD0ABF2B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5D2C5C0B-14E6-40B0-881B-2EC20334902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C5C457AE-E1FD-46FA-91F1-C7440D410A4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BD826BD2-ED55-40F1-BB1F-36C3BE2079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338B2DB2-82E5-45FB-8E4E-AC36963044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EFB5B57F-B74D-46BE-8F2B-F34BEAF9CDE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36273EDD-446F-4F99-B870-C677CED5065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29E26456-833A-4292-8456-EABB1C7FD07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F1AC26C4-B698-4148-AC2D-D925A964504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2E6499D4-4796-4CFF-BCE9-00B6E920AAC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88735B7D-E798-47FC-8C73-61AECE16ADC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8BD246A3-6CDF-44FC-B3E8-A4305D6DB5C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CA57E93D-0CB0-46E5-B061-B1633353DFB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D5A2D981-CA33-4DD2-985A-AE2997010C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EF88F39D-4232-4932-9ACA-626D79C428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4B207586-E12A-4AD7-8961-51BE8F2D2AF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FFD69D53-AAE2-4570-B8F6-E120ADA412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E3E0E747-E98A-4BED-A9EF-E1986D1C348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0332F8BD-8EFA-406C-882E-98AB3C008B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4F3FF0A9-9800-4B8F-AE56-79367F5813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8EEFCEBF-9698-475F-B954-80CFF821130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E84EE3C2-FCC3-4EC8-A4E9-75C03EF2952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1F4E7DBD-D867-4475-A98D-BA4CE2D48FC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77DFD50F-AA56-4218-956F-B9CA01CAAC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122DA461-8515-4E1A-B641-32EE19A980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1059925F-DF47-4817-95AE-B1519DCC58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C4216244-5635-4466-8350-28151D7C11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51904" name="Gráfico 251903" descr="Flecha: curva con sentido de las agujas del reloj con relleno sólido">
          <a:extLst>
            <a:ext uri="{FF2B5EF4-FFF2-40B4-BE49-F238E27FC236}">
              <a16:creationId xmlns:a16="http://schemas.microsoft.com/office/drawing/2014/main" id="{E47ACFA3-0581-450A-AC35-98F72079E5D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51908" name="Gráfico 251907" descr="Flecha: curva con sentido de las agujas del reloj con relleno sólido">
          <a:extLst>
            <a:ext uri="{FF2B5EF4-FFF2-40B4-BE49-F238E27FC236}">
              <a16:creationId xmlns:a16="http://schemas.microsoft.com/office/drawing/2014/main" id="{2BB30277-8DFE-49E7-86D2-012302DABB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51909" name="Gráfico 251908" descr="Flecha: curva con sentido de las agujas del reloj con relleno sólido">
          <a:extLst>
            <a:ext uri="{FF2B5EF4-FFF2-40B4-BE49-F238E27FC236}">
              <a16:creationId xmlns:a16="http://schemas.microsoft.com/office/drawing/2014/main" id="{ED0F4A88-BEEE-4A70-9EEE-A60FCAC62A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51910" name="Gráfico 251909" descr="Flecha: curva con sentido de las agujas del reloj con relleno sólido">
          <a:extLst>
            <a:ext uri="{FF2B5EF4-FFF2-40B4-BE49-F238E27FC236}">
              <a16:creationId xmlns:a16="http://schemas.microsoft.com/office/drawing/2014/main" id="{06274CB7-F631-43FC-8DAC-C80CE0F166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51911" name="Gráfico 251910" descr="Flecha: curva con sentido de las agujas del reloj con relleno sólido">
          <a:extLst>
            <a:ext uri="{FF2B5EF4-FFF2-40B4-BE49-F238E27FC236}">
              <a16:creationId xmlns:a16="http://schemas.microsoft.com/office/drawing/2014/main" id="{74F89B13-14A0-4E31-BC50-A2914F7F36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51912" name="Gráfico 251911" descr="Flecha: curva con sentido de las agujas del reloj con relleno sólido">
          <a:extLst>
            <a:ext uri="{FF2B5EF4-FFF2-40B4-BE49-F238E27FC236}">
              <a16:creationId xmlns:a16="http://schemas.microsoft.com/office/drawing/2014/main" id="{5D98D55A-7032-428C-9A5E-3A77AB63B2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51913" name="Gráfico 251912" descr="Flecha: curva con sentido de las agujas del reloj con relleno sólido">
          <a:extLst>
            <a:ext uri="{FF2B5EF4-FFF2-40B4-BE49-F238E27FC236}">
              <a16:creationId xmlns:a16="http://schemas.microsoft.com/office/drawing/2014/main" id="{0A1B66B9-A9A1-4226-A123-9A10443AC6F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51914" name="Gráfico 251913" descr="Flecha: curva con sentido de las agujas del reloj con relleno sólido">
          <a:extLst>
            <a:ext uri="{FF2B5EF4-FFF2-40B4-BE49-F238E27FC236}">
              <a16:creationId xmlns:a16="http://schemas.microsoft.com/office/drawing/2014/main" id="{886DF934-3D37-4E6F-8F07-72FC3A196C9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51915" name="Gráfico 251914" descr="Flecha: curva con sentido de las agujas del reloj con relleno sólido">
          <a:extLst>
            <a:ext uri="{FF2B5EF4-FFF2-40B4-BE49-F238E27FC236}">
              <a16:creationId xmlns:a16="http://schemas.microsoft.com/office/drawing/2014/main" id="{91E60AAF-D32A-4345-BA37-4CFBF08F24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51916" name="Gráfico 251915" descr="Flecha: curva con sentido de las agujas del reloj con relleno sólido">
          <a:extLst>
            <a:ext uri="{FF2B5EF4-FFF2-40B4-BE49-F238E27FC236}">
              <a16:creationId xmlns:a16="http://schemas.microsoft.com/office/drawing/2014/main" id="{3C660DB6-8293-4BA7-8028-CEAABD61296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51917" name="Gráfico 251916" descr="Flecha: curva con sentido de las agujas del reloj con relleno sólido">
          <a:extLst>
            <a:ext uri="{FF2B5EF4-FFF2-40B4-BE49-F238E27FC236}">
              <a16:creationId xmlns:a16="http://schemas.microsoft.com/office/drawing/2014/main" id="{E91D88FF-DCB0-4BAC-BBA4-91200B307F5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51918" name="Gráfico 251917" descr="Flecha: curva con sentido de las agujas del reloj con relleno sólido">
          <a:extLst>
            <a:ext uri="{FF2B5EF4-FFF2-40B4-BE49-F238E27FC236}">
              <a16:creationId xmlns:a16="http://schemas.microsoft.com/office/drawing/2014/main" id="{8E98B5FB-E110-4752-9805-919100A74CB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51919" name="Gráfico 251918" descr="Flecha: curva con sentido de las agujas del reloj con relleno sólido">
          <a:extLst>
            <a:ext uri="{FF2B5EF4-FFF2-40B4-BE49-F238E27FC236}">
              <a16:creationId xmlns:a16="http://schemas.microsoft.com/office/drawing/2014/main" id="{6DFE6815-D708-4C62-B570-7B62AF2353D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51920" name="Gráfico 251919" descr="Flecha: curva con sentido de las agujas del reloj con relleno sólido">
          <a:extLst>
            <a:ext uri="{FF2B5EF4-FFF2-40B4-BE49-F238E27FC236}">
              <a16:creationId xmlns:a16="http://schemas.microsoft.com/office/drawing/2014/main" id="{7550CA81-9E44-468F-8462-D9F6D4E4490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51921" name="Gráfico 251920" descr="Flecha: curva con sentido de las agujas del reloj con relleno sólido">
          <a:extLst>
            <a:ext uri="{FF2B5EF4-FFF2-40B4-BE49-F238E27FC236}">
              <a16:creationId xmlns:a16="http://schemas.microsoft.com/office/drawing/2014/main" id="{2A293050-53D1-4A95-9BA7-9DF3DE5BFA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51922" name="Gráfico 251921" descr="Flecha: curva con sentido de las agujas del reloj con relleno sólido">
          <a:extLst>
            <a:ext uri="{FF2B5EF4-FFF2-40B4-BE49-F238E27FC236}">
              <a16:creationId xmlns:a16="http://schemas.microsoft.com/office/drawing/2014/main" id="{2736FD9E-76A7-4BFB-AAB8-BB8303B354D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51923" name="Gráfico 251922" descr="Flecha: curva con sentido de las agujas del reloj con relleno sólido">
          <a:extLst>
            <a:ext uri="{FF2B5EF4-FFF2-40B4-BE49-F238E27FC236}">
              <a16:creationId xmlns:a16="http://schemas.microsoft.com/office/drawing/2014/main" id="{39472191-6F02-43B5-A849-526A4419B4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51924" name="Gráfico 251923" descr="Flecha: curva con sentido de las agujas del reloj con relleno sólido">
          <a:extLst>
            <a:ext uri="{FF2B5EF4-FFF2-40B4-BE49-F238E27FC236}">
              <a16:creationId xmlns:a16="http://schemas.microsoft.com/office/drawing/2014/main" id="{D9408C10-538E-4D73-9D6F-26B8DA2502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51925" name="Gráfico 251924" descr="Flecha: curva con sentido de las agujas del reloj con relleno sólido">
          <a:extLst>
            <a:ext uri="{FF2B5EF4-FFF2-40B4-BE49-F238E27FC236}">
              <a16:creationId xmlns:a16="http://schemas.microsoft.com/office/drawing/2014/main" id="{C39EDB25-805B-4357-80AB-4C3F333248A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51926" name="Gráfico 251925" descr="Flecha: curva con sentido de las agujas del reloj con relleno sólido">
          <a:extLst>
            <a:ext uri="{FF2B5EF4-FFF2-40B4-BE49-F238E27FC236}">
              <a16:creationId xmlns:a16="http://schemas.microsoft.com/office/drawing/2014/main" id="{EB3493D2-3E36-4B54-8D89-C5375B48D70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B00-000001C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45762" name="Button 2" hidden="1">
              <a:extLst>
                <a:ext uri="{63B3BB69-23CF-44E3-9099-C40C66FF867C}">
                  <a14:compatExt spid="_x0000_s245762"/>
                </a:ext>
                <a:ext uri="{FF2B5EF4-FFF2-40B4-BE49-F238E27FC236}">
                  <a16:creationId xmlns:a16="http://schemas.microsoft.com/office/drawing/2014/main" id="{00000000-0008-0000-1B00-000002C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45763" name="Button 3" hidden="1">
              <a:extLst>
                <a:ext uri="{63B3BB69-23CF-44E3-9099-C40C66FF867C}">
                  <a14:compatExt spid="_x0000_s245763"/>
                </a:ext>
                <a:ext uri="{FF2B5EF4-FFF2-40B4-BE49-F238E27FC236}">
                  <a16:creationId xmlns:a16="http://schemas.microsoft.com/office/drawing/2014/main" id="{00000000-0008-0000-1B00-000003C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93A6E96E-F17C-4028-8E5B-01B9138DC99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6D22DD67-8D0F-4B4F-8AB1-FA6BC00A3E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58245F45-E57A-416B-8B4F-2A65EA4831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2A2E4B81-8226-4D92-9297-6666A80B912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5FCB6B61-846B-42F4-88CD-68572E3264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1D9A92FF-2EF2-44F5-B37F-79337168E4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F0D43144-98F5-4F14-AD3E-0E4DB198277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483229E4-97BD-43D1-B1F1-9242C745DC6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A47FCC9E-AA8B-4764-81A0-D16B9A2D8B7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E475B5D9-F8D3-417C-9AC0-BE5C8B75EDD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12C883FA-728C-46AC-94BC-9FE729E2A4A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118ECA86-3904-4C1E-A6C6-5B1A8A9F18A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CBF1B85C-D603-4547-9C52-CB5D93B2B30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1C0B438A-7EF2-4662-B8E9-DA179587246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54FA6622-7F78-44E1-A77C-4BF43AB85C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EC1928AD-9268-44EF-8283-A89CD51A32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7D71EDAA-B7C4-49EF-9922-79251573207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7A19973E-FD67-4D97-A25C-6FDBD6BB5F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11C42ACE-D245-4F60-98B4-9747AA3DDF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C939CB68-2F25-4B1F-8862-522969515A0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D5C17273-4A0E-4F5E-9F05-020BF93925C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A61129B1-3A45-4E73-9C27-C8D403025B1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9979C7C2-16FA-4F74-A025-1B8FC66546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D6C5A4BA-1AFB-4816-952B-A06FBE2D70A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76698D56-10D9-485E-8ED5-AAD1F34212A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485D3EE1-D377-4607-B35B-F7736EB96E7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0E027BAD-967C-4CCE-A2B5-D8F02F79B64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436F3B65-FEE3-4305-BE23-3F85503A2C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A9EB3718-27B6-4FDF-9F52-EDE1A33091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12AB597A-4134-47F0-A2A0-FC74D739AB8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F5EACC8D-7221-4B1A-AAE2-CC0364398F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CCDF7380-BB89-4F2E-9C97-5F2C4F13E27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31451096-1598-46E7-B156-B7DFB591750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D55DC31E-AE7C-42C9-A2C7-D95A9D2F59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295F1026-AD4A-426F-8E0B-DC3E6AA364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19A80D64-67C9-4167-BE79-B234BC645C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9A28068D-6CB4-4611-B885-E55F9A8BD3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36A18E29-05B0-4D4D-BF7F-AA94F58066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F984D6DC-E49F-4A28-B31C-62DE8395827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2345C92C-6695-46D4-BD4E-DFA04BAFB4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1AF1648A-9F12-42E5-911E-3DE36D5E3D9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745D3744-97BE-4942-9664-E4F05E6417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CFBF8958-B9B8-4858-A279-92E26500B1A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C717D1D0-F87D-499B-8401-E0EEC6373E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B3F63D8B-1EE8-4E4F-990C-5C2BC642557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65DCEF77-1162-4E8D-BA6E-FB74631D39F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103948DD-B427-4232-AA5D-F003BCC7BE7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1238ABA0-D0FC-499F-AAC5-96696A7E56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CEA3702E-6F04-4943-9160-3F79A1839F4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B01129FE-239B-4DAF-B773-FBE3CFAD2A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EA1D44C0-6576-4D14-96CD-B5B3DA1EDC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3AF9A561-D3A4-41F1-8900-12841523D15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922D69FB-2E86-41AB-9312-49937AB42D5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F2E1DAFB-6910-4086-BF58-5D8FEDB3689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AB9E3133-2A7F-49B6-AB4B-F785730214B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FD46D2BA-ADD3-42B9-B872-ED36D76BB6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E5F13EF5-5721-465C-A456-CDCAC40DFE1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3AD28193-AA57-468A-9673-279254DE9E7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7FD96394-D89C-440D-90E9-51F3CAE382B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F35B4E05-01BC-4DBD-BB6B-4549975683A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658510EB-5FF9-4489-95B9-6CBB64F711E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4F47A4F0-7DF7-4075-91CA-1C27ED64CDB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45760" name="Gráfico 245759" descr="Flecha: curva con sentido de las agujas del reloj con relleno sólido">
          <a:extLst>
            <a:ext uri="{FF2B5EF4-FFF2-40B4-BE49-F238E27FC236}">
              <a16:creationId xmlns:a16="http://schemas.microsoft.com/office/drawing/2014/main" id="{2373C218-4D68-4A3C-A087-E14BC195F5C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45764" name="Gráfico 245763" descr="Flecha: curva con sentido de las agujas del reloj con relleno sólido">
          <a:extLst>
            <a:ext uri="{FF2B5EF4-FFF2-40B4-BE49-F238E27FC236}">
              <a16:creationId xmlns:a16="http://schemas.microsoft.com/office/drawing/2014/main" id="{6EE50015-C6B8-4426-9B40-07F18AC3CBB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45765" name="Gráfico 245764" descr="Flecha: curva con sentido de las agujas del reloj con relleno sólido">
          <a:extLst>
            <a:ext uri="{FF2B5EF4-FFF2-40B4-BE49-F238E27FC236}">
              <a16:creationId xmlns:a16="http://schemas.microsoft.com/office/drawing/2014/main" id="{15989C75-989B-4CA8-938F-1ED769F3C1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45766" name="Gráfico 245765" descr="Flecha: curva con sentido de las agujas del reloj con relleno sólido">
          <a:extLst>
            <a:ext uri="{FF2B5EF4-FFF2-40B4-BE49-F238E27FC236}">
              <a16:creationId xmlns:a16="http://schemas.microsoft.com/office/drawing/2014/main" id="{0D761022-5C43-4A9D-9E30-993AA018DEF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45767" name="Gráfico 245766" descr="Flecha: curva con sentido de las agujas del reloj con relleno sólido">
          <a:extLst>
            <a:ext uri="{FF2B5EF4-FFF2-40B4-BE49-F238E27FC236}">
              <a16:creationId xmlns:a16="http://schemas.microsoft.com/office/drawing/2014/main" id="{058CE097-CC29-49D2-9E21-48265577945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45768" name="Gráfico 245767" descr="Flecha: curva con sentido de las agujas del reloj con relleno sólido">
          <a:extLst>
            <a:ext uri="{FF2B5EF4-FFF2-40B4-BE49-F238E27FC236}">
              <a16:creationId xmlns:a16="http://schemas.microsoft.com/office/drawing/2014/main" id="{76EC9230-B965-4F40-94E1-7D562F663E5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45769" name="Gráfico 245768" descr="Flecha: curva con sentido de las agujas del reloj con relleno sólido">
          <a:extLst>
            <a:ext uri="{FF2B5EF4-FFF2-40B4-BE49-F238E27FC236}">
              <a16:creationId xmlns:a16="http://schemas.microsoft.com/office/drawing/2014/main" id="{7D553C51-A5DB-4CBC-8F7F-FE14DB06E7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45770" name="Gráfico 245769" descr="Flecha: curva con sentido de las agujas del reloj con relleno sólido">
          <a:extLst>
            <a:ext uri="{FF2B5EF4-FFF2-40B4-BE49-F238E27FC236}">
              <a16:creationId xmlns:a16="http://schemas.microsoft.com/office/drawing/2014/main" id="{37C23641-0E0F-42C6-A2A4-4B77E1BDD97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45771" name="Gráfico 245770" descr="Flecha: curva con sentido de las agujas del reloj con relleno sólido">
          <a:extLst>
            <a:ext uri="{FF2B5EF4-FFF2-40B4-BE49-F238E27FC236}">
              <a16:creationId xmlns:a16="http://schemas.microsoft.com/office/drawing/2014/main" id="{8EA6A898-D486-413C-BD46-C73174578BD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45772" name="Gráfico 245771" descr="Flecha: curva con sentido de las agujas del reloj con relleno sólido">
          <a:extLst>
            <a:ext uri="{FF2B5EF4-FFF2-40B4-BE49-F238E27FC236}">
              <a16:creationId xmlns:a16="http://schemas.microsoft.com/office/drawing/2014/main" id="{911D075F-E348-4F05-BE23-CE3F3FA10FA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45773" name="Gráfico 245772" descr="Flecha: curva con sentido de las agujas del reloj con relleno sólido">
          <a:extLst>
            <a:ext uri="{FF2B5EF4-FFF2-40B4-BE49-F238E27FC236}">
              <a16:creationId xmlns:a16="http://schemas.microsoft.com/office/drawing/2014/main" id="{DA187235-A9DD-4096-B785-457F110AFB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45774" name="Gráfico 245773" descr="Flecha: curva con sentido de las agujas del reloj con relleno sólido">
          <a:extLst>
            <a:ext uri="{FF2B5EF4-FFF2-40B4-BE49-F238E27FC236}">
              <a16:creationId xmlns:a16="http://schemas.microsoft.com/office/drawing/2014/main" id="{D842E46F-0376-4B7C-9F34-8A36486A54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45775" name="Gráfico 245774" descr="Flecha: curva con sentido de las agujas del reloj con relleno sólido">
          <a:extLst>
            <a:ext uri="{FF2B5EF4-FFF2-40B4-BE49-F238E27FC236}">
              <a16:creationId xmlns:a16="http://schemas.microsoft.com/office/drawing/2014/main" id="{0809E5D4-899F-41E0-9040-13E44364B3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45776" name="Gráfico 245775" descr="Flecha: curva con sentido de las agujas del reloj con relleno sólido">
          <a:extLst>
            <a:ext uri="{FF2B5EF4-FFF2-40B4-BE49-F238E27FC236}">
              <a16:creationId xmlns:a16="http://schemas.microsoft.com/office/drawing/2014/main" id="{FDE247E0-A1DF-42E9-95F1-EC96CF1E578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45777" name="Gráfico 245776" descr="Flecha: curva con sentido de las agujas del reloj con relleno sólido">
          <a:extLst>
            <a:ext uri="{FF2B5EF4-FFF2-40B4-BE49-F238E27FC236}">
              <a16:creationId xmlns:a16="http://schemas.microsoft.com/office/drawing/2014/main" id="{E3068A5D-5F32-4AA4-8511-A05501B63B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45778" name="Gráfico 245777" descr="Flecha: curva con sentido de las agujas del reloj con relleno sólido">
          <a:extLst>
            <a:ext uri="{FF2B5EF4-FFF2-40B4-BE49-F238E27FC236}">
              <a16:creationId xmlns:a16="http://schemas.microsoft.com/office/drawing/2014/main" id="{4EAE34BA-4231-42CE-A11B-4FB42261C02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45779" name="Gráfico 245778" descr="Flecha: curva con sentido de las agujas del reloj con relleno sólido">
          <a:extLst>
            <a:ext uri="{FF2B5EF4-FFF2-40B4-BE49-F238E27FC236}">
              <a16:creationId xmlns:a16="http://schemas.microsoft.com/office/drawing/2014/main" id="{CBA675E8-931F-41AD-BCBD-8693485AADC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45780" name="Gráfico 245779" descr="Flecha: curva con sentido de las agujas del reloj con relleno sólido">
          <a:extLst>
            <a:ext uri="{FF2B5EF4-FFF2-40B4-BE49-F238E27FC236}">
              <a16:creationId xmlns:a16="http://schemas.microsoft.com/office/drawing/2014/main" id="{AF7B1B34-BE3F-4FFF-BB2B-94ABCB7F275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45781" name="Gráfico 245780" descr="Flecha: curva con sentido de las agujas del reloj con relleno sólido">
          <a:extLst>
            <a:ext uri="{FF2B5EF4-FFF2-40B4-BE49-F238E27FC236}">
              <a16:creationId xmlns:a16="http://schemas.microsoft.com/office/drawing/2014/main" id="{B2976034-7FE7-40B1-8335-0A149796CC5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45782" name="Gráfico 245781" descr="Flecha: curva con sentido de las agujas del reloj con relleno sólido">
          <a:extLst>
            <a:ext uri="{FF2B5EF4-FFF2-40B4-BE49-F238E27FC236}">
              <a16:creationId xmlns:a16="http://schemas.microsoft.com/office/drawing/2014/main" id="{9F7DA9CE-743F-4F7D-8E02-070A906ED65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49857" name="Button 1" hidden="1">
              <a:extLst>
                <a:ext uri="{63B3BB69-23CF-44E3-9099-C40C66FF867C}">
                  <a14:compatExt spid="_x0000_s249857"/>
                </a:ext>
                <a:ext uri="{FF2B5EF4-FFF2-40B4-BE49-F238E27FC236}">
                  <a16:creationId xmlns:a16="http://schemas.microsoft.com/office/drawing/2014/main" id="{00000000-0008-0000-1C00-000001D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49858" name="Button 2" hidden="1">
              <a:extLst>
                <a:ext uri="{63B3BB69-23CF-44E3-9099-C40C66FF867C}">
                  <a14:compatExt spid="_x0000_s249858"/>
                </a:ext>
                <a:ext uri="{FF2B5EF4-FFF2-40B4-BE49-F238E27FC236}">
                  <a16:creationId xmlns:a16="http://schemas.microsoft.com/office/drawing/2014/main" id="{00000000-0008-0000-1C00-000002D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49859" name="Button 3" hidden="1">
              <a:extLst>
                <a:ext uri="{63B3BB69-23CF-44E3-9099-C40C66FF867C}">
                  <a14:compatExt spid="_x0000_s249859"/>
                </a:ext>
                <a:ext uri="{FF2B5EF4-FFF2-40B4-BE49-F238E27FC236}">
                  <a16:creationId xmlns:a16="http://schemas.microsoft.com/office/drawing/2014/main" id="{00000000-0008-0000-1C00-000003D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27C74E92-E125-4CF8-8843-D40E059C66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639AD9F1-E660-4F3E-BA0C-6D791749A3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4ED5CBB0-C8D8-427E-963F-9CE7DF84A7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2013BA29-618C-4E77-A69D-EBDB84A33C9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588D6DF1-570A-4D00-B817-E9FE665AFE2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66BCBD3E-427A-423F-8E27-9E0BE355B47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0A0A4219-45E1-4AF3-9C1C-3B0FFE40BB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D988D349-40C4-4FCA-9E09-95CE3E74BAA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75BA4F13-1370-4AF0-8A94-EB456BFEDE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8AF066D4-C238-4685-982E-1E2A98169C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DC93F46F-0D0E-42FA-A591-00F4F8A2D7F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C58B9612-055D-4F71-9982-2D1370A2D4D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0298904B-7A22-404E-9221-C19467633A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B1EF8F35-2467-4514-9A17-4BF6E7234FC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976857CC-81EE-41D4-8B21-236D95CC9D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FBC32762-667A-418E-81BF-AA572BEEB23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ACCA13CB-0434-4FBB-9CA9-DB91F28DAF1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9BDF4E39-603E-40B9-BFA9-900AC6985A1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E5062DE4-327D-4D7D-A417-58012B86EA7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106D427C-ED79-43C1-8218-71C83DE72E1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475D546F-680D-43EC-93AA-E4EE85EF193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5568DCDF-1115-44F8-9E48-5C701521775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5B6024E8-A40B-448C-8C40-940D7EA2679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810A9E7D-C713-4D3D-A1EE-EE9838C1FEA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F1A42817-1792-4039-B100-56C83767741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00851DDA-FF77-41D2-9503-F38B7E16A57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31E2BF12-6452-457F-BABB-8D718F9C9BA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AC24C217-A0A0-430C-84ED-9E441B4E9E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8543571B-ACB0-40E5-A0CF-B4E3C701C3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DE8FB5FD-2244-47EB-9878-D3982F00CE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73414FB0-2C81-49FB-B5BB-2D92284CA78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E8E2B5F6-C63E-4E18-A7F7-C7B9796EBB9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FBDECBCD-788E-4E8C-8D06-65F0C780519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408F7695-30A1-4F5B-B6FD-1948543C1E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FA6B17FF-9972-4B72-B8D6-4BC64D09BB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3383AC3F-9C0E-4B99-8F95-539D50730A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77737C7D-E494-4531-80B4-DA9A87C43A7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B4059D0E-4B17-4E1C-885B-5C6028FCD93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1F6395F4-EC1D-4417-94DD-78CED6BCAA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4A91EA4D-5932-40EA-BA1B-FA6ADF5E987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1942E978-46CA-49F1-9437-0C3124A67B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01FFD1E5-EFB8-4A38-B2AD-0DA858BB610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DF8447CF-8B93-422E-8376-0B013E8C4AE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617F9629-5659-47C6-9381-F38A1555719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08AD6581-AA53-4C7F-A2CD-87923C472BD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9B968045-7A3F-4744-B18A-7654D703D6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07B5A433-6548-4575-AABB-937282076D9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010FAF8F-755E-45D5-BE08-9EBC1373E6F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99F03904-08A2-472D-978C-D74E882E3A1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E742BFBD-3ECF-4141-9263-04EEE497469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6C505110-5A44-4050-8372-D49C2ECAC6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4B3ED0D3-725B-42C8-9CAB-5F6BA430D17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F60A7FA1-1A06-4938-84D7-FD2D4502C2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7CD2FE60-CC19-4343-AFA2-1157533FD5F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4A1F28BB-F75B-4D17-87D4-7B5193C4EF3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77AC287A-8BE2-420F-8EAB-FE3BBB827C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0384728A-C775-4634-A238-39DE3D426E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9980AD47-6EF1-447B-AEA3-0A01FC0E3A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0A9651CC-A456-4185-A7FE-319C24FF9AC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54C14182-AAE2-4BEA-B20A-A856085835F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80621571-EF23-4585-A14E-C1CB90BC8C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A9D66294-A15C-4B85-AF4B-34639B041C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49856" name="Gráfico 249855" descr="Flecha: curva con sentido de las agujas del reloj con relleno sólido">
          <a:extLst>
            <a:ext uri="{FF2B5EF4-FFF2-40B4-BE49-F238E27FC236}">
              <a16:creationId xmlns:a16="http://schemas.microsoft.com/office/drawing/2014/main" id="{2F156748-A188-4CCC-8102-D9571614787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49860" name="Gráfico 249859" descr="Flecha: curva con sentido de las agujas del reloj con relleno sólido">
          <a:extLst>
            <a:ext uri="{FF2B5EF4-FFF2-40B4-BE49-F238E27FC236}">
              <a16:creationId xmlns:a16="http://schemas.microsoft.com/office/drawing/2014/main" id="{0ABAA0A2-FBD9-48E8-B52B-3250F0E4D22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49861" name="Gráfico 249860" descr="Flecha: curva con sentido de las agujas del reloj con relleno sólido">
          <a:extLst>
            <a:ext uri="{FF2B5EF4-FFF2-40B4-BE49-F238E27FC236}">
              <a16:creationId xmlns:a16="http://schemas.microsoft.com/office/drawing/2014/main" id="{C5B97085-8015-45D1-A42C-005EC52012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49862" name="Gráfico 249861" descr="Flecha: curva con sentido de las agujas del reloj con relleno sólido">
          <a:extLst>
            <a:ext uri="{FF2B5EF4-FFF2-40B4-BE49-F238E27FC236}">
              <a16:creationId xmlns:a16="http://schemas.microsoft.com/office/drawing/2014/main" id="{59A50F3B-6B50-4D16-994B-342BE581947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49863" name="Gráfico 249862" descr="Flecha: curva con sentido de las agujas del reloj con relleno sólido">
          <a:extLst>
            <a:ext uri="{FF2B5EF4-FFF2-40B4-BE49-F238E27FC236}">
              <a16:creationId xmlns:a16="http://schemas.microsoft.com/office/drawing/2014/main" id="{FBCA1A05-FDF0-4A4E-9ADF-E437BCAA49F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49864" name="Gráfico 249863" descr="Flecha: curva con sentido de las agujas del reloj con relleno sólido">
          <a:extLst>
            <a:ext uri="{FF2B5EF4-FFF2-40B4-BE49-F238E27FC236}">
              <a16:creationId xmlns:a16="http://schemas.microsoft.com/office/drawing/2014/main" id="{DCF64AC0-3898-4E20-87A4-1F315B89414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49865" name="Gráfico 249864" descr="Flecha: curva con sentido de las agujas del reloj con relleno sólido">
          <a:extLst>
            <a:ext uri="{FF2B5EF4-FFF2-40B4-BE49-F238E27FC236}">
              <a16:creationId xmlns:a16="http://schemas.microsoft.com/office/drawing/2014/main" id="{856578EB-220B-4055-844A-93ABE7B618D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49866" name="Gráfico 249865" descr="Flecha: curva con sentido de las agujas del reloj con relleno sólido">
          <a:extLst>
            <a:ext uri="{FF2B5EF4-FFF2-40B4-BE49-F238E27FC236}">
              <a16:creationId xmlns:a16="http://schemas.microsoft.com/office/drawing/2014/main" id="{7A3A0B62-9125-4031-A83D-63098CF8B1D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49867" name="Gráfico 249866" descr="Flecha: curva con sentido de las agujas del reloj con relleno sólido">
          <a:extLst>
            <a:ext uri="{FF2B5EF4-FFF2-40B4-BE49-F238E27FC236}">
              <a16:creationId xmlns:a16="http://schemas.microsoft.com/office/drawing/2014/main" id="{C590D1E4-41A8-4411-8BBA-BB9012E90AC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49868" name="Gráfico 249867" descr="Flecha: curva con sentido de las agujas del reloj con relleno sólido">
          <a:extLst>
            <a:ext uri="{FF2B5EF4-FFF2-40B4-BE49-F238E27FC236}">
              <a16:creationId xmlns:a16="http://schemas.microsoft.com/office/drawing/2014/main" id="{E0EBA9D1-3712-4B79-85E9-2FDF1B440B6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49869" name="Gráfico 249868" descr="Flecha: curva con sentido de las agujas del reloj con relleno sólido">
          <a:extLst>
            <a:ext uri="{FF2B5EF4-FFF2-40B4-BE49-F238E27FC236}">
              <a16:creationId xmlns:a16="http://schemas.microsoft.com/office/drawing/2014/main" id="{2B6EA0FF-0850-495E-B442-FFC38A31C92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49870" name="Gráfico 249869" descr="Flecha: curva con sentido de las agujas del reloj con relleno sólido">
          <a:extLst>
            <a:ext uri="{FF2B5EF4-FFF2-40B4-BE49-F238E27FC236}">
              <a16:creationId xmlns:a16="http://schemas.microsoft.com/office/drawing/2014/main" id="{9AAD6F28-6414-45E2-A34C-23CECC509C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49871" name="Gráfico 249870" descr="Flecha: curva con sentido de las agujas del reloj con relleno sólido">
          <a:extLst>
            <a:ext uri="{FF2B5EF4-FFF2-40B4-BE49-F238E27FC236}">
              <a16:creationId xmlns:a16="http://schemas.microsoft.com/office/drawing/2014/main" id="{31631152-817B-4C02-AFCE-C5ECE1541AA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49872" name="Gráfico 249871" descr="Flecha: curva con sentido de las agujas del reloj con relleno sólido">
          <a:extLst>
            <a:ext uri="{FF2B5EF4-FFF2-40B4-BE49-F238E27FC236}">
              <a16:creationId xmlns:a16="http://schemas.microsoft.com/office/drawing/2014/main" id="{2360762A-E738-4F9C-A025-AB3C1DDBB3C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49873" name="Gráfico 249872" descr="Flecha: curva con sentido de las agujas del reloj con relleno sólido">
          <a:extLst>
            <a:ext uri="{FF2B5EF4-FFF2-40B4-BE49-F238E27FC236}">
              <a16:creationId xmlns:a16="http://schemas.microsoft.com/office/drawing/2014/main" id="{2F8F57F3-68EE-43DC-B25B-5C10C5FE6E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49874" name="Gráfico 249873" descr="Flecha: curva con sentido de las agujas del reloj con relleno sólido">
          <a:extLst>
            <a:ext uri="{FF2B5EF4-FFF2-40B4-BE49-F238E27FC236}">
              <a16:creationId xmlns:a16="http://schemas.microsoft.com/office/drawing/2014/main" id="{17117F4A-540B-4590-9563-4C1ACCBE80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49875" name="Gráfico 249874" descr="Flecha: curva con sentido de las agujas del reloj con relleno sólido">
          <a:extLst>
            <a:ext uri="{FF2B5EF4-FFF2-40B4-BE49-F238E27FC236}">
              <a16:creationId xmlns:a16="http://schemas.microsoft.com/office/drawing/2014/main" id="{4912FBCF-06D0-419B-A8DB-1CC94953FEF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49876" name="Gráfico 249875" descr="Flecha: curva con sentido de las agujas del reloj con relleno sólido">
          <a:extLst>
            <a:ext uri="{FF2B5EF4-FFF2-40B4-BE49-F238E27FC236}">
              <a16:creationId xmlns:a16="http://schemas.microsoft.com/office/drawing/2014/main" id="{CF0F85CD-3589-4E1D-ABD1-80697538415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49877" name="Gráfico 249876" descr="Flecha: curva con sentido de las agujas del reloj con relleno sólido">
          <a:extLst>
            <a:ext uri="{FF2B5EF4-FFF2-40B4-BE49-F238E27FC236}">
              <a16:creationId xmlns:a16="http://schemas.microsoft.com/office/drawing/2014/main" id="{C843BB71-F3AB-48C1-97DD-AC219094904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49878" name="Gráfico 249877" descr="Flecha: curva con sentido de las agujas del reloj con relleno sólido">
          <a:extLst>
            <a:ext uri="{FF2B5EF4-FFF2-40B4-BE49-F238E27FC236}">
              <a16:creationId xmlns:a16="http://schemas.microsoft.com/office/drawing/2014/main" id="{43B4045A-0B16-4676-AC89-141139114FC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44737" name="Button 1" hidden="1">
              <a:extLst>
                <a:ext uri="{63B3BB69-23CF-44E3-9099-C40C66FF867C}">
                  <a14:compatExt spid="_x0000_s244737"/>
                </a:ext>
                <a:ext uri="{FF2B5EF4-FFF2-40B4-BE49-F238E27FC236}">
                  <a16:creationId xmlns:a16="http://schemas.microsoft.com/office/drawing/2014/main" id="{00000000-0008-0000-1D00-000001B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44738" name="Button 2" hidden="1">
              <a:extLst>
                <a:ext uri="{63B3BB69-23CF-44E3-9099-C40C66FF867C}">
                  <a14:compatExt spid="_x0000_s244738"/>
                </a:ext>
                <a:ext uri="{FF2B5EF4-FFF2-40B4-BE49-F238E27FC236}">
                  <a16:creationId xmlns:a16="http://schemas.microsoft.com/office/drawing/2014/main" id="{00000000-0008-0000-1D00-000002B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44739" name="Button 3" hidden="1">
              <a:extLst>
                <a:ext uri="{63B3BB69-23CF-44E3-9099-C40C66FF867C}">
                  <a14:compatExt spid="_x0000_s244739"/>
                </a:ext>
                <a:ext uri="{FF2B5EF4-FFF2-40B4-BE49-F238E27FC236}">
                  <a16:creationId xmlns:a16="http://schemas.microsoft.com/office/drawing/2014/main" id="{00000000-0008-0000-1D00-000003B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00ACE717-C6D6-4CB2-912F-75BE6E7BE2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4CFBA1C0-4317-4091-B378-0AA10CD210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FE0959CA-0A39-463E-83CA-D2F70D88B3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ECC9315C-0BC2-42E8-9835-0EBA8424667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FD400B52-EAA6-4DA2-AEAF-65CF6ADA76A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A40EC1E7-38AC-49A8-8277-0454D74868D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0775BA11-6D4E-4A15-BD94-054937E6171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7E3AAA4A-FD8A-4BAD-8B18-D54FD0B83E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061D4E75-1843-4BE3-81F8-CC92843119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026314E9-444B-4DFC-AEE9-1936DF56C3C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3C88670C-9E59-4E73-934C-9565098F52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DF71A2F3-44F5-47FF-B1DC-7FE39FAF06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51D611E5-EB6D-45F9-A974-91C74ED0463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E80F29D6-CA44-4CFF-B0ED-84F105728F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FB125BA2-D52F-4583-BE26-7E8DE595761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315B06D5-9AF0-4F92-BB46-95DF1C2BBA0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C0A2C27E-694C-47DE-9CAF-6DB5C9B7A6C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2E943307-8AC1-46CE-91B5-5BF5A1CD05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3A12F504-B27B-4210-9524-F54D88A55A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05B32573-DF71-4A18-8713-7310F349CCA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76EA9B22-F07A-4E7E-A59A-3F9981D13C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480C0BCF-E809-42DA-A9E2-F2FAEEAF2A4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6DAD9DC8-3F88-455D-B45F-68902750744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1879791D-CA8D-494D-9F9F-B1E0845A547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47D512E9-D31E-4C45-A620-3A33B061349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154DFF28-15CC-455B-88DB-72E58D2E49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FC1D8508-9BE3-4E66-A4E0-61F1D3C698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F3183955-B77F-4393-81FB-7291668AD6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63B6A70E-4155-45EF-BD69-67C4E4FE07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C9E31704-9B1D-492E-BE9E-40D974F3E91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57418548-8E76-4E9F-B444-1B6F58BD93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1386730A-B00D-4536-8D05-DAE4CBF2C9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6CA9FC3F-4480-4DDC-AD1D-6F29E9F8645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90931413-C62E-41E8-BA0B-677556CB87A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E5F7EFCE-A85A-4C8A-A8D5-528AA0B498F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A324E9D5-CBCE-4D96-A741-38D0152EA92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064F39AB-2025-4F8A-861D-54A25E49741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31EBD695-720F-4B64-A95C-400271F6039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9A1BF3F5-A723-46AE-B0ED-C7AD879F86D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0887DAD0-3DD7-4346-BCAE-9FC932B198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9803A611-2112-49D5-9ED5-B49A447FD6D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F79C5419-B0C2-4FC6-8E6A-744A7892EEA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6B58B773-406E-441E-AFD4-B11E3E99AE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376D1D32-2606-4CFA-A166-D61ADF7E2CC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A7CAA111-179A-4584-B245-8CF2E628BD5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BF9F064B-555C-4377-833C-E604285029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7AD791D2-8640-4308-ABA6-CA6B395C57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8FE0D853-5261-4503-82D1-D739D6DD19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4FC6E298-3D98-4485-BED8-98508962AF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C3C2F2DE-3266-4D1E-BE5F-68D117079B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6FF4C83E-7D77-45A1-AFC2-60CBA2AFC2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E7E18AAE-2489-4ECF-A11A-DE9C331231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2AA3F8FC-1C30-4651-BA01-2292DF8430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1878E365-9E1C-4690-972F-B9BDD9CB252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1C21CA01-A174-4923-9214-6A9C9DEBE6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F6594298-218D-4F4D-8686-D0FC57502D3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A8550BE5-C9CD-495F-8F0D-E750D3E6699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CCB5CEED-72D5-4C15-9D35-3D9DC65D22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127686C7-3E5C-43F3-BD04-D099BD0BD20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8DC57AB2-F761-422B-95E7-8740DD9616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FD9091D9-EB7B-4440-84CD-4FDF7524BA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85E04154-1FDC-4CE7-B74A-13BBDF8DFA8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44736" name="Gráfico 244735" descr="Flecha: curva con sentido de las agujas del reloj con relleno sólido">
          <a:extLst>
            <a:ext uri="{FF2B5EF4-FFF2-40B4-BE49-F238E27FC236}">
              <a16:creationId xmlns:a16="http://schemas.microsoft.com/office/drawing/2014/main" id="{98FB6E37-218E-4BF7-9EF3-39831559199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44740" name="Gráfico 244739" descr="Flecha: curva con sentido de las agujas del reloj con relleno sólido">
          <a:extLst>
            <a:ext uri="{FF2B5EF4-FFF2-40B4-BE49-F238E27FC236}">
              <a16:creationId xmlns:a16="http://schemas.microsoft.com/office/drawing/2014/main" id="{AFF548C9-504A-4FA5-96EC-CED736FB725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44741" name="Gráfico 244740" descr="Flecha: curva con sentido de las agujas del reloj con relleno sólido">
          <a:extLst>
            <a:ext uri="{FF2B5EF4-FFF2-40B4-BE49-F238E27FC236}">
              <a16:creationId xmlns:a16="http://schemas.microsoft.com/office/drawing/2014/main" id="{724F3D8F-03C6-4806-BB42-6F064CB4ECE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44742" name="Gráfico 244741" descr="Flecha: curva con sentido de las agujas del reloj con relleno sólido">
          <a:extLst>
            <a:ext uri="{FF2B5EF4-FFF2-40B4-BE49-F238E27FC236}">
              <a16:creationId xmlns:a16="http://schemas.microsoft.com/office/drawing/2014/main" id="{DF5293E9-31CC-4324-AA8A-431F698C65D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44743" name="Gráfico 244742" descr="Flecha: curva con sentido de las agujas del reloj con relleno sólido">
          <a:extLst>
            <a:ext uri="{FF2B5EF4-FFF2-40B4-BE49-F238E27FC236}">
              <a16:creationId xmlns:a16="http://schemas.microsoft.com/office/drawing/2014/main" id="{F97510A8-A245-4D88-B590-4C2F226F3C3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44744" name="Gráfico 244743" descr="Flecha: curva con sentido de las agujas del reloj con relleno sólido">
          <a:extLst>
            <a:ext uri="{FF2B5EF4-FFF2-40B4-BE49-F238E27FC236}">
              <a16:creationId xmlns:a16="http://schemas.microsoft.com/office/drawing/2014/main" id="{D6F75C42-B48C-4E06-97AD-64B2B1E7A18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44745" name="Gráfico 244744" descr="Flecha: curva con sentido de las agujas del reloj con relleno sólido">
          <a:extLst>
            <a:ext uri="{FF2B5EF4-FFF2-40B4-BE49-F238E27FC236}">
              <a16:creationId xmlns:a16="http://schemas.microsoft.com/office/drawing/2014/main" id="{E14D4177-F671-437A-8703-5624BA98F6B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44746" name="Gráfico 244745" descr="Flecha: curva con sentido de las agujas del reloj con relleno sólido">
          <a:extLst>
            <a:ext uri="{FF2B5EF4-FFF2-40B4-BE49-F238E27FC236}">
              <a16:creationId xmlns:a16="http://schemas.microsoft.com/office/drawing/2014/main" id="{7E93BFE0-9E5C-4622-A425-254FDCA7A2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44747" name="Gráfico 244746" descr="Flecha: curva con sentido de las agujas del reloj con relleno sólido">
          <a:extLst>
            <a:ext uri="{FF2B5EF4-FFF2-40B4-BE49-F238E27FC236}">
              <a16:creationId xmlns:a16="http://schemas.microsoft.com/office/drawing/2014/main" id="{EE1284C0-D23C-443F-8238-88708D9F33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44748" name="Gráfico 244747" descr="Flecha: curva con sentido de las agujas del reloj con relleno sólido">
          <a:extLst>
            <a:ext uri="{FF2B5EF4-FFF2-40B4-BE49-F238E27FC236}">
              <a16:creationId xmlns:a16="http://schemas.microsoft.com/office/drawing/2014/main" id="{BDEF0D24-F202-4872-BF44-448B5AE3470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44749" name="Gráfico 244748" descr="Flecha: curva con sentido de las agujas del reloj con relleno sólido">
          <a:extLst>
            <a:ext uri="{FF2B5EF4-FFF2-40B4-BE49-F238E27FC236}">
              <a16:creationId xmlns:a16="http://schemas.microsoft.com/office/drawing/2014/main" id="{F3301451-EEC5-4742-B82F-BB7AE7F8D76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44750" name="Gráfico 244749" descr="Flecha: curva con sentido de las agujas del reloj con relleno sólido">
          <a:extLst>
            <a:ext uri="{FF2B5EF4-FFF2-40B4-BE49-F238E27FC236}">
              <a16:creationId xmlns:a16="http://schemas.microsoft.com/office/drawing/2014/main" id="{FCFB8C3E-B252-4B3A-BBC6-1107F031E9D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44751" name="Gráfico 244750" descr="Flecha: curva con sentido de las agujas del reloj con relleno sólido">
          <a:extLst>
            <a:ext uri="{FF2B5EF4-FFF2-40B4-BE49-F238E27FC236}">
              <a16:creationId xmlns:a16="http://schemas.microsoft.com/office/drawing/2014/main" id="{49328093-59B9-48BF-B852-FA667CE937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44752" name="Gráfico 244751" descr="Flecha: curva con sentido de las agujas del reloj con relleno sólido">
          <a:extLst>
            <a:ext uri="{FF2B5EF4-FFF2-40B4-BE49-F238E27FC236}">
              <a16:creationId xmlns:a16="http://schemas.microsoft.com/office/drawing/2014/main" id="{7CBC81F4-644D-4D7B-BA21-E7AF45ED23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44753" name="Gráfico 244752" descr="Flecha: curva con sentido de las agujas del reloj con relleno sólido">
          <a:extLst>
            <a:ext uri="{FF2B5EF4-FFF2-40B4-BE49-F238E27FC236}">
              <a16:creationId xmlns:a16="http://schemas.microsoft.com/office/drawing/2014/main" id="{13F99EAE-0DAD-49E2-BCD3-18CAB61F2A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44754" name="Gráfico 244753" descr="Flecha: curva con sentido de las agujas del reloj con relleno sólido">
          <a:extLst>
            <a:ext uri="{FF2B5EF4-FFF2-40B4-BE49-F238E27FC236}">
              <a16:creationId xmlns:a16="http://schemas.microsoft.com/office/drawing/2014/main" id="{AB50371A-2AE0-4BC6-AFCE-8D4FC2FF514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44755" name="Gráfico 244754" descr="Flecha: curva con sentido de las agujas del reloj con relleno sólido">
          <a:extLst>
            <a:ext uri="{FF2B5EF4-FFF2-40B4-BE49-F238E27FC236}">
              <a16:creationId xmlns:a16="http://schemas.microsoft.com/office/drawing/2014/main" id="{518B899C-B08C-4A5B-828D-9D098C47E8B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44756" name="Gráfico 244755" descr="Flecha: curva con sentido de las agujas del reloj con relleno sólido">
          <a:extLst>
            <a:ext uri="{FF2B5EF4-FFF2-40B4-BE49-F238E27FC236}">
              <a16:creationId xmlns:a16="http://schemas.microsoft.com/office/drawing/2014/main" id="{2F85E09B-C29D-4EC7-8CF7-0FBB74DCC4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44757" name="Gráfico 244756" descr="Flecha: curva con sentido de las agujas del reloj con relleno sólido">
          <a:extLst>
            <a:ext uri="{FF2B5EF4-FFF2-40B4-BE49-F238E27FC236}">
              <a16:creationId xmlns:a16="http://schemas.microsoft.com/office/drawing/2014/main" id="{77595804-7973-48EF-B880-858B2A6F45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44758" name="Gráfico 244757" descr="Flecha: curva con sentido de las agujas del reloj con relleno sólido">
          <a:extLst>
            <a:ext uri="{FF2B5EF4-FFF2-40B4-BE49-F238E27FC236}">
              <a16:creationId xmlns:a16="http://schemas.microsoft.com/office/drawing/2014/main" id="{C322E95E-7147-40E3-B4A6-7FA53FA2FFB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43713" name="Button 1" hidden="1">
              <a:extLst>
                <a:ext uri="{63B3BB69-23CF-44E3-9099-C40C66FF867C}">
                  <a14:compatExt spid="_x0000_s243713"/>
                </a:ext>
                <a:ext uri="{FF2B5EF4-FFF2-40B4-BE49-F238E27FC236}">
                  <a16:creationId xmlns:a16="http://schemas.microsoft.com/office/drawing/2014/main" id="{00000000-0008-0000-1E00-000001B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43714" name="Button 2" hidden="1">
              <a:extLst>
                <a:ext uri="{63B3BB69-23CF-44E3-9099-C40C66FF867C}">
                  <a14:compatExt spid="_x0000_s243714"/>
                </a:ext>
                <a:ext uri="{FF2B5EF4-FFF2-40B4-BE49-F238E27FC236}">
                  <a16:creationId xmlns:a16="http://schemas.microsoft.com/office/drawing/2014/main" id="{00000000-0008-0000-1E00-000002B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43715" name="Button 3" hidden="1">
              <a:extLst>
                <a:ext uri="{63B3BB69-23CF-44E3-9099-C40C66FF867C}">
                  <a14:compatExt spid="_x0000_s243715"/>
                </a:ext>
                <a:ext uri="{FF2B5EF4-FFF2-40B4-BE49-F238E27FC236}">
                  <a16:creationId xmlns:a16="http://schemas.microsoft.com/office/drawing/2014/main" id="{00000000-0008-0000-1E00-000003B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0934E536-CEB8-4958-B966-FCB2374380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1912567D-5FA2-4156-BE99-EB2FD28E91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94FC0C9E-F7F5-42CE-A454-CDA39B71942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712F0C3E-B0CB-466A-B019-B8EE7826798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B0FC58AA-23AF-4EA8-8517-C1C0C8763C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722CE0D2-119F-497E-9973-F536A8E2D3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E7F289D7-999D-4298-B55C-54544B2BA9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C5BC63F1-4CEB-4A34-974A-97D1376A636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89D373B0-43F9-462B-B876-6EE44F1DE9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B9783652-8A00-43BC-8E59-B5AFBB2FEC3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48874110-AD0F-45D6-BE63-607EDAA6787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ED128D64-E0D7-4B5C-8B4C-F993F70BFB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BC7A2E65-21D8-4A3A-9397-CEEA8C5C94C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7BBCDC3A-CA73-4173-A8DC-BBFB87D586B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A5C8BDB0-D7BE-4A58-A997-EE806D94150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4C7EA945-1573-4587-AB60-90001E13EA6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085527AD-C9D8-47E7-BC8C-F8848BF66B0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DA24C9CA-16F8-4948-A5AF-714F2E68E66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C96E0A11-CD8C-43B0-B65A-178FA07D22D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8AEFA0B1-8FEF-4AF7-90C5-176681DA76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F17867AD-1BC9-4A2B-915A-EF9BFD35B05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9F899483-314A-4AD8-8191-49536440F1E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C27D7B43-62B6-4B03-A9FB-4641D3AE7F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D10086EF-40C6-41C8-AF44-5303B409DE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67F53121-5A34-459B-AA93-2A6BB542C9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7969A124-F46E-4B3C-AFA0-524E5373506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F7C54E3D-C8D1-40BB-852A-735277C419B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A3C1122F-AE39-4724-B755-6A60C03000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B9498ECE-F472-4B00-A1F3-DC3BBD5F675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6BD412A7-B8CB-4D7D-9137-D25818C3CE7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6259D3A8-E554-4C05-9A4F-5E20238A40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280BC09C-A98B-4C50-B9AE-06CC7D48F1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8C5CEA45-47C8-4940-AF23-E7EF9F5F73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C72BE1E9-958A-4F49-96DE-374BA3CDFE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D8D75780-D2B6-4E1B-AE01-593D8C2CF0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510B524E-37FC-41A9-9AFC-6F9F13409E5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BE6EAF7B-03A0-4621-9F12-B41C8B57F6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6C164E28-BD3B-4006-8E71-2429075339C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784FD065-2FBC-4EFD-997D-328FC5FE841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4656BBD4-D1C3-4849-9798-48224575065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15EC6A9C-EA0D-427E-A9BD-18CEEFF582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17341ED6-5F77-4CD5-95FA-756BF6419EE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84A3CD3A-7930-4A50-ADE7-6521BB4B79C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A32B94D7-8AE8-4F91-8AB5-7B3E01471C7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467C5BAA-CD42-4FD0-A1DF-F586ACE3BD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652F1326-CE67-45FF-81DE-12B449D39A2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98F67118-C109-4E0D-9445-080F139894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5F130C60-824D-4AAA-8FD5-73C3ECD0E2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C0A4A54E-74F7-47C4-A8D6-06586DBFA81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F0938C10-EF52-4ED4-8E16-CCA357369CC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B2D77FA3-B093-43B4-9845-54DB0F30870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3F7F0B62-E2E7-43E5-AB6B-BBC0CEACF00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4272736A-BD59-40A2-8660-25EB3E78E52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95CEB36E-B72E-49AF-B811-08FB29CC83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1126767B-075B-4B80-9A76-C91F146526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5C116192-8A15-45AA-9960-6653D9E1D89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21ECC91E-7EDE-4040-9E6A-0032BBA6396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6E0D7996-23C5-4460-9906-86316791FF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D189BA17-081C-41FF-8F87-95960A16A52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FF82BF62-FF22-4A1D-A3D3-2C5C1751559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3838C0EF-2415-48BA-929C-B6A0454673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7BC8B8AF-4C04-4E93-A32F-7BC5CEDDEE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43712" name="Gráfico 243711" descr="Flecha: curva con sentido de las agujas del reloj con relleno sólido">
          <a:extLst>
            <a:ext uri="{FF2B5EF4-FFF2-40B4-BE49-F238E27FC236}">
              <a16:creationId xmlns:a16="http://schemas.microsoft.com/office/drawing/2014/main" id="{AE153E5D-4F4F-4B23-A265-24B909BC575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43716" name="Gráfico 243715" descr="Flecha: curva con sentido de las agujas del reloj con relleno sólido">
          <a:extLst>
            <a:ext uri="{FF2B5EF4-FFF2-40B4-BE49-F238E27FC236}">
              <a16:creationId xmlns:a16="http://schemas.microsoft.com/office/drawing/2014/main" id="{F097E323-FB43-48ED-BBD7-C5184E8C4F5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43717" name="Gráfico 243716" descr="Flecha: curva con sentido de las agujas del reloj con relleno sólido">
          <a:extLst>
            <a:ext uri="{FF2B5EF4-FFF2-40B4-BE49-F238E27FC236}">
              <a16:creationId xmlns:a16="http://schemas.microsoft.com/office/drawing/2014/main" id="{31F8589A-55D6-44DA-A692-422CD2C78B1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43718" name="Gráfico 243717" descr="Flecha: curva con sentido de las agujas del reloj con relleno sólido">
          <a:extLst>
            <a:ext uri="{FF2B5EF4-FFF2-40B4-BE49-F238E27FC236}">
              <a16:creationId xmlns:a16="http://schemas.microsoft.com/office/drawing/2014/main" id="{2241B69C-1473-404B-98B4-1DA4F3E741C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43719" name="Gráfico 243718" descr="Flecha: curva con sentido de las agujas del reloj con relleno sólido">
          <a:extLst>
            <a:ext uri="{FF2B5EF4-FFF2-40B4-BE49-F238E27FC236}">
              <a16:creationId xmlns:a16="http://schemas.microsoft.com/office/drawing/2014/main" id="{AF13A1AE-1586-44B6-A80A-03B9E0C1A79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43720" name="Gráfico 243719" descr="Flecha: curva con sentido de las agujas del reloj con relleno sólido">
          <a:extLst>
            <a:ext uri="{FF2B5EF4-FFF2-40B4-BE49-F238E27FC236}">
              <a16:creationId xmlns:a16="http://schemas.microsoft.com/office/drawing/2014/main" id="{BBFAD4BD-32F2-4F82-9D3F-A54739EAC4E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43721" name="Gráfico 243720" descr="Flecha: curva con sentido de las agujas del reloj con relleno sólido">
          <a:extLst>
            <a:ext uri="{FF2B5EF4-FFF2-40B4-BE49-F238E27FC236}">
              <a16:creationId xmlns:a16="http://schemas.microsoft.com/office/drawing/2014/main" id="{24DC0B10-6D42-42CC-8762-6C0584921E2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43722" name="Gráfico 243721" descr="Flecha: curva con sentido de las agujas del reloj con relleno sólido">
          <a:extLst>
            <a:ext uri="{FF2B5EF4-FFF2-40B4-BE49-F238E27FC236}">
              <a16:creationId xmlns:a16="http://schemas.microsoft.com/office/drawing/2014/main" id="{811C9D8B-D332-42F2-BDAB-E1A39AC63D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43723" name="Gráfico 243722" descr="Flecha: curva con sentido de las agujas del reloj con relleno sólido">
          <a:extLst>
            <a:ext uri="{FF2B5EF4-FFF2-40B4-BE49-F238E27FC236}">
              <a16:creationId xmlns:a16="http://schemas.microsoft.com/office/drawing/2014/main" id="{37C6F112-623E-41C8-BA9C-CA7C5A8D4D1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43724" name="Gráfico 243723" descr="Flecha: curva con sentido de las agujas del reloj con relleno sólido">
          <a:extLst>
            <a:ext uri="{FF2B5EF4-FFF2-40B4-BE49-F238E27FC236}">
              <a16:creationId xmlns:a16="http://schemas.microsoft.com/office/drawing/2014/main" id="{0D2610EB-77CF-4279-81CB-1C52BF55B29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43725" name="Gráfico 243724" descr="Flecha: curva con sentido de las agujas del reloj con relleno sólido">
          <a:extLst>
            <a:ext uri="{FF2B5EF4-FFF2-40B4-BE49-F238E27FC236}">
              <a16:creationId xmlns:a16="http://schemas.microsoft.com/office/drawing/2014/main" id="{C310369E-9E89-48C3-90EA-993D8782FDD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43726" name="Gráfico 243725" descr="Flecha: curva con sentido de las agujas del reloj con relleno sólido">
          <a:extLst>
            <a:ext uri="{FF2B5EF4-FFF2-40B4-BE49-F238E27FC236}">
              <a16:creationId xmlns:a16="http://schemas.microsoft.com/office/drawing/2014/main" id="{0DDE445E-6DF7-4002-9174-BC1D8CAB46B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43727" name="Gráfico 243726" descr="Flecha: curva con sentido de las agujas del reloj con relleno sólido">
          <a:extLst>
            <a:ext uri="{FF2B5EF4-FFF2-40B4-BE49-F238E27FC236}">
              <a16:creationId xmlns:a16="http://schemas.microsoft.com/office/drawing/2014/main" id="{510C5A8F-EBC9-4AB1-90B7-78BA83138F6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43728" name="Gráfico 243727" descr="Flecha: curva con sentido de las agujas del reloj con relleno sólido">
          <a:extLst>
            <a:ext uri="{FF2B5EF4-FFF2-40B4-BE49-F238E27FC236}">
              <a16:creationId xmlns:a16="http://schemas.microsoft.com/office/drawing/2014/main" id="{6E54CB4D-50F7-4F99-A2A8-5C04B8FD990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43729" name="Gráfico 243728" descr="Flecha: curva con sentido de las agujas del reloj con relleno sólido">
          <a:extLst>
            <a:ext uri="{FF2B5EF4-FFF2-40B4-BE49-F238E27FC236}">
              <a16:creationId xmlns:a16="http://schemas.microsoft.com/office/drawing/2014/main" id="{C626CDA7-787C-4F48-AD33-EAB296E0DFC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43730" name="Gráfico 243729" descr="Flecha: curva con sentido de las agujas del reloj con relleno sólido">
          <a:extLst>
            <a:ext uri="{FF2B5EF4-FFF2-40B4-BE49-F238E27FC236}">
              <a16:creationId xmlns:a16="http://schemas.microsoft.com/office/drawing/2014/main" id="{509B1774-6BA8-4635-82A8-5B05C42C42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43731" name="Gráfico 243730" descr="Flecha: curva con sentido de las agujas del reloj con relleno sólido">
          <a:extLst>
            <a:ext uri="{FF2B5EF4-FFF2-40B4-BE49-F238E27FC236}">
              <a16:creationId xmlns:a16="http://schemas.microsoft.com/office/drawing/2014/main" id="{B57AD4A9-CDA2-4F48-A318-C9E725DB6A8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43732" name="Gráfico 243731" descr="Flecha: curva con sentido de las agujas del reloj con relleno sólido">
          <a:extLst>
            <a:ext uri="{FF2B5EF4-FFF2-40B4-BE49-F238E27FC236}">
              <a16:creationId xmlns:a16="http://schemas.microsoft.com/office/drawing/2014/main" id="{C56B5002-F441-489A-9081-5442FD8B3F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43733" name="Gráfico 243732" descr="Flecha: curva con sentido de las agujas del reloj con relleno sólido">
          <a:extLst>
            <a:ext uri="{FF2B5EF4-FFF2-40B4-BE49-F238E27FC236}">
              <a16:creationId xmlns:a16="http://schemas.microsoft.com/office/drawing/2014/main" id="{22134EC7-FF7A-4A02-B8AA-F030934B78D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43734" name="Gráfico 243733" descr="Flecha: curva con sentido de las agujas del reloj con relleno sólido">
          <a:extLst>
            <a:ext uri="{FF2B5EF4-FFF2-40B4-BE49-F238E27FC236}">
              <a16:creationId xmlns:a16="http://schemas.microsoft.com/office/drawing/2014/main" id="{91CE9F92-DA27-43E5-A521-7B124AD5399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838200</xdr:colOff>
          <xdr:row>0</xdr:row>
          <xdr:rowOff>152400</xdr:rowOff>
        </xdr:from>
        <xdr:to>
          <xdr:col>5</xdr:col>
          <xdr:colOff>323850</xdr:colOff>
          <xdr:row>3</xdr:row>
          <xdr:rowOff>123825</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2100-000001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Aptos Narrow"/>
                </a:rPr>
                <a:t>Ordenar por Nombre</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39.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42.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45.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trlProp" Target="../ctrlProps/ctrlProp54.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trlProp" Target="../ctrlProps/ctrlProp60.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trlProp" Target="../ctrlProps/ctrlProp63.xml"/><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66.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trlProp" Target="../ctrlProps/ctrlProp75.xml"/><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trlProp" Target="../ctrlProps/ctrlProp78.xml"/><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trlProp" Target="../ctrlProps/ctrlProp81.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trlProp" Target="../ctrlProps/ctrlProp84.xml"/><Relationship Id="rId5" Type="http://schemas.openxmlformats.org/officeDocument/2006/relationships/ctrlProp" Target="../ctrlProps/ctrlProp83.xml"/><Relationship Id="rId4" Type="http://schemas.openxmlformats.org/officeDocument/2006/relationships/ctrlProp" Target="../ctrlProps/ctrlProp82.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0.bin"/><Relationship Id="rId6" Type="http://schemas.openxmlformats.org/officeDocument/2006/relationships/ctrlProp" Target="../ctrlProps/ctrlProp90.xml"/><Relationship Id="rId5" Type="http://schemas.openxmlformats.org/officeDocument/2006/relationships/ctrlProp" Target="../ctrlProps/ctrlProp89.xml"/><Relationship Id="rId4" Type="http://schemas.openxmlformats.org/officeDocument/2006/relationships/ctrlProp" Target="../ctrlProps/ctrlProp88.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1.xml"/><Relationship Id="rId1" Type="http://schemas.openxmlformats.org/officeDocument/2006/relationships/printerSettings" Target="../printerSettings/printerSettings31.bin"/><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94.xml"/><Relationship Id="rId2" Type="http://schemas.openxmlformats.org/officeDocument/2006/relationships/vmlDrawing" Target="../drawings/vmlDrawing32.vml"/><Relationship Id="rId1" Type="http://schemas.openxmlformats.org/officeDocument/2006/relationships/drawing" Target="../drawings/drawing3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10AE0-8033-421B-8B54-56A93FA968BB}">
  <sheetPr codeName="Hoja16">
    <tabColor theme="0"/>
    <pageSetUpPr fitToPage="1"/>
  </sheetPr>
  <dimension ref="A1:Q500"/>
  <sheetViews>
    <sheetView tabSelected="1" topLeftCell="A12" zoomScale="55" zoomScaleNormal="55" workbookViewId="0">
      <selection activeCell="F41" sqref="F41"/>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17">
        <v>8</v>
      </c>
      <c r="C2" s="118">
        <f>24/B2</f>
        <v>3</v>
      </c>
      <c r="D2" s="42"/>
      <c r="E2" s="126">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1-1</v>
      </c>
      <c r="B4" s="74"/>
      <c r="C4" s="75" t="s">
        <v>3138</v>
      </c>
      <c r="D4" s="76" t="s">
        <v>75</v>
      </c>
      <c r="E4" s="119"/>
      <c r="F4" s="119"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25">
        <f>IFERROR((E7*F7+E8*F8)/(F7+F8),0)</f>
        <v>0</v>
      </c>
      <c r="G5" s="49" t="s">
        <v>71</v>
      </c>
      <c r="H5" s="70"/>
      <c r="I5" s="81"/>
      <c r="J5" s="42"/>
      <c r="K5" s="42"/>
      <c r="L5" s="121">
        <v>0.41666666666666669</v>
      </c>
      <c r="M5" s="121">
        <v>0.5</v>
      </c>
      <c r="N5" s="116">
        <f>(M5-L5)*$C$2</f>
        <v>0.24999999999999994</v>
      </c>
      <c r="O5" s="124">
        <v>3</v>
      </c>
      <c r="P5" s="42"/>
      <c r="Q5" s="42"/>
    </row>
    <row r="6" spans="1:17" ht="24.75" customHeight="1" x14ac:dyDescent="0.25">
      <c r="A6" s="48" t="s">
        <v>4</v>
      </c>
      <c r="B6" s="129"/>
      <c r="C6" s="130"/>
      <c r="D6" s="49" t="s">
        <v>3142</v>
      </c>
      <c r="E6" s="110" t="str">
        <f>IFERROR(VLOOKUP(B6,matrizEmpleados,2,FALSE),"No existe")</f>
        <v>No existe</v>
      </c>
      <c r="F6" s="120" t="s">
        <v>3765</v>
      </c>
      <c r="G6" s="49" t="s">
        <v>5</v>
      </c>
      <c r="H6" s="127">
        <f>+(D5-C5)+1</f>
        <v>1</v>
      </c>
      <c r="I6" s="81"/>
      <c r="J6" s="42"/>
      <c r="K6" s="42"/>
      <c r="L6" s="121">
        <v>0.41666666666666669</v>
      </c>
      <c r="M6" s="121">
        <v>0.58333333333333337</v>
      </c>
      <c r="N6" s="116">
        <f>(M6-L6)*$C$2</f>
        <v>0.5</v>
      </c>
      <c r="O6" s="124">
        <v>2</v>
      </c>
      <c r="P6" s="42"/>
      <c r="Q6" s="42"/>
    </row>
    <row r="7" spans="1:17" ht="24.75" customHeight="1" x14ac:dyDescent="0.25">
      <c r="A7" s="48" t="s">
        <v>7</v>
      </c>
      <c r="B7" s="115"/>
      <c r="C7" s="121"/>
      <c r="D7" s="121"/>
      <c r="E7" s="116">
        <f>(D7-C7)*$C$2</f>
        <v>0</v>
      </c>
      <c r="F7" s="136"/>
      <c r="G7" s="49" t="s">
        <v>3139</v>
      </c>
      <c r="H7" s="70"/>
      <c r="I7" s="81"/>
      <c r="J7" s="42"/>
      <c r="K7" s="42"/>
      <c r="L7" s="121"/>
      <c r="M7" s="121"/>
      <c r="N7" s="116"/>
      <c r="O7" s="124"/>
      <c r="P7" s="42"/>
      <c r="Q7" s="42"/>
    </row>
    <row r="8" spans="1:17" ht="24.75" customHeight="1" x14ac:dyDescent="0.25">
      <c r="A8" s="48" t="s">
        <v>8</v>
      </c>
      <c r="B8" s="108"/>
      <c r="C8" s="121"/>
      <c r="D8" s="121"/>
      <c r="E8" s="116">
        <f>(D8-C8)*$C$2</f>
        <v>0</v>
      </c>
      <c r="F8" s="136"/>
      <c r="G8" s="49" t="s">
        <v>3142</v>
      </c>
      <c r="H8" s="72" t="str">
        <f>IFERROR(VLOOKUP(B8,matrizEmpleados,2,FALSE),"Error")</f>
        <v>Error</v>
      </c>
      <c r="I8" s="81"/>
      <c r="J8" s="42"/>
      <c r="K8" s="42"/>
      <c r="L8" s="121"/>
      <c r="M8" s="121"/>
      <c r="N8" s="116"/>
      <c r="O8" s="124"/>
      <c r="P8" s="42"/>
      <c r="Q8" s="42"/>
    </row>
    <row r="9" spans="1:17" ht="24.75" customHeight="1" x14ac:dyDescent="0.25">
      <c r="A9" s="48" t="s">
        <v>261</v>
      </c>
      <c r="B9" s="48" t="s">
        <v>262</v>
      </c>
      <c r="C9" s="48" t="s">
        <v>10</v>
      </c>
      <c r="D9" s="48" t="s">
        <v>264</v>
      </c>
      <c r="E9" s="64" t="s">
        <v>263</v>
      </c>
      <c r="F9" s="64"/>
      <c r="G9" s="49" t="s">
        <v>9</v>
      </c>
      <c r="H9" s="70"/>
      <c r="I9" s="81"/>
      <c r="K9" s="42"/>
      <c r="L9" s="121"/>
      <c r="M9" s="121"/>
      <c r="N9" s="116"/>
      <c r="O9" s="124"/>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1-1-1</v>
      </c>
      <c r="J10" s="42"/>
      <c r="K10" s="42"/>
      <c r="L10" s="42"/>
      <c r="M10" s="42"/>
      <c r="N10" s="123">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1-1-2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1-1-3</v>
      </c>
      <c r="J12" s="42"/>
      <c r="K12" s="42"/>
      <c r="L12" s="42"/>
      <c r="M12" s="42"/>
      <c r="N12" s="42"/>
      <c r="O12" s="42"/>
      <c r="P12" s="42"/>
      <c r="Q12" s="42"/>
    </row>
    <row r="13" spans="1:17" ht="44.25" customHeight="1" x14ac:dyDescent="0.25">
      <c r="A13" s="48" t="s">
        <v>13</v>
      </c>
      <c r="B13" s="131"/>
      <c r="C13" s="132"/>
      <c r="D13" s="132"/>
      <c r="E13" s="133"/>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1-2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25">
        <f>IFERROR((E18*F18+E19*F19)/(F18+F19),0)</f>
        <v>0</v>
      </c>
      <c r="G16" s="49" t="s">
        <v>71</v>
      </c>
      <c r="H16" s="70"/>
      <c r="I16" s="81"/>
      <c r="J16" s="42"/>
      <c r="K16" s="42"/>
      <c r="L16" s="42"/>
      <c r="M16" s="42"/>
      <c r="N16" s="42"/>
      <c r="O16" s="42"/>
      <c r="P16" s="42"/>
      <c r="Q16" s="42"/>
    </row>
    <row r="17" spans="1:17" ht="24.75" customHeight="1" x14ac:dyDescent="0.25">
      <c r="A17" s="48" t="s">
        <v>4</v>
      </c>
      <c r="B17" s="129"/>
      <c r="C17" s="130"/>
      <c r="D17" s="49" t="s">
        <v>3142</v>
      </c>
      <c r="E17" s="110" t="str">
        <f>IFERROR(VLOOKUP(B17,matrizEmpleados,2,FALSE),"No existe")</f>
        <v>No existe</v>
      </c>
      <c r="F17" s="120" t="s">
        <v>3765</v>
      </c>
      <c r="G17" s="49" t="s">
        <v>5</v>
      </c>
      <c r="H17" s="127">
        <f>+(D16-C16)+1</f>
        <v>1</v>
      </c>
      <c r="I17" s="81"/>
      <c r="J17" s="42"/>
      <c r="K17" s="42"/>
      <c r="L17" s="42"/>
      <c r="M17" s="42"/>
      <c r="N17" s="42"/>
      <c r="O17" s="42"/>
      <c r="P17" s="42"/>
      <c r="Q17" s="42"/>
    </row>
    <row r="18" spans="1:17" ht="24.75" customHeight="1" x14ac:dyDescent="0.25">
      <c r="A18" s="48" t="s">
        <v>7</v>
      </c>
      <c r="B18" s="115"/>
      <c r="C18" s="121"/>
      <c r="D18" s="121"/>
      <c r="E18" s="116">
        <f>(D18-C18)*$C$2</f>
        <v>0</v>
      </c>
      <c r="F18" s="136"/>
      <c r="G18" s="49" t="s">
        <v>3139</v>
      </c>
      <c r="H18" s="70"/>
      <c r="I18" s="81"/>
      <c r="J18" s="42"/>
      <c r="K18" s="42"/>
      <c r="L18" s="42"/>
      <c r="M18" s="42"/>
      <c r="N18" s="42"/>
      <c r="O18" s="42"/>
      <c r="P18" s="42"/>
      <c r="Q18" s="42"/>
    </row>
    <row r="19" spans="1:17" ht="24.75" customHeight="1" x14ac:dyDescent="0.25">
      <c r="A19" s="48" t="s">
        <v>8</v>
      </c>
      <c r="B19" s="108"/>
      <c r="C19" s="121"/>
      <c r="D19" s="121"/>
      <c r="E19" s="116">
        <f>(D19-C19)*$C$2</f>
        <v>0</v>
      </c>
      <c r="F19" s="136"/>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1-2-1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1-2-2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1-2-3</v>
      </c>
      <c r="J23" s="42"/>
      <c r="K23" s="42"/>
      <c r="L23" s="42"/>
      <c r="M23" s="42"/>
      <c r="N23" s="42"/>
      <c r="O23" s="42"/>
      <c r="P23" s="42"/>
      <c r="Q23" s="42"/>
    </row>
    <row r="24" spans="1:17" ht="38.25" customHeight="1" x14ac:dyDescent="0.25">
      <c r="A24" s="48" t="s">
        <v>13</v>
      </c>
      <c r="B24" s="131"/>
      <c r="C24" s="132"/>
      <c r="D24" s="132"/>
      <c r="E24" s="133"/>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1-3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25">
        <f>IFERROR((E29*F29+E30*F30)/(F29+F30),0)</f>
        <v>0</v>
      </c>
      <c r="G27" s="49" t="s">
        <v>71</v>
      </c>
      <c r="H27" s="70"/>
      <c r="I27" s="81"/>
      <c r="J27" s="42"/>
      <c r="K27" s="42"/>
      <c r="L27" s="42"/>
      <c r="M27" s="42"/>
      <c r="N27" s="42"/>
      <c r="O27" s="42"/>
      <c r="P27" s="42"/>
      <c r="Q27" s="42"/>
    </row>
    <row r="28" spans="1:17" ht="24.75" customHeight="1" x14ac:dyDescent="0.25">
      <c r="A28" s="48" t="s">
        <v>4</v>
      </c>
      <c r="B28" s="129"/>
      <c r="C28" s="130"/>
      <c r="D28" s="49" t="s">
        <v>3142</v>
      </c>
      <c r="E28" s="110" t="str">
        <f>IFERROR(VLOOKUP(B28,matrizEmpleados,2,FALSE),"No existe")</f>
        <v>No existe</v>
      </c>
      <c r="F28" s="120" t="s">
        <v>3765</v>
      </c>
      <c r="G28" s="49" t="s">
        <v>5</v>
      </c>
      <c r="H28" s="127">
        <f>+(D27-C27)+1</f>
        <v>1</v>
      </c>
      <c r="I28" s="81"/>
      <c r="J28" s="42"/>
      <c r="K28" s="42"/>
      <c r="L28" s="42"/>
      <c r="M28" s="42"/>
      <c r="N28" s="42"/>
      <c r="O28" s="42"/>
      <c r="P28" s="42"/>
      <c r="Q28" s="42"/>
    </row>
    <row r="29" spans="1:17" ht="24.75" customHeight="1" x14ac:dyDescent="0.25">
      <c r="A29" s="48" t="s">
        <v>7</v>
      </c>
      <c r="B29" s="115"/>
      <c r="C29" s="121"/>
      <c r="D29" s="121"/>
      <c r="E29" s="116">
        <f>(D29-C29)*$C$2</f>
        <v>0</v>
      </c>
      <c r="F29" s="136"/>
      <c r="G29" s="49" t="s">
        <v>3139</v>
      </c>
      <c r="H29" s="70"/>
      <c r="I29" s="81"/>
      <c r="J29" s="42"/>
      <c r="K29" s="42"/>
      <c r="L29" s="42"/>
      <c r="M29" s="42"/>
      <c r="N29" s="42"/>
      <c r="O29" s="42"/>
      <c r="P29" s="42"/>
      <c r="Q29" s="42"/>
    </row>
    <row r="30" spans="1:17" ht="24.75" customHeight="1" x14ac:dyDescent="0.25">
      <c r="A30" s="48" t="s">
        <v>8</v>
      </c>
      <c r="B30" s="108"/>
      <c r="C30" s="121"/>
      <c r="D30" s="121"/>
      <c r="E30" s="116">
        <f>(D30-C30)*$C$2</f>
        <v>0</v>
      </c>
      <c r="F30" s="136"/>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1-3-1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1-3-2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1-3-3</v>
      </c>
      <c r="J34" s="42"/>
      <c r="K34" s="42"/>
      <c r="L34" s="42"/>
      <c r="M34" s="42"/>
      <c r="N34" s="42"/>
      <c r="O34" s="42"/>
      <c r="P34" s="42"/>
      <c r="Q34" s="42"/>
    </row>
    <row r="35" spans="1:17" ht="38.25" customHeight="1" x14ac:dyDescent="0.25">
      <c r="A35" s="48" t="s">
        <v>13</v>
      </c>
      <c r="B35" s="131"/>
      <c r="C35" s="132"/>
      <c r="D35" s="132"/>
      <c r="E35" s="133"/>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1-4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25">
        <f>IFERROR((E40*F40+E41*F41)/(F40+F41),0)</f>
        <v>0</v>
      </c>
      <c r="G38" s="49" t="s">
        <v>71</v>
      </c>
      <c r="H38" s="70"/>
      <c r="I38" s="81"/>
      <c r="J38" s="42"/>
      <c r="K38" s="42"/>
      <c r="L38" s="42"/>
      <c r="M38" s="42"/>
      <c r="N38" s="42"/>
      <c r="O38" s="42"/>
      <c r="P38" s="42"/>
      <c r="Q38" s="42"/>
    </row>
    <row r="39" spans="1:17" ht="24.75" customHeight="1" x14ac:dyDescent="0.25">
      <c r="A39" s="48" t="s">
        <v>4</v>
      </c>
      <c r="B39" s="129"/>
      <c r="C39" s="130"/>
      <c r="D39" s="49" t="s">
        <v>3142</v>
      </c>
      <c r="E39" s="110" t="str">
        <f>IFERROR(VLOOKUP(B39,matrizEmpleados,2,FALSE),"No existe")</f>
        <v>No existe</v>
      </c>
      <c r="F39" s="120" t="s">
        <v>3765</v>
      </c>
      <c r="G39" s="49" t="s">
        <v>5</v>
      </c>
      <c r="H39" s="127">
        <f>+(D38-C38)+1</f>
        <v>1</v>
      </c>
      <c r="I39" s="81"/>
      <c r="J39" s="42"/>
      <c r="K39" s="42"/>
      <c r="L39" s="42"/>
      <c r="M39" s="42"/>
      <c r="N39" s="42"/>
      <c r="O39" s="42"/>
      <c r="P39" s="42"/>
      <c r="Q39" s="42"/>
    </row>
    <row r="40" spans="1:17" ht="24.75" customHeight="1" x14ac:dyDescent="0.25">
      <c r="A40" s="48" t="s">
        <v>7</v>
      </c>
      <c r="B40" s="115"/>
      <c r="C40" s="121"/>
      <c r="D40" s="121"/>
      <c r="E40" s="116">
        <f>(D40-C40)*$C$2</f>
        <v>0</v>
      </c>
      <c r="F40" s="136"/>
      <c r="G40" s="49" t="s">
        <v>3139</v>
      </c>
      <c r="H40" s="70"/>
      <c r="I40" s="81"/>
      <c r="J40" s="42"/>
      <c r="K40" s="42"/>
      <c r="L40" s="42"/>
      <c r="M40" s="42"/>
      <c r="N40" s="42"/>
      <c r="O40" s="42"/>
      <c r="P40" s="42"/>
      <c r="Q40" s="42"/>
    </row>
    <row r="41" spans="1:17" ht="24.75" customHeight="1" x14ac:dyDescent="0.25">
      <c r="A41" s="48" t="s">
        <v>8</v>
      </c>
      <c r="B41" s="108"/>
      <c r="C41" s="121"/>
      <c r="D41" s="121"/>
      <c r="E41" s="116">
        <f>(D41-C41)*$C$2</f>
        <v>0</v>
      </c>
      <c r="F41" s="136"/>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1-4-1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1-4-2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1-4-3</v>
      </c>
      <c r="J45" s="42"/>
      <c r="K45" s="42"/>
      <c r="L45" s="42"/>
      <c r="M45" s="42"/>
      <c r="N45" s="42"/>
      <c r="O45" s="42"/>
      <c r="P45" s="42"/>
      <c r="Q45" s="42"/>
    </row>
    <row r="46" spans="1:17" ht="38.25" customHeight="1" x14ac:dyDescent="0.25">
      <c r="A46" s="48" t="s">
        <v>13</v>
      </c>
      <c r="B46" s="131"/>
      <c r="C46" s="132"/>
      <c r="D46" s="132"/>
      <c r="E46" s="133"/>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1-5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25">
        <f>IFERROR((E51*F51+E52*F52)/(F51+F52),0)</f>
        <v>0</v>
      </c>
      <c r="G49" s="49" t="s">
        <v>71</v>
      </c>
      <c r="H49" s="70"/>
      <c r="I49" s="81"/>
      <c r="J49" s="42"/>
      <c r="K49" s="42"/>
      <c r="L49" s="42"/>
      <c r="M49" s="42"/>
      <c r="N49" s="42"/>
      <c r="O49" s="42"/>
      <c r="P49" s="42"/>
      <c r="Q49" s="42"/>
    </row>
    <row r="50" spans="1:17" ht="24.75" customHeight="1" x14ac:dyDescent="0.25">
      <c r="A50" s="48" t="s">
        <v>4</v>
      </c>
      <c r="B50" s="129"/>
      <c r="C50" s="130"/>
      <c r="D50" s="49" t="s">
        <v>3142</v>
      </c>
      <c r="E50" s="110" t="str">
        <f>IFERROR(VLOOKUP(B50,matrizEmpleados,2,FALSE),"No existe")</f>
        <v>No existe</v>
      </c>
      <c r="F50" s="120" t="s">
        <v>3765</v>
      </c>
      <c r="G50" s="49" t="s">
        <v>5</v>
      </c>
      <c r="H50" s="127">
        <f>+(D49-C49)+1</f>
        <v>1</v>
      </c>
      <c r="I50" s="81"/>
      <c r="J50" s="42"/>
      <c r="K50" s="42"/>
      <c r="L50" s="42"/>
      <c r="M50" s="42"/>
      <c r="N50" s="42"/>
      <c r="O50" s="42"/>
      <c r="P50" s="42"/>
      <c r="Q50" s="42"/>
    </row>
    <row r="51" spans="1:17" ht="24.75" customHeight="1" x14ac:dyDescent="0.25">
      <c r="A51" s="48" t="s">
        <v>7</v>
      </c>
      <c r="B51" s="115"/>
      <c r="C51" s="121"/>
      <c r="D51" s="121"/>
      <c r="E51" s="116">
        <f>(D51-C51)*$C$2</f>
        <v>0</v>
      </c>
      <c r="F51" s="136"/>
      <c r="G51" s="49" t="s">
        <v>3139</v>
      </c>
      <c r="H51" s="70"/>
      <c r="I51" s="81"/>
      <c r="J51" s="42"/>
      <c r="K51" s="42"/>
      <c r="L51" s="42"/>
      <c r="M51" s="42"/>
      <c r="N51" s="42"/>
      <c r="O51" s="42"/>
      <c r="P51" s="42"/>
      <c r="Q51" s="42"/>
    </row>
    <row r="52" spans="1:17" ht="24.75" customHeight="1" x14ac:dyDescent="0.25">
      <c r="A52" s="48" t="s">
        <v>8</v>
      </c>
      <c r="B52" s="108"/>
      <c r="C52" s="121"/>
      <c r="D52" s="121"/>
      <c r="E52" s="116">
        <f>(D52-C52)*$C$2</f>
        <v>0</v>
      </c>
      <c r="F52" s="136"/>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1-5-1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1-5-2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1-5-3</v>
      </c>
      <c r="J56" s="42"/>
      <c r="K56" s="42"/>
      <c r="L56" s="42"/>
      <c r="M56" s="42"/>
      <c r="N56" s="42"/>
      <c r="O56" s="42"/>
      <c r="P56" s="42"/>
      <c r="Q56" s="42"/>
    </row>
    <row r="57" spans="1:17" ht="38.25" customHeight="1" x14ac:dyDescent="0.25">
      <c r="A57" s="48" t="s">
        <v>13</v>
      </c>
      <c r="B57" s="131"/>
      <c r="C57" s="132"/>
      <c r="D57" s="132"/>
      <c r="E57" s="133"/>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1-6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25">
        <f>IFERROR((E62*F62+E63*F63)/(F62+F63),0)</f>
        <v>0</v>
      </c>
      <c r="G60" s="49" t="s">
        <v>71</v>
      </c>
      <c r="H60" s="70"/>
      <c r="I60" s="81"/>
      <c r="J60" s="42"/>
      <c r="K60" s="42"/>
      <c r="L60" s="42"/>
      <c r="M60" s="42"/>
      <c r="N60" s="42"/>
      <c r="O60" s="42"/>
      <c r="P60" s="42"/>
      <c r="Q60" s="42"/>
    </row>
    <row r="61" spans="1:17" ht="24.75" customHeight="1" x14ac:dyDescent="0.25">
      <c r="A61" s="48" t="s">
        <v>4</v>
      </c>
      <c r="B61" s="129"/>
      <c r="C61" s="130"/>
      <c r="D61" s="49" t="s">
        <v>3142</v>
      </c>
      <c r="E61" s="110" t="str">
        <f>IFERROR(VLOOKUP(B61,matrizEmpleados,2,FALSE),"No existe")</f>
        <v>No existe</v>
      </c>
      <c r="F61" s="120" t="s">
        <v>3765</v>
      </c>
      <c r="G61" s="49" t="s">
        <v>5</v>
      </c>
      <c r="H61" s="127">
        <f>+(D60-C60)+1</f>
        <v>1</v>
      </c>
      <c r="I61" s="81"/>
      <c r="J61" s="42"/>
      <c r="K61" s="42"/>
      <c r="L61" s="42"/>
      <c r="M61" s="42"/>
      <c r="N61" s="42"/>
      <c r="O61" s="42"/>
      <c r="P61" s="42"/>
      <c r="Q61" s="42"/>
    </row>
    <row r="62" spans="1:17" ht="24.75" customHeight="1" x14ac:dyDescent="0.25">
      <c r="A62" s="48" t="s">
        <v>7</v>
      </c>
      <c r="B62" s="115"/>
      <c r="C62" s="121"/>
      <c r="D62" s="121"/>
      <c r="E62" s="116">
        <f>(D62-C62)*$C$2</f>
        <v>0</v>
      </c>
      <c r="F62" s="136"/>
      <c r="G62" s="49" t="s">
        <v>3139</v>
      </c>
      <c r="H62" s="70"/>
      <c r="I62" s="81"/>
      <c r="J62" s="42"/>
      <c r="K62" s="42"/>
      <c r="L62" s="42"/>
      <c r="M62" s="42"/>
      <c r="N62" s="42"/>
      <c r="O62" s="42"/>
      <c r="P62" s="42"/>
      <c r="Q62" s="42"/>
    </row>
    <row r="63" spans="1:17" ht="24.75" customHeight="1" x14ac:dyDescent="0.25">
      <c r="A63" s="48" t="s">
        <v>8</v>
      </c>
      <c r="B63" s="108"/>
      <c r="C63" s="121"/>
      <c r="D63" s="121"/>
      <c r="E63" s="116">
        <f>(D63-C63)*$C$2</f>
        <v>0</v>
      </c>
      <c r="F63" s="136"/>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1-6-1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1-6-2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1-6-3</v>
      </c>
      <c r="J67" s="42"/>
      <c r="K67" s="42"/>
      <c r="L67" s="42"/>
      <c r="M67" s="42"/>
      <c r="N67" s="42"/>
      <c r="O67" s="42"/>
      <c r="P67" s="42"/>
      <c r="Q67" s="42"/>
    </row>
    <row r="68" spans="1:17" ht="38.25" customHeight="1" x14ac:dyDescent="0.25">
      <c r="A68" s="48" t="s">
        <v>13</v>
      </c>
      <c r="B68" s="131"/>
      <c r="C68" s="132"/>
      <c r="D68" s="132"/>
      <c r="E68" s="133"/>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1-7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25">
        <f>IFERROR((E73*F73+E74*F74)/(F73+F74),0)</f>
        <v>0</v>
      </c>
      <c r="G71" s="49" t="s">
        <v>71</v>
      </c>
      <c r="H71" s="70"/>
      <c r="I71" s="81"/>
      <c r="J71" s="42"/>
      <c r="K71" s="42"/>
      <c r="L71" s="42"/>
      <c r="M71" s="42"/>
      <c r="N71" s="42"/>
      <c r="O71" s="42"/>
      <c r="P71" s="42"/>
      <c r="Q71" s="42"/>
    </row>
    <row r="72" spans="1:17" ht="24.75" customHeight="1" x14ac:dyDescent="0.25">
      <c r="A72" s="48" t="s">
        <v>4</v>
      </c>
      <c r="B72" s="129"/>
      <c r="C72" s="130"/>
      <c r="D72" s="49" t="s">
        <v>3142</v>
      </c>
      <c r="E72" s="110" t="str">
        <f>IFERROR(VLOOKUP(B72,matrizEmpleados,2,FALSE),"No existe")</f>
        <v>No existe</v>
      </c>
      <c r="F72" s="120" t="s">
        <v>3765</v>
      </c>
      <c r="G72" s="49" t="s">
        <v>5</v>
      </c>
      <c r="H72" s="127">
        <f>+(D71-C71)+1</f>
        <v>1</v>
      </c>
      <c r="I72" s="81"/>
      <c r="J72" s="42"/>
      <c r="K72" s="42"/>
      <c r="L72" s="42"/>
      <c r="M72" s="42"/>
      <c r="N72" s="42"/>
      <c r="O72" s="42"/>
      <c r="P72" s="42"/>
      <c r="Q72" s="42"/>
    </row>
    <row r="73" spans="1:17" ht="24.75" customHeight="1" x14ac:dyDescent="0.25">
      <c r="A73" s="48" t="s">
        <v>7</v>
      </c>
      <c r="B73" s="115"/>
      <c r="C73" s="121"/>
      <c r="D73" s="121"/>
      <c r="E73" s="116">
        <f>(D73-C73)*$C$2</f>
        <v>0</v>
      </c>
      <c r="F73" s="136"/>
      <c r="G73" s="49" t="s">
        <v>3139</v>
      </c>
      <c r="H73" s="70"/>
      <c r="I73" s="81"/>
      <c r="J73" s="42"/>
      <c r="K73" s="42"/>
      <c r="L73" s="42"/>
      <c r="M73" s="42"/>
      <c r="N73" s="42"/>
      <c r="O73" s="42"/>
      <c r="P73" s="42"/>
      <c r="Q73" s="42"/>
    </row>
    <row r="74" spans="1:17" ht="24.75" customHeight="1" x14ac:dyDescent="0.25">
      <c r="A74" s="48" t="s">
        <v>8</v>
      </c>
      <c r="B74" s="108"/>
      <c r="C74" s="121"/>
      <c r="D74" s="121"/>
      <c r="E74" s="116">
        <f>(D74-C74)*$C$2</f>
        <v>0</v>
      </c>
      <c r="F74" s="136"/>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1-7-1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1-7-2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1-7-3</v>
      </c>
      <c r="J78" s="42"/>
      <c r="K78" s="42"/>
      <c r="L78" s="42"/>
      <c r="M78" s="42"/>
      <c r="N78" s="42"/>
      <c r="O78" s="42"/>
      <c r="P78" s="42"/>
      <c r="Q78" s="42"/>
    </row>
    <row r="79" spans="1:17" ht="38.25" customHeight="1" x14ac:dyDescent="0.25">
      <c r="A79" s="48" t="s">
        <v>13</v>
      </c>
      <c r="B79" s="131"/>
      <c r="C79" s="132"/>
      <c r="D79" s="132"/>
      <c r="E79" s="133"/>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1-8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25">
        <f>IFERROR((E84*F84+E85*F85)/(F84+F85),0)</f>
        <v>0</v>
      </c>
      <c r="G82" s="49" t="s">
        <v>71</v>
      </c>
      <c r="H82" s="70"/>
      <c r="I82" s="81"/>
      <c r="J82" s="42"/>
      <c r="K82" s="42"/>
      <c r="L82" s="42"/>
      <c r="M82" s="42"/>
      <c r="N82" s="42"/>
      <c r="O82" s="42"/>
      <c r="P82" s="42"/>
      <c r="Q82" s="42"/>
    </row>
    <row r="83" spans="1:17" ht="24.75" customHeight="1" x14ac:dyDescent="0.25">
      <c r="A83" s="48" t="s">
        <v>4</v>
      </c>
      <c r="B83" s="129"/>
      <c r="C83" s="130"/>
      <c r="D83" s="49" t="s">
        <v>3142</v>
      </c>
      <c r="E83" s="110" t="str">
        <f>IFERROR(VLOOKUP(B83,matrizEmpleados,2,FALSE),"No existe")</f>
        <v>No existe</v>
      </c>
      <c r="F83" s="120" t="s">
        <v>3765</v>
      </c>
      <c r="G83" s="49" t="s">
        <v>5</v>
      </c>
      <c r="H83" s="127">
        <f>+(D82-C82)+1</f>
        <v>1</v>
      </c>
      <c r="I83" s="81"/>
      <c r="J83" s="42"/>
      <c r="K83" s="42"/>
      <c r="L83" s="42"/>
      <c r="M83" s="42"/>
      <c r="N83" s="42"/>
      <c r="O83" s="42"/>
      <c r="P83" s="42"/>
      <c r="Q83" s="42"/>
    </row>
    <row r="84" spans="1:17" ht="24.75" customHeight="1" x14ac:dyDescent="0.25">
      <c r="A84" s="48" t="s">
        <v>7</v>
      </c>
      <c r="B84" s="115"/>
      <c r="C84" s="121"/>
      <c r="D84" s="121"/>
      <c r="E84" s="116">
        <f>(D84-C84)*$C$2</f>
        <v>0</v>
      </c>
      <c r="F84" s="136"/>
      <c r="G84" s="49" t="s">
        <v>3139</v>
      </c>
      <c r="H84" s="70"/>
      <c r="I84" s="81"/>
      <c r="J84" s="42"/>
      <c r="K84" s="42"/>
      <c r="L84" s="42"/>
      <c r="M84" s="42"/>
      <c r="N84" s="42"/>
      <c r="O84" s="42"/>
      <c r="P84" s="42"/>
      <c r="Q84" s="42"/>
    </row>
    <row r="85" spans="1:17" ht="24.75" customHeight="1" x14ac:dyDescent="0.25">
      <c r="A85" s="48" t="s">
        <v>8</v>
      </c>
      <c r="B85" s="108"/>
      <c r="C85" s="121"/>
      <c r="D85" s="121"/>
      <c r="E85" s="116">
        <f>(D85-C85)*$C$2</f>
        <v>0</v>
      </c>
      <c r="F85" s="136"/>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1-8-1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1-8-2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1-8-3</v>
      </c>
      <c r="J89" s="42"/>
      <c r="K89" s="42"/>
      <c r="L89" s="42"/>
      <c r="M89" s="42"/>
      <c r="N89" s="42"/>
      <c r="O89" s="42"/>
      <c r="P89" s="42"/>
      <c r="Q89" s="42"/>
    </row>
    <row r="90" spans="1:17" ht="38.25" customHeight="1" x14ac:dyDescent="0.25">
      <c r="A90" s="48" t="s">
        <v>13</v>
      </c>
      <c r="B90" s="131"/>
      <c r="C90" s="132"/>
      <c r="D90" s="132"/>
      <c r="E90" s="133"/>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1-9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25">
        <f>IFERROR((E95*F95+E96*F96)/(F95+F96),0)</f>
        <v>0</v>
      </c>
      <c r="G93" s="49" t="s">
        <v>71</v>
      </c>
      <c r="H93" s="70"/>
      <c r="I93" s="81"/>
      <c r="J93" s="42"/>
      <c r="K93" s="42"/>
      <c r="L93" s="42"/>
      <c r="M93" s="42"/>
      <c r="N93" s="42"/>
      <c r="O93" s="42"/>
      <c r="P93" s="42"/>
      <c r="Q93" s="42"/>
    </row>
    <row r="94" spans="1:17" ht="24.75" customHeight="1" x14ac:dyDescent="0.25">
      <c r="A94" s="48" t="s">
        <v>4</v>
      </c>
      <c r="B94" s="129"/>
      <c r="C94" s="130"/>
      <c r="D94" s="49" t="s">
        <v>3142</v>
      </c>
      <c r="E94" s="110" t="str">
        <f>IFERROR(VLOOKUP(B94,matrizEmpleados,2,FALSE),"No existe")</f>
        <v>No existe</v>
      </c>
      <c r="F94" s="120" t="s">
        <v>3765</v>
      </c>
      <c r="G94" s="49" t="s">
        <v>5</v>
      </c>
      <c r="H94" s="127">
        <f>+(D93-C93)+1</f>
        <v>1</v>
      </c>
      <c r="I94" s="81"/>
      <c r="J94" s="42"/>
      <c r="K94" s="42"/>
      <c r="L94" s="42"/>
      <c r="M94" s="42"/>
      <c r="N94" s="42"/>
      <c r="O94" s="42"/>
      <c r="P94" s="42"/>
      <c r="Q94" s="42"/>
    </row>
    <row r="95" spans="1:17" ht="24.75" customHeight="1" x14ac:dyDescent="0.25">
      <c r="A95" s="48" t="s">
        <v>7</v>
      </c>
      <c r="B95" s="115"/>
      <c r="C95" s="121"/>
      <c r="D95" s="121"/>
      <c r="E95" s="116">
        <f>(D95-C95)*$C$2</f>
        <v>0</v>
      </c>
      <c r="F95" s="136"/>
      <c r="G95" s="49" t="s">
        <v>3139</v>
      </c>
      <c r="H95" s="70"/>
      <c r="I95" s="81"/>
      <c r="J95" s="42"/>
      <c r="K95" s="42"/>
      <c r="L95" s="42"/>
      <c r="M95" s="42"/>
      <c r="N95" s="42"/>
      <c r="O95" s="42"/>
      <c r="P95" s="42"/>
      <c r="Q95" s="42"/>
    </row>
    <row r="96" spans="1:17" ht="24.75" customHeight="1" x14ac:dyDescent="0.25">
      <c r="A96" s="48" t="s">
        <v>8</v>
      </c>
      <c r="B96" s="108"/>
      <c r="C96" s="121"/>
      <c r="D96" s="121"/>
      <c r="E96" s="116">
        <f>(D96-C96)*$C$2</f>
        <v>0</v>
      </c>
      <c r="F96" s="136"/>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1-9-1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1-9-2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1-9-3</v>
      </c>
      <c r="J100" s="42"/>
      <c r="K100" s="42"/>
      <c r="L100" s="42"/>
      <c r="M100" s="42"/>
      <c r="N100" s="42"/>
      <c r="O100" s="42"/>
      <c r="P100" s="42"/>
      <c r="Q100" s="42"/>
    </row>
    <row r="101" spans="1:17" ht="38.25" customHeight="1" x14ac:dyDescent="0.25">
      <c r="A101" s="48" t="s">
        <v>13</v>
      </c>
      <c r="B101" s="131"/>
      <c r="C101" s="132"/>
      <c r="D101" s="132"/>
      <c r="E101" s="133"/>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1-10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25">
        <f>IFERROR((E106*F106+E107*F107)/(F106+F107),0)</f>
        <v>0</v>
      </c>
      <c r="G104" s="49" t="s">
        <v>71</v>
      </c>
      <c r="H104" s="70"/>
      <c r="I104" s="81"/>
      <c r="J104" s="42"/>
      <c r="K104" s="42"/>
      <c r="L104" s="42"/>
      <c r="M104" s="42"/>
      <c r="N104" s="42"/>
      <c r="O104" s="42"/>
      <c r="P104" s="42"/>
      <c r="Q104" s="42"/>
    </row>
    <row r="105" spans="1:17" ht="24.75" customHeight="1" x14ac:dyDescent="0.25">
      <c r="A105" s="48" t="s">
        <v>4</v>
      </c>
      <c r="B105" s="129"/>
      <c r="C105" s="130"/>
      <c r="D105" s="49" t="s">
        <v>3142</v>
      </c>
      <c r="E105" s="110" t="str">
        <f>IFERROR(VLOOKUP(B105,matrizEmpleados,2,FALSE),"No existe")</f>
        <v>No existe</v>
      </c>
      <c r="F105" s="120" t="s">
        <v>3765</v>
      </c>
      <c r="G105" s="49" t="s">
        <v>5</v>
      </c>
      <c r="H105" s="127">
        <f>+(D104-C104)+1</f>
        <v>1</v>
      </c>
      <c r="I105" s="81"/>
      <c r="J105" s="42"/>
      <c r="K105" s="42"/>
      <c r="L105" s="42"/>
      <c r="M105" s="42"/>
      <c r="N105" s="42"/>
      <c r="O105" s="42"/>
      <c r="P105" s="42"/>
      <c r="Q105" s="42"/>
    </row>
    <row r="106" spans="1:17" ht="24.75" customHeight="1" x14ac:dyDescent="0.25">
      <c r="A106" s="48" t="s">
        <v>7</v>
      </c>
      <c r="B106" s="115"/>
      <c r="C106" s="121"/>
      <c r="D106" s="121"/>
      <c r="E106" s="116">
        <f>(D106-C106)*$C$2</f>
        <v>0</v>
      </c>
      <c r="F106" s="136"/>
      <c r="G106" s="49" t="s">
        <v>3139</v>
      </c>
      <c r="H106" s="70"/>
      <c r="I106" s="81"/>
      <c r="J106" s="42"/>
      <c r="K106" s="42"/>
      <c r="L106" s="42"/>
      <c r="M106" s="42"/>
      <c r="N106" s="42"/>
      <c r="O106" s="42"/>
      <c r="P106" s="42"/>
      <c r="Q106" s="42"/>
    </row>
    <row r="107" spans="1:17" ht="24.75" customHeight="1" x14ac:dyDescent="0.25">
      <c r="A107" s="48" t="s">
        <v>8</v>
      </c>
      <c r="B107" s="108"/>
      <c r="C107" s="121"/>
      <c r="D107" s="121"/>
      <c r="E107" s="116">
        <f>(D107-C107)*$C$2</f>
        <v>0</v>
      </c>
      <c r="F107" s="136"/>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1-10-1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1-10-2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1-10-3</v>
      </c>
      <c r="J111" s="42"/>
      <c r="K111" s="42"/>
      <c r="L111" s="42"/>
      <c r="M111" s="42"/>
      <c r="N111" s="42"/>
      <c r="O111" s="42"/>
      <c r="P111" s="42"/>
      <c r="Q111" s="42"/>
    </row>
    <row r="112" spans="1:17" ht="38.25" customHeight="1" x14ac:dyDescent="0.25">
      <c r="A112" s="48" t="s">
        <v>13</v>
      </c>
      <c r="B112" s="131"/>
      <c r="C112" s="132"/>
      <c r="D112" s="132"/>
      <c r="E112" s="133"/>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1-11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25">
        <f>IFERROR((E117*F117+E118*F118)/(F117+F118),0)</f>
        <v>0</v>
      </c>
      <c r="G115" s="49" t="s">
        <v>71</v>
      </c>
      <c r="H115" s="70"/>
      <c r="I115" s="81"/>
      <c r="J115" s="42"/>
      <c r="K115" s="42"/>
      <c r="L115" s="42"/>
      <c r="M115" s="42"/>
      <c r="N115" s="42"/>
      <c r="O115" s="42"/>
      <c r="P115" s="42"/>
      <c r="Q115" s="42"/>
    </row>
    <row r="116" spans="1:17" ht="24.75" customHeight="1" x14ac:dyDescent="0.25">
      <c r="A116" s="48" t="s">
        <v>4</v>
      </c>
      <c r="B116" s="129"/>
      <c r="C116" s="130"/>
      <c r="D116" s="49" t="s">
        <v>3142</v>
      </c>
      <c r="E116" s="110" t="str">
        <f>IFERROR(VLOOKUP(B116,matrizEmpleados,2,FALSE),"No existe")</f>
        <v>No existe</v>
      </c>
      <c r="F116" s="120" t="s">
        <v>3765</v>
      </c>
      <c r="G116" s="49" t="s">
        <v>5</v>
      </c>
      <c r="H116" s="127">
        <f>+(D115-C115)+1</f>
        <v>1</v>
      </c>
      <c r="I116" s="81"/>
      <c r="J116" s="42"/>
      <c r="K116" s="42"/>
      <c r="L116" s="42"/>
      <c r="M116" s="42"/>
      <c r="N116" s="42"/>
      <c r="O116" s="42"/>
      <c r="P116" s="42"/>
      <c r="Q116" s="42"/>
    </row>
    <row r="117" spans="1:17" ht="24.75" customHeight="1" x14ac:dyDescent="0.25">
      <c r="A117" s="48" t="s">
        <v>7</v>
      </c>
      <c r="B117" s="115"/>
      <c r="C117" s="121"/>
      <c r="D117" s="121"/>
      <c r="E117" s="116">
        <f>(D117-C117)*$C$2</f>
        <v>0</v>
      </c>
      <c r="F117" s="136"/>
      <c r="G117" s="49" t="s">
        <v>3139</v>
      </c>
      <c r="H117" s="70"/>
      <c r="I117" s="81"/>
      <c r="J117" s="42"/>
      <c r="K117" s="42"/>
      <c r="L117" s="42"/>
      <c r="M117" s="42"/>
      <c r="N117" s="42"/>
      <c r="O117" s="42"/>
      <c r="P117" s="42"/>
      <c r="Q117" s="42"/>
    </row>
    <row r="118" spans="1:17" ht="24.75" customHeight="1" x14ac:dyDescent="0.25">
      <c r="A118" s="48" t="s">
        <v>8</v>
      </c>
      <c r="B118" s="108"/>
      <c r="C118" s="121"/>
      <c r="D118" s="121"/>
      <c r="E118" s="116">
        <f>(D118-C118)*$C$2</f>
        <v>0</v>
      </c>
      <c r="F118" s="136"/>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1-11-1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1-11-2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1-11-3</v>
      </c>
      <c r="J122" s="42"/>
      <c r="K122" s="42"/>
      <c r="L122" s="42"/>
      <c r="M122" s="42"/>
      <c r="N122" s="42"/>
      <c r="O122" s="42"/>
      <c r="P122" s="42"/>
      <c r="Q122" s="42"/>
    </row>
    <row r="123" spans="1:17" ht="38.25" customHeight="1" x14ac:dyDescent="0.25">
      <c r="A123" s="48" t="s">
        <v>13</v>
      </c>
      <c r="B123" s="131"/>
      <c r="C123" s="132"/>
      <c r="D123" s="132"/>
      <c r="E123" s="133"/>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1-12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25">
        <f>IFERROR((E128*F128+E129*F129)/(F128+F129),0)</f>
        <v>0</v>
      </c>
      <c r="G126" s="49" t="s">
        <v>71</v>
      </c>
      <c r="H126" s="70"/>
      <c r="I126" s="81"/>
      <c r="J126" s="42"/>
      <c r="K126" s="42"/>
      <c r="L126" s="42"/>
      <c r="M126" s="42"/>
      <c r="N126" s="42"/>
      <c r="O126" s="42"/>
      <c r="P126" s="42"/>
      <c r="Q126" s="42"/>
    </row>
    <row r="127" spans="1:17" ht="24.75" customHeight="1" x14ac:dyDescent="0.25">
      <c r="A127" s="48" t="s">
        <v>4</v>
      </c>
      <c r="B127" s="129"/>
      <c r="C127" s="130"/>
      <c r="D127" s="49" t="s">
        <v>3142</v>
      </c>
      <c r="E127" s="110" t="str">
        <f>IFERROR(VLOOKUP(B127,matrizEmpleados,2,FALSE),"No existe")</f>
        <v>No existe</v>
      </c>
      <c r="F127" s="120" t="s">
        <v>3765</v>
      </c>
      <c r="G127" s="49" t="s">
        <v>5</v>
      </c>
      <c r="H127" s="127">
        <f>+(D126-C126)+1</f>
        <v>1</v>
      </c>
      <c r="I127" s="81"/>
      <c r="J127" s="42"/>
      <c r="K127" s="42"/>
      <c r="L127" s="42"/>
      <c r="M127" s="42"/>
      <c r="N127" s="42"/>
      <c r="O127" s="42"/>
      <c r="P127" s="42"/>
      <c r="Q127" s="42"/>
    </row>
    <row r="128" spans="1:17" ht="24.75" customHeight="1" x14ac:dyDescent="0.25">
      <c r="A128" s="48" t="s">
        <v>7</v>
      </c>
      <c r="B128" s="115"/>
      <c r="C128" s="121"/>
      <c r="D128" s="121"/>
      <c r="E128" s="116">
        <f>(D128-C128)*$C$2</f>
        <v>0</v>
      </c>
      <c r="F128" s="122"/>
      <c r="G128" s="49" t="s">
        <v>3139</v>
      </c>
      <c r="H128" s="70"/>
      <c r="I128" s="81"/>
      <c r="J128" s="42"/>
      <c r="K128" s="42"/>
      <c r="L128" s="42"/>
      <c r="M128" s="42"/>
      <c r="N128" s="42"/>
      <c r="O128" s="42"/>
      <c r="P128" s="42"/>
      <c r="Q128" s="42"/>
    </row>
    <row r="129" spans="1:17" ht="24.75" customHeight="1" x14ac:dyDescent="0.25">
      <c r="A129" s="48" t="s">
        <v>8</v>
      </c>
      <c r="B129" s="108"/>
      <c r="C129" s="121"/>
      <c r="D129" s="121"/>
      <c r="E129" s="116">
        <f>(D129-C129)*$C$2</f>
        <v>0</v>
      </c>
      <c r="F129" s="122"/>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1-12-1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1-12-2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1-12-3</v>
      </c>
      <c r="J133" s="42"/>
      <c r="K133" s="42"/>
      <c r="L133" s="42"/>
      <c r="M133" s="42"/>
      <c r="N133" s="42"/>
      <c r="O133" s="42"/>
      <c r="P133" s="42"/>
      <c r="Q133" s="42"/>
    </row>
    <row r="134" spans="1:17" ht="38.25" customHeight="1" x14ac:dyDescent="0.25">
      <c r="A134" s="48" t="s">
        <v>13</v>
      </c>
      <c r="B134" s="131"/>
      <c r="C134" s="132"/>
      <c r="D134" s="132"/>
      <c r="E134" s="133"/>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1-13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25">
        <f>IFERROR((E139*F139+E140*F140)/(F139+F140),0)</f>
        <v>0</v>
      </c>
      <c r="G137" s="49" t="s">
        <v>71</v>
      </c>
      <c r="H137" s="70"/>
      <c r="I137" s="81"/>
      <c r="J137" s="42"/>
      <c r="K137" s="42"/>
      <c r="L137" s="42"/>
      <c r="M137" s="42"/>
      <c r="N137" s="42"/>
      <c r="O137" s="42"/>
      <c r="P137" s="42"/>
      <c r="Q137" s="42"/>
    </row>
    <row r="138" spans="1:17" ht="24.75" customHeight="1" x14ac:dyDescent="0.25">
      <c r="A138" s="48" t="s">
        <v>4</v>
      </c>
      <c r="B138" s="129"/>
      <c r="C138" s="130"/>
      <c r="D138" s="49" t="s">
        <v>3142</v>
      </c>
      <c r="E138" s="110" t="str">
        <f>IFERROR(VLOOKUP(B138,matrizEmpleados,2,FALSE),"No existe")</f>
        <v>No existe</v>
      </c>
      <c r="F138" s="120" t="s">
        <v>3765</v>
      </c>
      <c r="G138" s="49" t="s">
        <v>5</v>
      </c>
      <c r="H138" s="127">
        <f>+(D137-C137)+1</f>
        <v>1</v>
      </c>
      <c r="I138" s="81"/>
      <c r="J138" s="42"/>
      <c r="K138" s="42"/>
      <c r="L138" s="42"/>
      <c r="M138" s="42"/>
      <c r="N138" s="42"/>
      <c r="O138" s="42"/>
      <c r="P138" s="42"/>
      <c r="Q138" s="42"/>
    </row>
    <row r="139" spans="1:17" ht="24.75" customHeight="1" x14ac:dyDescent="0.25">
      <c r="A139" s="48" t="s">
        <v>7</v>
      </c>
      <c r="B139" s="115"/>
      <c r="C139" s="121"/>
      <c r="D139" s="121"/>
      <c r="E139" s="116">
        <f>(D139-C139)*$C$2</f>
        <v>0</v>
      </c>
      <c r="F139" s="122"/>
      <c r="G139" s="49" t="s">
        <v>3139</v>
      </c>
      <c r="H139" s="70"/>
      <c r="I139" s="81"/>
      <c r="J139" s="42"/>
      <c r="K139" s="42"/>
      <c r="L139" s="42"/>
      <c r="M139" s="42"/>
      <c r="N139" s="42"/>
      <c r="O139" s="42"/>
      <c r="P139" s="42"/>
      <c r="Q139" s="42"/>
    </row>
    <row r="140" spans="1:17" ht="24.75" customHeight="1" x14ac:dyDescent="0.25">
      <c r="A140" s="48" t="s">
        <v>8</v>
      </c>
      <c r="B140" s="108"/>
      <c r="C140" s="121"/>
      <c r="D140" s="121"/>
      <c r="E140" s="116">
        <f>(D140-C140)*$C$2</f>
        <v>0</v>
      </c>
      <c r="F140" s="122"/>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1-13-1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1-13-2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1-13-3</v>
      </c>
      <c r="J144" s="42"/>
      <c r="K144" s="42"/>
      <c r="L144" s="42"/>
      <c r="M144" s="42"/>
      <c r="N144" s="42"/>
      <c r="O144" s="42"/>
      <c r="P144" s="42"/>
      <c r="Q144" s="42"/>
    </row>
    <row r="145" spans="1:17" ht="38.25" customHeight="1" x14ac:dyDescent="0.25">
      <c r="A145" s="48" t="s">
        <v>13</v>
      </c>
      <c r="B145" s="131"/>
      <c r="C145" s="132"/>
      <c r="D145" s="132"/>
      <c r="E145" s="133"/>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1-14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25">
        <f>IFERROR((E150*F150+E151*F151)/(F150+F151),0)</f>
        <v>0</v>
      </c>
      <c r="G148" s="49" t="s">
        <v>71</v>
      </c>
      <c r="H148" s="70"/>
      <c r="I148" s="81"/>
      <c r="J148" s="42"/>
      <c r="K148" s="42"/>
      <c r="L148" s="42"/>
      <c r="M148" s="42"/>
      <c r="N148" s="42"/>
      <c r="O148" s="42"/>
      <c r="P148" s="42"/>
      <c r="Q148" s="42"/>
    </row>
    <row r="149" spans="1:17" ht="24.75" customHeight="1" x14ac:dyDescent="0.25">
      <c r="A149" s="48" t="s">
        <v>4</v>
      </c>
      <c r="B149" s="129"/>
      <c r="C149" s="130"/>
      <c r="D149" s="49" t="s">
        <v>3142</v>
      </c>
      <c r="E149" s="110" t="str">
        <f>IFERROR(VLOOKUP(B149,matrizEmpleados,2,FALSE),"No existe")</f>
        <v>No existe</v>
      </c>
      <c r="F149" s="120" t="s">
        <v>3765</v>
      </c>
      <c r="G149" s="49" t="s">
        <v>5</v>
      </c>
      <c r="H149" s="127">
        <f>+(D148-C148)+1</f>
        <v>1</v>
      </c>
      <c r="I149" s="81"/>
      <c r="J149" s="42"/>
      <c r="K149" s="42"/>
      <c r="L149" s="42"/>
      <c r="M149" s="42"/>
      <c r="N149" s="42"/>
      <c r="O149" s="42"/>
      <c r="P149" s="42"/>
      <c r="Q149" s="42"/>
    </row>
    <row r="150" spans="1:17" ht="24.75" customHeight="1" x14ac:dyDescent="0.25">
      <c r="A150" s="48" t="s">
        <v>7</v>
      </c>
      <c r="B150" s="115"/>
      <c r="C150" s="121"/>
      <c r="D150" s="121"/>
      <c r="E150" s="116">
        <f>(D150-C150)*$C$2</f>
        <v>0</v>
      </c>
      <c r="F150" s="122"/>
      <c r="G150" s="49" t="s">
        <v>3139</v>
      </c>
      <c r="H150" s="70"/>
      <c r="I150" s="81"/>
      <c r="J150" s="42"/>
      <c r="K150" s="42"/>
      <c r="L150" s="42"/>
      <c r="M150" s="42"/>
      <c r="N150" s="42"/>
      <c r="O150" s="42"/>
      <c r="P150" s="42"/>
      <c r="Q150" s="42"/>
    </row>
    <row r="151" spans="1:17" ht="24.75" customHeight="1" x14ac:dyDescent="0.25">
      <c r="A151" s="48" t="s">
        <v>8</v>
      </c>
      <c r="B151" s="108"/>
      <c r="C151" s="121"/>
      <c r="D151" s="121"/>
      <c r="E151" s="116">
        <f>(D151-C151)*$C$2</f>
        <v>0</v>
      </c>
      <c r="F151" s="122"/>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1-14-1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1-14-2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1-14-3</v>
      </c>
      <c r="J155" s="42"/>
      <c r="K155" s="42"/>
      <c r="L155" s="42"/>
      <c r="M155" s="42"/>
      <c r="N155" s="42"/>
      <c r="O155" s="42"/>
      <c r="P155" s="42"/>
      <c r="Q155" s="42"/>
    </row>
    <row r="156" spans="1:17" ht="38.25" customHeight="1" x14ac:dyDescent="0.25">
      <c r="A156" s="48" t="s">
        <v>13</v>
      </c>
      <c r="B156" s="131"/>
      <c r="C156" s="132"/>
      <c r="D156" s="132"/>
      <c r="E156" s="133"/>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1-15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25">
        <f>IFERROR((E161*F161+E162*F162)/(F161+F162),0)</f>
        <v>0</v>
      </c>
      <c r="G159" s="49" t="s">
        <v>71</v>
      </c>
      <c r="H159" s="70"/>
      <c r="I159" s="81"/>
      <c r="J159" s="42"/>
      <c r="K159" s="42"/>
      <c r="L159" s="42"/>
      <c r="M159" s="42"/>
      <c r="N159" s="42"/>
      <c r="O159" s="42"/>
      <c r="P159" s="42"/>
      <c r="Q159" s="42"/>
    </row>
    <row r="160" spans="1:17" ht="24.75" customHeight="1" x14ac:dyDescent="0.25">
      <c r="A160" s="48" t="s">
        <v>4</v>
      </c>
      <c r="B160" s="129"/>
      <c r="C160" s="130"/>
      <c r="D160" s="49" t="s">
        <v>3142</v>
      </c>
      <c r="E160" s="110" t="str">
        <f>IFERROR(VLOOKUP(B160,matrizEmpleados,2,FALSE),"No existe")</f>
        <v>No existe</v>
      </c>
      <c r="F160" s="120" t="s">
        <v>3765</v>
      </c>
      <c r="G160" s="49" t="s">
        <v>5</v>
      </c>
      <c r="H160" s="127">
        <f>+(D159-C159)+1</f>
        <v>1</v>
      </c>
      <c r="I160" s="81"/>
      <c r="J160" s="42"/>
      <c r="K160" s="42"/>
      <c r="L160" s="42"/>
      <c r="M160" s="42"/>
      <c r="N160" s="42"/>
      <c r="O160" s="42"/>
      <c r="P160" s="42"/>
      <c r="Q160" s="42"/>
    </row>
    <row r="161" spans="1:17" ht="24.75" customHeight="1" x14ac:dyDescent="0.25">
      <c r="A161" s="48" t="s">
        <v>7</v>
      </c>
      <c r="B161" s="115"/>
      <c r="C161" s="121"/>
      <c r="D161" s="121"/>
      <c r="E161" s="116">
        <f>(D161-C161)*$C$2</f>
        <v>0</v>
      </c>
      <c r="F161" s="136"/>
      <c r="G161" s="49" t="s">
        <v>3139</v>
      </c>
      <c r="H161" s="70"/>
      <c r="I161" s="81"/>
      <c r="J161" s="42"/>
      <c r="K161" s="42"/>
      <c r="L161" s="42"/>
      <c r="M161" s="42"/>
      <c r="N161" s="42"/>
      <c r="O161" s="42"/>
      <c r="P161" s="42"/>
      <c r="Q161" s="42"/>
    </row>
    <row r="162" spans="1:17" ht="24.75" customHeight="1" x14ac:dyDescent="0.25">
      <c r="A162" s="48" t="s">
        <v>8</v>
      </c>
      <c r="B162" s="108"/>
      <c r="C162" s="121"/>
      <c r="D162" s="121"/>
      <c r="E162" s="116">
        <f>(D162-C162)*$C$2</f>
        <v>0</v>
      </c>
      <c r="F162" s="136"/>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1-15-1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1-15-2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1-15-3</v>
      </c>
      <c r="J166" s="42"/>
      <c r="K166" s="42"/>
      <c r="L166" s="42"/>
      <c r="M166" s="42"/>
      <c r="N166" s="42"/>
      <c r="O166" s="42"/>
      <c r="P166" s="42"/>
      <c r="Q166" s="42"/>
    </row>
    <row r="167" spans="1:17" ht="38.25" customHeight="1" x14ac:dyDescent="0.25">
      <c r="A167" s="48" t="s">
        <v>13</v>
      </c>
      <c r="B167" s="131"/>
      <c r="C167" s="132"/>
      <c r="D167" s="132"/>
      <c r="E167" s="133"/>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1-16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25">
        <f>IFERROR((E172*F172+E173*F173)/(F172+F173),0)</f>
        <v>0</v>
      </c>
      <c r="G170" s="49" t="s">
        <v>71</v>
      </c>
      <c r="H170" s="70"/>
      <c r="I170" s="81"/>
      <c r="J170" s="42"/>
      <c r="K170" s="42"/>
      <c r="L170" s="42"/>
      <c r="M170" s="42"/>
      <c r="N170" s="42"/>
      <c r="O170" s="42"/>
      <c r="P170" s="42"/>
      <c r="Q170" s="42"/>
    </row>
    <row r="171" spans="1:17" ht="24.75" customHeight="1" x14ac:dyDescent="0.25">
      <c r="A171" s="48" t="s">
        <v>4</v>
      </c>
      <c r="B171" s="129"/>
      <c r="C171" s="130"/>
      <c r="D171" s="49" t="s">
        <v>3142</v>
      </c>
      <c r="E171" s="110" t="str">
        <f>IFERROR(VLOOKUP(B171,matrizEmpleados,2,FALSE),"No existe")</f>
        <v>No existe</v>
      </c>
      <c r="F171" s="120" t="s">
        <v>3765</v>
      </c>
      <c r="G171" s="49" t="s">
        <v>5</v>
      </c>
      <c r="H171" s="127">
        <f>+(D170-C170)+1</f>
        <v>1</v>
      </c>
      <c r="I171" s="81"/>
      <c r="J171" s="42"/>
      <c r="K171" s="42"/>
      <c r="L171" s="42"/>
      <c r="M171" s="42"/>
      <c r="N171" s="42"/>
      <c r="O171" s="42"/>
      <c r="P171" s="42"/>
      <c r="Q171" s="42"/>
    </row>
    <row r="172" spans="1:17" ht="24.75" customHeight="1" x14ac:dyDescent="0.25">
      <c r="A172" s="48" t="s">
        <v>7</v>
      </c>
      <c r="B172" s="115"/>
      <c r="C172" s="121"/>
      <c r="D172" s="121"/>
      <c r="E172" s="116">
        <f>(D172-C172)*$C$2</f>
        <v>0</v>
      </c>
      <c r="F172" s="136"/>
      <c r="G172" s="49" t="s">
        <v>3139</v>
      </c>
      <c r="H172" s="70"/>
      <c r="I172" s="81"/>
      <c r="J172" s="42"/>
      <c r="K172" s="42"/>
      <c r="L172" s="42"/>
      <c r="M172" s="42"/>
      <c r="N172" s="42"/>
      <c r="O172" s="42"/>
      <c r="P172" s="42"/>
      <c r="Q172" s="42"/>
    </row>
    <row r="173" spans="1:17" ht="24.75" customHeight="1" x14ac:dyDescent="0.25">
      <c r="A173" s="48" t="s">
        <v>8</v>
      </c>
      <c r="B173" s="108"/>
      <c r="C173" s="121"/>
      <c r="D173" s="121"/>
      <c r="E173" s="116">
        <f>(D173-C173)*$C$2</f>
        <v>0</v>
      </c>
      <c r="F173" s="136"/>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1-16-1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1-16-2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1-16-3</v>
      </c>
      <c r="J177" s="42"/>
      <c r="K177" s="42"/>
      <c r="L177" s="42"/>
      <c r="M177" s="42"/>
      <c r="N177" s="42"/>
      <c r="O177" s="42"/>
      <c r="P177" s="42"/>
      <c r="Q177" s="42"/>
    </row>
    <row r="178" spans="1:17" ht="38.25" customHeight="1" x14ac:dyDescent="0.25">
      <c r="A178" s="48" t="s">
        <v>13</v>
      </c>
      <c r="B178" s="131"/>
      <c r="C178" s="132"/>
      <c r="D178" s="132"/>
      <c r="E178" s="133"/>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1-17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25">
        <f>IFERROR((E183*F183+E184*F184)/(F183+F184),0)</f>
        <v>0</v>
      </c>
      <c r="G181" s="49" t="s">
        <v>71</v>
      </c>
      <c r="H181" s="70"/>
      <c r="I181" s="81"/>
      <c r="J181" s="42"/>
      <c r="K181" s="42"/>
      <c r="L181" s="42"/>
      <c r="M181" s="42"/>
      <c r="N181" s="42"/>
      <c r="O181" s="42"/>
      <c r="P181" s="42"/>
      <c r="Q181" s="42"/>
    </row>
    <row r="182" spans="1:17" ht="24.75" customHeight="1" x14ac:dyDescent="0.25">
      <c r="A182" s="48" t="s">
        <v>4</v>
      </c>
      <c r="B182" s="129"/>
      <c r="C182" s="130"/>
      <c r="D182" s="49" t="s">
        <v>3142</v>
      </c>
      <c r="E182" s="110" t="str">
        <f>IFERROR(VLOOKUP(B182,matrizEmpleados,2,FALSE),"No existe")</f>
        <v>No existe</v>
      </c>
      <c r="F182" s="120" t="s">
        <v>3765</v>
      </c>
      <c r="G182" s="49" t="s">
        <v>5</v>
      </c>
      <c r="H182" s="127">
        <f>+(D181-C181)+1</f>
        <v>1</v>
      </c>
      <c r="I182" s="81"/>
      <c r="J182" s="42"/>
      <c r="K182" s="42"/>
      <c r="L182" s="42"/>
      <c r="M182" s="42"/>
      <c r="N182" s="42"/>
      <c r="O182" s="42"/>
      <c r="P182" s="42"/>
      <c r="Q182" s="42"/>
    </row>
    <row r="183" spans="1:17" ht="24.75" customHeight="1" x14ac:dyDescent="0.25">
      <c r="A183" s="48" t="s">
        <v>7</v>
      </c>
      <c r="B183" s="115"/>
      <c r="C183" s="121"/>
      <c r="D183" s="121"/>
      <c r="E183" s="116">
        <f>(D183-C183)*$C$2</f>
        <v>0</v>
      </c>
      <c r="F183" s="136"/>
      <c r="G183" s="49" t="s">
        <v>3139</v>
      </c>
      <c r="H183" s="70"/>
      <c r="I183" s="81"/>
      <c r="J183" s="42"/>
      <c r="K183" s="42"/>
      <c r="L183" s="42"/>
      <c r="M183" s="42"/>
      <c r="N183" s="42"/>
      <c r="O183" s="42"/>
      <c r="P183" s="42"/>
      <c r="Q183" s="42"/>
    </row>
    <row r="184" spans="1:17" ht="24.75" customHeight="1" x14ac:dyDescent="0.25">
      <c r="A184" s="48" t="s">
        <v>8</v>
      </c>
      <c r="B184" s="108"/>
      <c r="C184" s="121"/>
      <c r="D184" s="121"/>
      <c r="E184" s="116">
        <f>(D184-C184)*$C$2</f>
        <v>0</v>
      </c>
      <c r="F184" s="136"/>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1-17-1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1-17-2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1-17-3</v>
      </c>
      <c r="J188" s="42"/>
      <c r="K188" s="42"/>
      <c r="L188" s="42"/>
      <c r="M188" s="42"/>
      <c r="N188" s="42"/>
      <c r="O188" s="42"/>
      <c r="P188" s="42"/>
      <c r="Q188" s="42"/>
    </row>
    <row r="189" spans="1:17" ht="38.25" customHeight="1" x14ac:dyDescent="0.25">
      <c r="A189" s="48" t="s">
        <v>13</v>
      </c>
      <c r="B189" s="131"/>
      <c r="C189" s="132"/>
      <c r="D189" s="132"/>
      <c r="E189" s="133"/>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1-18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25">
        <f>IFERROR((E194*F194+E195*F195)/(F194+F195),0)</f>
        <v>0</v>
      </c>
      <c r="G192" s="49" t="s">
        <v>71</v>
      </c>
      <c r="H192" s="70"/>
      <c r="I192" s="81"/>
      <c r="J192" s="42"/>
      <c r="K192" s="42"/>
      <c r="L192" s="42"/>
      <c r="M192" s="42"/>
      <c r="N192" s="42"/>
      <c r="O192" s="42"/>
      <c r="P192" s="42"/>
      <c r="Q192" s="42"/>
    </row>
    <row r="193" spans="1:17" ht="24.75" customHeight="1" x14ac:dyDescent="0.25">
      <c r="A193" s="48" t="s">
        <v>4</v>
      </c>
      <c r="B193" s="129"/>
      <c r="C193" s="130"/>
      <c r="D193" s="49" t="s">
        <v>3142</v>
      </c>
      <c r="E193" s="110" t="str">
        <f>IFERROR(VLOOKUP(B193,matrizEmpleados,2,FALSE),"No existe")</f>
        <v>No existe</v>
      </c>
      <c r="F193" s="120" t="s">
        <v>3765</v>
      </c>
      <c r="G193" s="49" t="s">
        <v>5</v>
      </c>
      <c r="H193" s="127">
        <f>+(D192-C192)+1</f>
        <v>1</v>
      </c>
      <c r="I193" s="81"/>
      <c r="J193" s="42"/>
      <c r="K193" s="42"/>
      <c r="L193" s="42"/>
      <c r="M193" s="42"/>
      <c r="N193" s="42"/>
      <c r="O193" s="42"/>
      <c r="P193" s="42"/>
      <c r="Q193" s="42"/>
    </row>
    <row r="194" spans="1:17" ht="24.75" customHeight="1" x14ac:dyDescent="0.25">
      <c r="A194" s="48" t="s">
        <v>7</v>
      </c>
      <c r="B194" s="115"/>
      <c r="C194" s="121"/>
      <c r="D194" s="121"/>
      <c r="E194" s="116">
        <f>(D194-C194)*$C$2</f>
        <v>0</v>
      </c>
      <c r="F194" s="136"/>
      <c r="G194" s="49" t="s">
        <v>3139</v>
      </c>
      <c r="H194" s="70"/>
      <c r="I194" s="81"/>
      <c r="J194" s="42"/>
      <c r="K194" s="42"/>
      <c r="L194" s="42"/>
      <c r="M194" s="42"/>
      <c r="N194" s="42"/>
      <c r="O194" s="42"/>
      <c r="P194" s="42"/>
      <c r="Q194" s="42"/>
    </row>
    <row r="195" spans="1:17" ht="24.75" customHeight="1" x14ac:dyDescent="0.25">
      <c r="A195" s="48" t="s">
        <v>8</v>
      </c>
      <c r="B195" s="108"/>
      <c r="C195" s="121"/>
      <c r="D195" s="121"/>
      <c r="E195" s="116">
        <f>(D195-C195)*$C$2</f>
        <v>0</v>
      </c>
      <c r="F195" s="136"/>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1-18-1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1-18-2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1-18-3</v>
      </c>
      <c r="J199" s="42"/>
      <c r="K199" s="42"/>
      <c r="L199" s="42"/>
      <c r="M199" s="42"/>
      <c r="N199" s="42"/>
      <c r="O199" s="42"/>
      <c r="P199" s="42"/>
      <c r="Q199" s="42"/>
    </row>
    <row r="200" spans="1:17" ht="38.25" customHeight="1" x14ac:dyDescent="0.25">
      <c r="A200" s="48" t="s">
        <v>13</v>
      </c>
      <c r="B200" s="131"/>
      <c r="C200" s="132"/>
      <c r="D200" s="132"/>
      <c r="E200" s="133"/>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1-19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25">
        <f>IFERROR((E205*F205+E206*F206)/(F205+F206),0)</f>
        <v>0</v>
      </c>
      <c r="G203" s="49" t="s">
        <v>71</v>
      </c>
      <c r="H203" s="70"/>
      <c r="I203" s="81"/>
      <c r="J203" s="42"/>
      <c r="K203" s="42"/>
      <c r="L203" s="42"/>
      <c r="M203" s="42"/>
      <c r="N203" s="42"/>
      <c r="O203" s="42"/>
      <c r="P203" s="42"/>
      <c r="Q203" s="42"/>
    </row>
    <row r="204" spans="1:17" ht="24.75" customHeight="1" x14ac:dyDescent="0.25">
      <c r="A204" s="48" t="s">
        <v>4</v>
      </c>
      <c r="B204" s="129"/>
      <c r="C204" s="130"/>
      <c r="D204" s="49" t="s">
        <v>3142</v>
      </c>
      <c r="E204" s="110" t="str">
        <f>IFERROR(VLOOKUP(B204,matrizEmpleados,2,FALSE),"No existe")</f>
        <v>No existe</v>
      </c>
      <c r="F204" s="120" t="s">
        <v>3765</v>
      </c>
      <c r="G204" s="49" t="s">
        <v>5</v>
      </c>
      <c r="H204" s="127">
        <f>+(D203-C203)+1</f>
        <v>1</v>
      </c>
      <c r="I204" s="81"/>
      <c r="J204" s="42"/>
      <c r="K204" s="42"/>
      <c r="L204" s="42"/>
      <c r="M204" s="42"/>
      <c r="N204" s="42"/>
      <c r="O204" s="42"/>
      <c r="P204" s="42"/>
      <c r="Q204" s="42"/>
    </row>
    <row r="205" spans="1:17" ht="24.75" customHeight="1" x14ac:dyDescent="0.25">
      <c r="A205" s="48" t="s">
        <v>7</v>
      </c>
      <c r="B205" s="115"/>
      <c r="C205" s="121"/>
      <c r="D205" s="121"/>
      <c r="E205" s="116">
        <f>(D205-C205)*$C$2</f>
        <v>0</v>
      </c>
      <c r="F205" s="136"/>
      <c r="G205" s="49" t="s">
        <v>3139</v>
      </c>
      <c r="H205" s="70"/>
      <c r="I205" s="81"/>
      <c r="J205" s="42"/>
      <c r="K205" s="42"/>
      <c r="L205" s="42"/>
      <c r="M205" s="42"/>
      <c r="N205" s="42"/>
      <c r="O205" s="42"/>
      <c r="P205" s="42"/>
      <c r="Q205" s="42"/>
    </row>
    <row r="206" spans="1:17" ht="24.75" customHeight="1" x14ac:dyDescent="0.25">
      <c r="A206" s="48" t="s">
        <v>8</v>
      </c>
      <c r="B206" s="108"/>
      <c r="C206" s="121"/>
      <c r="D206" s="121"/>
      <c r="E206" s="116">
        <f>(D206-C206)*$C$2</f>
        <v>0</v>
      </c>
      <c r="F206" s="136"/>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1-19-1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1-19-2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1-19-3</v>
      </c>
      <c r="J210" s="42"/>
      <c r="K210" s="42"/>
      <c r="L210" s="42"/>
      <c r="M210" s="42"/>
      <c r="N210" s="42"/>
      <c r="O210" s="42"/>
      <c r="P210" s="42"/>
      <c r="Q210" s="42"/>
    </row>
    <row r="211" spans="1:17" ht="38.25" customHeight="1" x14ac:dyDescent="0.25">
      <c r="A211" s="48" t="s">
        <v>13</v>
      </c>
      <c r="B211" s="131"/>
      <c r="C211" s="132"/>
      <c r="D211" s="132"/>
      <c r="E211" s="133"/>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1-20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25">
        <f>IFERROR((E216*F216+E217*F217)/(F216+F217),0)</f>
        <v>0</v>
      </c>
      <c r="G214" s="49" t="s">
        <v>71</v>
      </c>
      <c r="H214" s="70"/>
      <c r="I214" s="81"/>
      <c r="J214" s="42"/>
      <c r="K214" s="42"/>
      <c r="L214" s="42"/>
      <c r="M214" s="42"/>
      <c r="N214" s="42"/>
      <c r="O214" s="42"/>
      <c r="P214" s="42"/>
      <c r="Q214" s="42"/>
    </row>
    <row r="215" spans="1:17" ht="24.75" customHeight="1" x14ac:dyDescent="0.25">
      <c r="A215" s="48" t="s">
        <v>4</v>
      </c>
      <c r="B215" s="129"/>
      <c r="C215" s="130"/>
      <c r="D215" s="49" t="s">
        <v>3142</v>
      </c>
      <c r="E215" s="110" t="str">
        <f>IFERROR(VLOOKUP(B215,matrizEmpleados,2,FALSE),"No existe")</f>
        <v>No existe</v>
      </c>
      <c r="F215" s="120" t="s">
        <v>3765</v>
      </c>
      <c r="G215" s="49" t="s">
        <v>5</v>
      </c>
      <c r="H215" s="127">
        <f>+(D214-C214)+1</f>
        <v>1</v>
      </c>
      <c r="I215" s="81"/>
      <c r="J215" s="42"/>
      <c r="K215" s="42"/>
      <c r="L215" s="42"/>
      <c r="M215" s="42"/>
      <c r="N215" s="42"/>
      <c r="O215" s="42"/>
      <c r="P215" s="42"/>
      <c r="Q215" s="42"/>
    </row>
    <row r="216" spans="1:17" ht="24.75" customHeight="1" x14ac:dyDescent="0.25">
      <c r="A216" s="48" t="s">
        <v>7</v>
      </c>
      <c r="B216" s="115"/>
      <c r="C216" s="121"/>
      <c r="D216" s="121"/>
      <c r="E216" s="116">
        <f>(D216-C216)*$C$2</f>
        <v>0</v>
      </c>
      <c r="F216" s="136"/>
      <c r="G216" s="49" t="s">
        <v>3139</v>
      </c>
      <c r="H216" s="70"/>
      <c r="I216" s="81"/>
      <c r="J216" s="42"/>
      <c r="K216" s="42"/>
      <c r="L216" s="42"/>
      <c r="M216" s="42"/>
      <c r="N216" s="42"/>
      <c r="O216" s="42"/>
      <c r="P216" s="42"/>
      <c r="Q216" s="42"/>
    </row>
    <row r="217" spans="1:17" ht="24.75" customHeight="1" x14ac:dyDescent="0.25">
      <c r="A217" s="48" t="s">
        <v>8</v>
      </c>
      <c r="B217" s="108"/>
      <c r="C217" s="121"/>
      <c r="D217" s="121"/>
      <c r="E217" s="116">
        <f>(D217-C217)*$C$2</f>
        <v>0</v>
      </c>
      <c r="F217" s="136"/>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1-20-1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1-20-2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1-20-3</v>
      </c>
      <c r="J221" s="42"/>
      <c r="K221" s="42"/>
      <c r="L221" s="42"/>
      <c r="M221" s="42"/>
      <c r="N221" s="42"/>
      <c r="O221" s="42"/>
      <c r="P221" s="42"/>
      <c r="Q221" s="42"/>
    </row>
    <row r="222" spans="1:17" ht="38.25" customHeight="1" x14ac:dyDescent="0.25">
      <c r="A222" s="48" t="s">
        <v>13</v>
      </c>
      <c r="B222" s="131"/>
      <c r="C222" s="132"/>
      <c r="D222" s="132"/>
      <c r="E222" s="133"/>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1-21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25">
        <f>IFERROR((E227*F227+E228*F228)/(F227+F228),0)</f>
        <v>0</v>
      </c>
      <c r="G225" s="49" t="s">
        <v>71</v>
      </c>
      <c r="H225" s="70"/>
      <c r="I225" s="81"/>
      <c r="J225" s="42"/>
      <c r="K225" s="42"/>
      <c r="L225" s="42"/>
      <c r="M225" s="42"/>
      <c r="N225" s="42"/>
      <c r="O225" s="42"/>
      <c r="P225" s="42"/>
      <c r="Q225" s="42"/>
    </row>
    <row r="226" spans="1:17" ht="24.75" customHeight="1" x14ac:dyDescent="0.25">
      <c r="A226" s="48" t="s">
        <v>4</v>
      </c>
      <c r="B226" s="129"/>
      <c r="C226" s="130"/>
      <c r="D226" s="49" t="s">
        <v>3142</v>
      </c>
      <c r="E226" s="110" t="str">
        <f>IFERROR(VLOOKUP(B226,matrizEmpleados,2,FALSE),"No existe")</f>
        <v>No existe</v>
      </c>
      <c r="F226" s="120" t="s">
        <v>3765</v>
      </c>
      <c r="G226" s="49" t="s">
        <v>5</v>
      </c>
      <c r="H226" s="127">
        <f>+(D225-C225)+1</f>
        <v>1</v>
      </c>
      <c r="I226" s="81"/>
      <c r="J226" s="42"/>
      <c r="K226" s="42"/>
      <c r="L226" s="42"/>
      <c r="M226" s="42"/>
      <c r="N226" s="42"/>
      <c r="O226" s="42"/>
      <c r="P226" s="42"/>
      <c r="Q226" s="42"/>
    </row>
    <row r="227" spans="1:17" ht="24.75" customHeight="1" x14ac:dyDescent="0.25">
      <c r="A227" s="48" t="s">
        <v>7</v>
      </c>
      <c r="B227" s="115"/>
      <c r="C227" s="121"/>
      <c r="D227" s="121"/>
      <c r="E227" s="116">
        <f>(D227-C227)*$C$2</f>
        <v>0</v>
      </c>
      <c r="F227" s="136"/>
      <c r="G227" s="49" t="s">
        <v>3139</v>
      </c>
      <c r="H227" s="70"/>
      <c r="I227" s="81"/>
      <c r="J227" s="42"/>
      <c r="K227" s="42"/>
      <c r="L227" s="42"/>
      <c r="M227" s="42"/>
      <c r="N227" s="42"/>
      <c r="O227" s="42"/>
      <c r="P227" s="42"/>
      <c r="Q227" s="42"/>
    </row>
    <row r="228" spans="1:17" ht="24.75" customHeight="1" x14ac:dyDescent="0.25">
      <c r="A228" s="48" t="s">
        <v>8</v>
      </c>
      <c r="B228" s="108"/>
      <c r="C228" s="121"/>
      <c r="D228" s="121"/>
      <c r="E228" s="116">
        <f>(D228-C228)*$C$2</f>
        <v>0</v>
      </c>
      <c r="F228" s="136"/>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1-21-1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1-21-2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1-21-3</v>
      </c>
      <c r="J232" s="42"/>
      <c r="K232" s="42"/>
      <c r="L232" s="42"/>
      <c r="M232" s="42"/>
      <c r="N232" s="42"/>
      <c r="O232" s="42"/>
      <c r="P232" s="42"/>
      <c r="Q232" s="42"/>
    </row>
    <row r="233" spans="1:17" ht="38.25" customHeight="1" x14ac:dyDescent="0.25">
      <c r="A233" s="48" t="s">
        <v>13</v>
      </c>
      <c r="B233" s="131"/>
      <c r="C233" s="132"/>
      <c r="D233" s="132"/>
      <c r="E233" s="133"/>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1-22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25">
        <f>IFERROR((E238*F238+E239*F239)/(F238+F239),0)</f>
        <v>0</v>
      </c>
      <c r="G236" s="49" t="s">
        <v>71</v>
      </c>
      <c r="H236" s="70"/>
      <c r="I236" s="81"/>
      <c r="J236" s="42"/>
      <c r="K236" s="42"/>
      <c r="L236" s="42"/>
      <c r="M236" s="42"/>
      <c r="N236" s="42"/>
      <c r="O236" s="42"/>
      <c r="P236" s="42"/>
      <c r="Q236" s="42"/>
    </row>
    <row r="237" spans="1:17" ht="24.75" customHeight="1" x14ac:dyDescent="0.25">
      <c r="A237" s="48" t="s">
        <v>4</v>
      </c>
      <c r="B237" s="129"/>
      <c r="C237" s="130"/>
      <c r="D237" s="49" t="s">
        <v>3142</v>
      </c>
      <c r="E237" s="110" t="str">
        <f>IFERROR(VLOOKUP(B237,matrizEmpleados,2,FALSE),"No existe")</f>
        <v>No existe</v>
      </c>
      <c r="F237" s="120" t="s">
        <v>3765</v>
      </c>
      <c r="G237" s="49" t="s">
        <v>5</v>
      </c>
      <c r="H237" s="127">
        <f>+(D236-C236)+1</f>
        <v>1</v>
      </c>
      <c r="I237" s="81"/>
      <c r="J237" s="42"/>
      <c r="K237" s="42"/>
      <c r="L237" s="42"/>
      <c r="M237" s="42"/>
      <c r="N237" s="42"/>
      <c r="O237" s="42"/>
      <c r="P237" s="42"/>
      <c r="Q237" s="42"/>
    </row>
    <row r="238" spans="1:17" ht="24.75" customHeight="1" x14ac:dyDescent="0.25">
      <c r="A238" s="48" t="s">
        <v>7</v>
      </c>
      <c r="B238" s="115"/>
      <c r="C238" s="121"/>
      <c r="D238" s="121"/>
      <c r="E238" s="116">
        <f>(D238-C238)*$C$2</f>
        <v>0</v>
      </c>
      <c r="F238" s="136"/>
      <c r="G238" s="49" t="s">
        <v>3139</v>
      </c>
      <c r="H238" s="70"/>
      <c r="I238" s="81"/>
      <c r="J238" s="42"/>
      <c r="K238" s="42"/>
      <c r="L238" s="42"/>
      <c r="M238" s="42"/>
      <c r="N238" s="42"/>
      <c r="O238" s="42"/>
      <c r="P238" s="42"/>
      <c r="Q238" s="42"/>
    </row>
    <row r="239" spans="1:17" ht="24.75" customHeight="1" x14ac:dyDescent="0.25">
      <c r="A239" s="48" t="s">
        <v>8</v>
      </c>
      <c r="B239" s="108"/>
      <c r="C239" s="121"/>
      <c r="D239" s="121"/>
      <c r="E239" s="116">
        <f>(D239-C239)*$C$2</f>
        <v>0</v>
      </c>
      <c r="F239" s="136"/>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1-22-1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1-22-2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1-22-3</v>
      </c>
      <c r="J243" s="42"/>
      <c r="K243" s="42"/>
      <c r="L243" s="42"/>
      <c r="M243" s="42"/>
      <c r="N243" s="42"/>
      <c r="O243" s="42"/>
      <c r="P243" s="42"/>
      <c r="Q243" s="42"/>
    </row>
    <row r="244" spans="1:17" ht="38.25" customHeight="1" x14ac:dyDescent="0.25">
      <c r="A244" s="48" t="s">
        <v>13</v>
      </c>
      <c r="B244" s="131"/>
      <c r="C244" s="132"/>
      <c r="D244" s="132"/>
      <c r="E244" s="133"/>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1-23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25">
        <f>IFERROR((E249*F249+E250*F250)/(F249+F250),0)</f>
        <v>0</v>
      </c>
      <c r="G247" s="49" t="s">
        <v>71</v>
      </c>
      <c r="H247" s="70"/>
      <c r="I247" s="81"/>
      <c r="J247" s="42"/>
      <c r="K247" s="42"/>
      <c r="L247" s="42"/>
      <c r="M247" s="42"/>
      <c r="N247" s="42"/>
      <c r="O247" s="42"/>
      <c r="P247" s="42"/>
      <c r="Q247" s="42"/>
    </row>
    <row r="248" spans="1:17" ht="24.75" customHeight="1" x14ac:dyDescent="0.25">
      <c r="A248" s="48" t="s">
        <v>4</v>
      </c>
      <c r="B248" s="129"/>
      <c r="C248" s="130"/>
      <c r="D248" s="49" t="s">
        <v>3142</v>
      </c>
      <c r="E248" s="110" t="str">
        <f>IFERROR(VLOOKUP(B248,matrizEmpleados,2,FALSE),"No existe")</f>
        <v>No existe</v>
      </c>
      <c r="F248" s="120" t="s">
        <v>3765</v>
      </c>
      <c r="G248" s="49" t="s">
        <v>5</v>
      </c>
      <c r="H248" s="127">
        <f>+(D247-C247)+1</f>
        <v>1</v>
      </c>
      <c r="I248" s="81"/>
      <c r="J248" s="42"/>
      <c r="K248" s="42"/>
      <c r="L248" s="42"/>
      <c r="M248" s="42"/>
      <c r="N248" s="42"/>
      <c r="O248" s="42"/>
      <c r="P248" s="42"/>
      <c r="Q248" s="42"/>
    </row>
    <row r="249" spans="1:17" ht="24.75" customHeight="1" x14ac:dyDescent="0.25">
      <c r="A249" s="48" t="s">
        <v>7</v>
      </c>
      <c r="B249" s="115"/>
      <c r="C249" s="121"/>
      <c r="D249" s="121"/>
      <c r="E249" s="116">
        <f>(D249-C249)*$C$2</f>
        <v>0</v>
      </c>
      <c r="F249" s="136"/>
      <c r="G249" s="49" t="s">
        <v>3139</v>
      </c>
      <c r="H249" s="70"/>
      <c r="I249" s="81"/>
      <c r="J249" s="42"/>
      <c r="K249" s="42"/>
      <c r="L249" s="42"/>
      <c r="M249" s="42"/>
      <c r="N249" s="42"/>
      <c r="O249" s="42"/>
      <c r="P249" s="42"/>
      <c r="Q249" s="42"/>
    </row>
    <row r="250" spans="1:17" ht="24.75" customHeight="1" x14ac:dyDescent="0.25">
      <c r="A250" s="48" t="s">
        <v>8</v>
      </c>
      <c r="B250" s="108"/>
      <c r="C250" s="121"/>
      <c r="D250" s="121"/>
      <c r="E250" s="116">
        <f>(D250-C250)*$C$2</f>
        <v>0</v>
      </c>
      <c r="F250" s="136"/>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1-23-1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1-23-2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1-23-3</v>
      </c>
      <c r="J254" s="42"/>
      <c r="K254" s="42"/>
      <c r="L254" s="42"/>
      <c r="M254" s="42"/>
      <c r="N254" s="42"/>
      <c r="O254" s="42"/>
      <c r="P254" s="42"/>
      <c r="Q254" s="42"/>
    </row>
    <row r="255" spans="1:17" ht="38.25" customHeight="1" x14ac:dyDescent="0.25">
      <c r="A255" s="48" t="s">
        <v>13</v>
      </c>
      <c r="B255" s="131"/>
      <c r="C255" s="132"/>
      <c r="D255" s="132"/>
      <c r="E255" s="133"/>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1-24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25">
        <f>IFERROR((E260*F260+E261*F261)/(F260+F261),0)</f>
        <v>0</v>
      </c>
      <c r="G258" s="49" t="s">
        <v>71</v>
      </c>
      <c r="H258" s="70"/>
      <c r="I258" s="81"/>
      <c r="J258" s="42"/>
      <c r="K258" s="42"/>
      <c r="L258" s="42"/>
      <c r="M258" s="42"/>
      <c r="N258" s="42"/>
      <c r="O258" s="42"/>
      <c r="P258" s="42"/>
      <c r="Q258" s="42"/>
    </row>
    <row r="259" spans="1:17" ht="24.75" customHeight="1" x14ac:dyDescent="0.25">
      <c r="A259" s="48" t="s">
        <v>4</v>
      </c>
      <c r="B259" s="129"/>
      <c r="C259" s="130"/>
      <c r="D259" s="49" t="s">
        <v>3142</v>
      </c>
      <c r="E259" s="110" t="str">
        <f>IFERROR(VLOOKUP(B259,matrizEmpleados,2,FALSE),"No existe")</f>
        <v>No existe</v>
      </c>
      <c r="F259" s="120" t="s">
        <v>3765</v>
      </c>
      <c r="G259" s="49" t="s">
        <v>5</v>
      </c>
      <c r="H259" s="127">
        <f>+(D258-C258)+1</f>
        <v>1</v>
      </c>
      <c r="I259" s="81"/>
      <c r="J259" s="42"/>
      <c r="K259" s="42"/>
      <c r="L259" s="42"/>
      <c r="M259" s="42"/>
      <c r="N259" s="42"/>
      <c r="O259" s="42"/>
      <c r="P259" s="42"/>
      <c r="Q259" s="42"/>
    </row>
    <row r="260" spans="1:17" ht="24.75" customHeight="1" x14ac:dyDescent="0.25">
      <c r="A260" s="48" t="s">
        <v>7</v>
      </c>
      <c r="B260" s="115"/>
      <c r="C260" s="121"/>
      <c r="D260" s="121"/>
      <c r="E260" s="116">
        <f>(D260-C260)*$C$2</f>
        <v>0</v>
      </c>
      <c r="F260" s="136"/>
      <c r="G260" s="49" t="s">
        <v>3139</v>
      </c>
      <c r="H260" s="70"/>
      <c r="I260" s="81"/>
      <c r="J260" s="42"/>
      <c r="K260" s="42"/>
      <c r="L260" s="42"/>
      <c r="M260" s="42"/>
      <c r="N260" s="42"/>
      <c r="O260" s="42"/>
      <c r="P260" s="42"/>
      <c r="Q260" s="42"/>
    </row>
    <row r="261" spans="1:17" ht="24.75" customHeight="1" x14ac:dyDescent="0.25">
      <c r="A261" s="48" t="s">
        <v>8</v>
      </c>
      <c r="B261" s="108"/>
      <c r="C261" s="121"/>
      <c r="D261" s="121"/>
      <c r="E261" s="116">
        <f>(D261-C261)*$C$2</f>
        <v>0</v>
      </c>
      <c r="F261" s="136"/>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1-24-1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1-24-2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1-24-3</v>
      </c>
      <c r="J265" s="42"/>
      <c r="K265" s="42"/>
      <c r="L265" s="42"/>
      <c r="M265" s="42"/>
      <c r="N265" s="42"/>
      <c r="O265" s="42"/>
      <c r="P265" s="42"/>
      <c r="Q265" s="42"/>
    </row>
    <row r="266" spans="1:17" ht="38.25" customHeight="1" x14ac:dyDescent="0.25">
      <c r="A266" s="48" t="s">
        <v>13</v>
      </c>
      <c r="B266" s="131"/>
      <c r="C266" s="132"/>
      <c r="D266" s="132"/>
      <c r="E266" s="133"/>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1-25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25">
        <f>IFERROR((E271*F271+E272*F272)/(F271+F272),0)</f>
        <v>0</v>
      </c>
      <c r="G269" s="49" t="s">
        <v>71</v>
      </c>
      <c r="H269" s="70"/>
      <c r="I269" s="81"/>
      <c r="J269" s="42"/>
      <c r="K269" s="42"/>
      <c r="L269" s="42"/>
      <c r="M269" s="42"/>
      <c r="N269" s="42"/>
      <c r="O269" s="42"/>
      <c r="P269" s="42"/>
      <c r="Q269" s="42"/>
    </row>
    <row r="270" spans="1:17" ht="24.75" customHeight="1" x14ac:dyDescent="0.25">
      <c r="A270" s="48" t="s">
        <v>4</v>
      </c>
      <c r="B270" s="129"/>
      <c r="C270" s="130"/>
      <c r="D270" s="49" t="s">
        <v>3142</v>
      </c>
      <c r="E270" s="110" t="str">
        <f>IFERROR(VLOOKUP(B270,matrizEmpleados,2,FALSE),"No existe")</f>
        <v>No existe</v>
      </c>
      <c r="F270" s="120" t="s">
        <v>3765</v>
      </c>
      <c r="G270" s="49" t="s">
        <v>5</v>
      </c>
      <c r="H270" s="127">
        <f>+(D269-C269)+1</f>
        <v>1</v>
      </c>
      <c r="I270" s="81"/>
      <c r="J270" s="42"/>
      <c r="K270" s="42"/>
      <c r="L270" s="42"/>
      <c r="M270" s="42"/>
      <c r="N270" s="42"/>
      <c r="O270" s="42"/>
      <c r="P270" s="42"/>
      <c r="Q270" s="42"/>
    </row>
    <row r="271" spans="1:17" ht="24.75" customHeight="1" x14ac:dyDescent="0.25">
      <c r="A271" s="48" t="s">
        <v>7</v>
      </c>
      <c r="B271" s="115"/>
      <c r="C271" s="121"/>
      <c r="D271" s="121"/>
      <c r="E271" s="116">
        <f>(D271-C271)*$C$2</f>
        <v>0</v>
      </c>
      <c r="F271" s="136"/>
      <c r="G271" s="49" t="s">
        <v>3139</v>
      </c>
      <c r="H271" s="70"/>
      <c r="I271" s="81"/>
      <c r="J271" s="42"/>
      <c r="K271" s="42"/>
      <c r="L271" s="42"/>
      <c r="M271" s="42"/>
      <c r="N271" s="42"/>
      <c r="O271" s="42"/>
      <c r="P271" s="42"/>
      <c r="Q271" s="42"/>
    </row>
    <row r="272" spans="1:17" ht="24.75" customHeight="1" x14ac:dyDescent="0.25">
      <c r="A272" s="48" t="s">
        <v>8</v>
      </c>
      <c r="B272" s="108"/>
      <c r="C272" s="121"/>
      <c r="D272" s="121"/>
      <c r="E272" s="116">
        <f>(D272-C272)*$C$2</f>
        <v>0</v>
      </c>
      <c r="F272" s="136"/>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1-25-1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1-25-2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1-25-3</v>
      </c>
      <c r="J276" s="42"/>
      <c r="K276" s="42"/>
      <c r="L276" s="42"/>
      <c r="M276" s="42"/>
      <c r="N276" s="42"/>
      <c r="O276" s="42"/>
      <c r="P276" s="42"/>
      <c r="Q276" s="42"/>
    </row>
    <row r="277" spans="1:17" ht="38.25" customHeight="1" x14ac:dyDescent="0.25">
      <c r="A277" s="48" t="s">
        <v>13</v>
      </c>
      <c r="B277" s="131"/>
      <c r="C277" s="132"/>
      <c r="D277" s="132"/>
      <c r="E277" s="133"/>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1-26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25">
        <f>IFERROR((E282*F282+E283*F283)/(F282+F283),0)</f>
        <v>0</v>
      </c>
      <c r="G280" s="49" t="s">
        <v>71</v>
      </c>
      <c r="H280" s="70"/>
      <c r="I280" s="81"/>
      <c r="J280" s="42"/>
      <c r="K280" s="42"/>
      <c r="L280" s="42"/>
      <c r="M280" s="42"/>
      <c r="N280" s="42"/>
      <c r="O280" s="42"/>
      <c r="P280" s="42"/>
      <c r="Q280" s="42"/>
    </row>
    <row r="281" spans="1:17" ht="24.75" customHeight="1" x14ac:dyDescent="0.25">
      <c r="A281" s="48" t="s">
        <v>4</v>
      </c>
      <c r="B281" s="129"/>
      <c r="C281" s="130"/>
      <c r="D281" s="49" t="s">
        <v>3142</v>
      </c>
      <c r="E281" s="110" t="str">
        <f>IFERROR(VLOOKUP(B281,matrizEmpleados,2,FALSE),"No existe")</f>
        <v>No existe</v>
      </c>
      <c r="F281" s="120" t="s">
        <v>3765</v>
      </c>
      <c r="G281" s="49" t="s">
        <v>5</v>
      </c>
      <c r="H281" s="127">
        <f>+(D280-C280)+1</f>
        <v>1</v>
      </c>
      <c r="I281" s="81"/>
      <c r="J281" s="42"/>
      <c r="K281" s="42"/>
      <c r="L281" s="42"/>
      <c r="M281" s="42"/>
      <c r="N281" s="42"/>
      <c r="O281" s="42"/>
      <c r="P281" s="42"/>
      <c r="Q281" s="42"/>
    </row>
    <row r="282" spans="1:17" ht="24.75" customHeight="1" x14ac:dyDescent="0.25">
      <c r="A282" s="48" t="s">
        <v>7</v>
      </c>
      <c r="B282" s="115"/>
      <c r="C282" s="121"/>
      <c r="D282" s="121"/>
      <c r="E282" s="116">
        <f>(D282-C282)*$C$2</f>
        <v>0</v>
      </c>
      <c r="F282" s="136"/>
      <c r="G282" s="49" t="s">
        <v>3139</v>
      </c>
      <c r="H282" s="70"/>
      <c r="I282" s="81"/>
      <c r="J282" s="42"/>
      <c r="K282" s="42"/>
      <c r="L282" s="42"/>
      <c r="M282" s="42"/>
      <c r="N282" s="42"/>
      <c r="O282" s="42"/>
      <c r="P282" s="42"/>
      <c r="Q282" s="42"/>
    </row>
    <row r="283" spans="1:17" ht="24.75" customHeight="1" x14ac:dyDescent="0.25">
      <c r="A283" s="48" t="s">
        <v>8</v>
      </c>
      <c r="B283" s="108"/>
      <c r="C283" s="121"/>
      <c r="D283" s="121"/>
      <c r="E283" s="116">
        <f>(D283-C283)*$C$2</f>
        <v>0</v>
      </c>
      <c r="F283" s="136"/>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1-26-1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1-26-2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1-26-3</v>
      </c>
      <c r="J287" s="42"/>
      <c r="K287" s="42"/>
      <c r="L287" s="42"/>
      <c r="M287" s="42"/>
      <c r="N287" s="42"/>
      <c r="O287" s="42"/>
      <c r="P287" s="42"/>
      <c r="Q287" s="42"/>
    </row>
    <row r="288" spans="1:17" ht="38.25" customHeight="1" x14ac:dyDescent="0.25">
      <c r="A288" s="48" t="s">
        <v>13</v>
      </c>
      <c r="B288" s="131"/>
      <c r="C288" s="132"/>
      <c r="D288" s="132"/>
      <c r="E288" s="133"/>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1-27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25">
        <f>IFERROR((E293*F293+E294*F294)/(F293+F294),0)</f>
        <v>0</v>
      </c>
      <c r="G291" s="49" t="s">
        <v>71</v>
      </c>
      <c r="H291" s="70"/>
      <c r="I291" s="81"/>
      <c r="J291" s="42"/>
      <c r="K291" s="42"/>
      <c r="L291" s="42"/>
      <c r="M291" s="42"/>
      <c r="N291" s="42"/>
      <c r="O291" s="42"/>
      <c r="P291" s="42"/>
      <c r="Q291" s="42"/>
    </row>
    <row r="292" spans="1:17" ht="24.75" customHeight="1" x14ac:dyDescent="0.25">
      <c r="A292" s="48" t="s">
        <v>4</v>
      </c>
      <c r="B292" s="129"/>
      <c r="C292" s="130"/>
      <c r="D292" s="49" t="s">
        <v>3142</v>
      </c>
      <c r="E292" s="110" t="str">
        <f>IFERROR(VLOOKUP(B292,matrizEmpleados,2,FALSE),"No existe")</f>
        <v>No existe</v>
      </c>
      <c r="F292" s="120" t="s">
        <v>3765</v>
      </c>
      <c r="G292" s="49" t="s">
        <v>5</v>
      </c>
      <c r="H292" s="127">
        <f>+(D291-C291)+1</f>
        <v>1</v>
      </c>
      <c r="I292" s="81"/>
      <c r="J292" s="42"/>
      <c r="K292" s="42"/>
      <c r="L292" s="42"/>
      <c r="M292" s="42"/>
      <c r="N292" s="42"/>
      <c r="O292" s="42"/>
      <c r="P292" s="42"/>
      <c r="Q292" s="42"/>
    </row>
    <row r="293" spans="1:17" ht="24.75" customHeight="1" x14ac:dyDescent="0.25">
      <c r="A293" s="48" t="s">
        <v>7</v>
      </c>
      <c r="B293" s="115"/>
      <c r="C293" s="121"/>
      <c r="D293" s="121"/>
      <c r="E293" s="116">
        <f>(D293-C293)*$C$2</f>
        <v>0</v>
      </c>
      <c r="F293" s="136"/>
      <c r="G293" s="49" t="s">
        <v>3139</v>
      </c>
      <c r="H293" s="70"/>
      <c r="I293" s="81"/>
      <c r="J293" s="42"/>
      <c r="K293" s="42"/>
      <c r="L293" s="42"/>
      <c r="M293" s="42"/>
      <c r="N293" s="42"/>
      <c r="O293" s="42"/>
      <c r="P293" s="42"/>
      <c r="Q293" s="42"/>
    </row>
    <row r="294" spans="1:17" ht="24.75" customHeight="1" x14ac:dyDescent="0.25">
      <c r="A294" s="48" t="s">
        <v>8</v>
      </c>
      <c r="B294" s="108"/>
      <c r="C294" s="121"/>
      <c r="D294" s="121"/>
      <c r="E294" s="116">
        <f>(D294-C294)*$C$2</f>
        <v>0</v>
      </c>
      <c r="F294" s="136"/>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1-27-1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1-27-2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1-27-3</v>
      </c>
      <c r="J298" s="42"/>
      <c r="K298" s="42"/>
      <c r="L298" s="42"/>
      <c r="M298" s="42"/>
      <c r="N298" s="42"/>
      <c r="O298" s="42"/>
      <c r="P298" s="42"/>
      <c r="Q298" s="42"/>
    </row>
    <row r="299" spans="1:17" ht="38.25" customHeight="1" x14ac:dyDescent="0.25">
      <c r="A299" s="48" t="s">
        <v>13</v>
      </c>
      <c r="B299" s="131"/>
      <c r="C299" s="132"/>
      <c r="D299" s="132"/>
      <c r="E299" s="133"/>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1-28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25">
        <f>IFERROR((E304*F304+E305*F305)/(F304+F305),0)</f>
        <v>0</v>
      </c>
      <c r="G302" s="49" t="s">
        <v>71</v>
      </c>
      <c r="H302" s="70"/>
      <c r="I302" s="81"/>
      <c r="J302" s="42"/>
      <c r="K302" s="42"/>
      <c r="L302" s="42"/>
      <c r="M302" s="42"/>
      <c r="N302" s="42"/>
      <c r="O302" s="42"/>
      <c r="P302" s="42"/>
      <c r="Q302" s="42"/>
    </row>
    <row r="303" spans="1:17" ht="24.75" customHeight="1" x14ac:dyDescent="0.25">
      <c r="A303" s="48" t="s">
        <v>4</v>
      </c>
      <c r="B303" s="129"/>
      <c r="C303" s="130"/>
      <c r="D303" s="49" t="s">
        <v>3142</v>
      </c>
      <c r="E303" s="110" t="str">
        <f>IFERROR(VLOOKUP(B303,matrizEmpleados,2,FALSE),"No existe")</f>
        <v>No existe</v>
      </c>
      <c r="F303" s="120" t="s">
        <v>3765</v>
      </c>
      <c r="G303" s="49" t="s">
        <v>5</v>
      </c>
      <c r="H303" s="127">
        <f>+(D302-C302)+1</f>
        <v>1</v>
      </c>
      <c r="I303" s="81"/>
      <c r="J303" s="42"/>
      <c r="K303" s="42"/>
      <c r="L303" s="42"/>
      <c r="M303" s="42"/>
      <c r="N303" s="42"/>
      <c r="O303" s="42"/>
      <c r="P303" s="42"/>
      <c r="Q303" s="42"/>
    </row>
    <row r="304" spans="1:17" ht="24.75" customHeight="1" x14ac:dyDescent="0.25">
      <c r="A304" s="48" t="s">
        <v>7</v>
      </c>
      <c r="B304" s="115"/>
      <c r="C304" s="121"/>
      <c r="D304" s="121"/>
      <c r="E304" s="116">
        <f>(D304-C304)*$C$2</f>
        <v>0</v>
      </c>
      <c r="F304" s="136"/>
      <c r="G304" s="49" t="s">
        <v>3139</v>
      </c>
      <c r="H304" s="70"/>
      <c r="I304" s="81"/>
      <c r="J304" s="42"/>
      <c r="K304" s="42"/>
      <c r="L304" s="42"/>
      <c r="M304" s="42"/>
      <c r="N304" s="42"/>
      <c r="O304" s="42"/>
      <c r="P304" s="42"/>
      <c r="Q304" s="42"/>
    </row>
    <row r="305" spans="1:17" ht="24.75" customHeight="1" x14ac:dyDescent="0.25">
      <c r="A305" s="48" t="s">
        <v>8</v>
      </c>
      <c r="B305" s="108"/>
      <c r="C305" s="121"/>
      <c r="D305" s="121"/>
      <c r="E305" s="116">
        <f>(D305-C305)*$C$2</f>
        <v>0</v>
      </c>
      <c r="F305" s="136"/>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1-28-1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1-28-2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1-28-3</v>
      </c>
      <c r="J309" s="42"/>
      <c r="K309" s="42"/>
      <c r="L309" s="42"/>
      <c r="M309" s="42"/>
      <c r="N309" s="42"/>
      <c r="O309" s="42"/>
      <c r="P309" s="42"/>
      <c r="Q309" s="42"/>
    </row>
    <row r="310" spans="1:17" ht="38.25" customHeight="1" x14ac:dyDescent="0.25">
      <c r="A310" s="48" t="s">
        <v>13</v>
      </c>
      <c r="B310" s="131"/>
      <c r="C310" s="132"/>
      <c r="D310" s="132"/>
      <c r="E310" s="133"/>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1-29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25">
        <f>IFERROR((E315*F315+E316*F316)/(F315+F316),0)</f>
        <v>0</v>
      </c>
      <c r="G313" s="49" t="s">
        <v>71</v>
      </c>
      <c r="H313" s="70"/>
      <c r="I313" s="81"/>
      <c r="J313" s="42"/>
      <c r="K313" s="42"/>
      <c r="L313" s="42"/>
      <c r="M313" s="42"/>
      <c r="N313" s="42"/>
      <c r="O313" s="42"/>
      <c r="P313" s="42"/>
      <c r="Q313" s="42"/>
    </row>
    <row r="314" spans="1:17" ht="24.75" customHeight="1" x14ac:dyDescent="0.25">
      <c r="A314" s="48" t="s">
        <v>4</v>
      </c>
      <c r="B314" s="129"/>
      <c r="C314" s="130"/>
      <c r="D314" s="49" t="s">
        <v>3142</v>
      </c>
      <c r="E314" s="110" t="str">
        <f>IFERROR(VLOOKUP(B314,matrizEmpleados,2,FALSE),"No existe")</f>
        <v>No existe</v>
      </c>
      <c r="F314" s="120" t="s">
        <v>3765</v>
      </c>
      <c r="G314" s="49" t="s">
        <v>5</v>
      </c>
      <c r="H314" s="127">
        <f>+(D313-C313)+1</f>
        <v>1</v>
      </c>
      <c r="I314" s="81"/>
      <c r="J314" s="42"/>
      <c r="K314" s="42"/>
      <c r="L314" s="42"/>
      <c r="M314" s="42"/>
      <c r="N314" s="42"/>
      <c r="O314" s="42"/>
      <c r="P314" s="42"/>
      <c r="Q314" s="42"/>
    </row>
    <row r="315" spans="1:17" ht="24.75" customHeight="1" x14ac:dyDescent="0.25">
      <c r="A315" s="48" t="s">
        <v>7</v>
      </c>
      <c r="B315" s="115"/>
      <c r="C315" s="121"/>
      <c r="D315" s="121"/>
      <c r="E315" s="116">
        <f>(D315-C315)*$C$2</f>
        <v>0</v>
      </c>
      <c r="F315" s="136"/>
      <c r="G315" s="49" t="s">
        <v>3139</v>
      </c>
      <c r="H315" s="70"/>
      <c r="I315" s="81"/>
      <c r="J315" s="42"/>
      <c r="K315" s="42"/>
      <c r="L315" s="42"/>
      <c r="M315" s="42"/>
      <c r="N315" s="42"/>
      <c r="O315" s="42"/>
      <c r="P315" s="42"/>
      <c r="Q315" s="42"/>
    </row>
    <row r="316" spans="1:17" ht="24.75" customHeight="1" x14ac:dyDescent="0.25">
      <c r="A316" s="48" t="s">
        <v>8</v>
      </c>
      <c r="B316" s="108"/>
      <c r="C316" s="121"/>
      <c r="D316" s="121"/>
      <c r="E316" s="116">
        <f>(D316-C316)*$C$2</f>
        <v>0</v>
      </c>
      <c r="F316" s="136"/>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1-29-1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1-29-2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1-29-3</v>
      </c>
      <c r="J320" s="42"/>
      <c r="K320" s="42"/>
      <c r="L320" s="42"/>
      <c r="M320" s="42"/>
      <c r="N320" s="42"/>
      <c r="O320" s="42"/>
      <c r="P320" s="42"/>
      <c r="Q320" s="42"/>
    </row>
    <row r="321" spans="1:17" ht="38.25" customHeight="1" x14ac:dyDescent="0.25">
      <c r="A321" s="48" t="s">
        <v>13</v>
      </c>
      <c r="B321" s="131"/>
      <c r="C321" s="132"/>
      <c r="D321" s="132"/>
      <c r="E321" s="133"/>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1-30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25">
        <f>IFERROR((E326*F326+E327*F327)/(F326+F327),0)</f>
        <v>0</v>
      </c>
      <c r="G324" s="49" t="s">
        <v>71</v>
      </c>
      <c r="H324" s="70"/>
      <c r="I324" s="81"/>
      <c r="J324" s="42"/>
      <c r="K324" s="42"/>
      <c r="L324" s="42"/>
      <c r="M324" s="42"/>
      <c r="N324" s="42"/>
      <c r="O324" s="42"/>
      <c r="P324" s="42"/>
      <c r="Q324" s="42"/>
    </row>
    <row r="325" spans="1:17" ht="24.75" customHeight="1" x14ac:dyDescent="0.25">
      <c r="A325" s="48" t="s">
        <v>4</v>
      </c>
      <c r="B325" s="129"/>
      <c r="C325" s="130"/>
      <c r="D325" s="49" t="s">
        <v>3142</v>
      </c>
      <c r="E325" s="110" t="str">
        <f>IFERROR(VLOOKUP(B325,matrizEmpleados,2,FALSE),"No existe")</f>
        <v>No existe</v>
      </c>
      <c r="F325" s="120" t="s">
        <v>3765</v>
      </c>
      <c r="G325" s="49" t="s">
        <v>5</v>
      </c>
      <c r="H325" s="127">
        <f>+(D324-C324)+1</f>
        <v>1</v>
      </c>
      <c r="I325" s="81"/>
      <c r="J325" s="42"/>
      <c r="K325" s="42"/>
      <c r="L325" s="42"/>
      <c r="M325" s="42"/>
      <c r="N325" s="42"/>
      <c r="O325" s="42"/>
      <c r="P325" s="42"/>
      <c r="Q325" s="42"/>
    </row>
    <row r="326" spans="1:17" ht="24.75" customHeight="1" x14ac:dyDescent="0.25">
      <c r="A326" s="48" t="s">
        <v>7</v>
      </c>
      <c r="B326" s="115"/>
      <c r="C326" s="121"/>
      <c r="D326" s="121"/>
      <c r="E326" s="116">
        <f>(D326-C326)*$C$2</f>
        <v>0</v>
      </c>
      <c r="F326" s="136"/>
      <c r="G326" s="49" t="s">
        <v>3139</v>
      </c>
      <c r="H326" s="70"/>
      <c r="I326" s="81"/>
      <c r="J326" s="42"/>
      <c r="K326" s="42"/>
      <c r="L326" s="42"/>
      <c r="M326" s="42"/>
      <c r="N326" s="42"/>
      <c r="O326" s="42"/>
      <c r="P326" s="42"/>
      <c r="Q326" s="42"/>
    </row>
    <row r="327" spans="1:17" ht="24.75" customHeight="1" x14ac:dyDescent="0.25">
      <c r="A327" s="48" t="s">
        <v>8</v>
      </c>
      <c r="B327" s="108"/>
      <c r="C327" s="121"/>
      <c r="D327" s="121"/>
      <c r="E327" s="116">
        <f>(D327-C327)*$C$2</f>
        <v>0</v>
      </c>
      <c r="F327" s="136"/>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1-30-1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1-30-2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1-30-3</v>
      </c>
      <c r="J331" s="42"/>
      <c r="K331" s="42"/>
      <c r="L331" s="42"/>
      <c r="M331" s="42"/>
      <c r="N331" s="42"/>
      <c r="O331" s="42"/>
      <c r="P331" s="42"/>
      <c r="Q331" s="42"/>
    </row>
    <row r="332" spans="1:17" ht="38.25" customHeight="1" x14ac:dyDescent="0.25">
      <c r="A332" s="48" t="s">
        <v>13</v>
      </c>
      <c r="B332" s="131"/>
      <c r="C332" s="132"/>
      <c r="D332" s="132"/>
      <c r="E332" s="133"/>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1-31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25">
        <f>IFERROR((E337*F337+E338*F338)/(F337+F338),0)</f>
        <v>0</v>
      </c>
      <c r="G335" s="49" t="s">
        <v>71</v>
      </c>
      <c r="H335" s="70"/>
      <c r="I335" s="81"/>
      <c r="J335" s="42"/>
      <c r="K335" s="42"/>
      <c r="L335" s="42"/>
      <c r="M335" s="42"/>
      <c r="N335" s="42"/>
      <c r="O335" s="42"/>
      <c r="P335" s="42"/>
      <c r="Q335" s="42"/>
    </row>
    <row r="336" spans="1:17" ht="24.75" customHeight="1" x14ac:dyDescent="0.25">
      <c r="A336" s="48" t="s">
        <v>4</v>
      </c>
      <c r="B336" s="129"/>
      <c r="C336" s="130"/>
      <c r="D336" s="49" t="s">
        <v>3142</v>
      </c>
      <c r="E336" s="110" t="str">
        <f>IFERROR(VLOOKUP(B336,matrizEmpleados,2,FALSE),"No existe")</f>
        <v>No existe</v>
      </c>
      <c r="F336" s="120" t="s">
        <v>3765</v>
      </c>
      <c r="G336" s="49" t="s">
        <v>5</v>
      </c>
      <c r="H336" s="127">
        <f>+(D335-C335)+1</f>
        <v>1</v>
      </c>
      <c r="I336" s="81"/>
      <c r="J336" s="42"/>
      <c r="K336" s="42"/>
      <c r="L336" s="42"/>
      <c r="M336" s="42"/>
      <c r="N336" s="42"/>
      <c r="O336" s="42"/>
      <c r="P336" s="42"/>
      <c r="Q336" s="42"/>
    </row>
    <row r="337" spans="1:17" ht="24.75" customHeight="1" x14ac:dyDescent="0.25">
      <c r="A337" s="48" t="s">
        <v>7</v>
      </c>
      <c r="B337" s="115"/>
      <c r="C337" s="121"/>
      <c r="D337" s="121"/>
      <c r="E337" s="116">
        <f>(D337-C337)*$C$2</f>
        <v>0</v>
      </c>
      <c r="F337" s="136"/>
      <c r="G337" s="49" t="s">
        <v>3139</v>
      </c>
      <c r="H337" s="70"/>
      <c r="I337" s="81"/>
      <c r="J337" s="42"/>
      <c r="K337" s="42"/>
      <c r="L337" s="42"/>
      <c r="M337" s="42"/>
      <c r="N337" s="42"/>
      <c r="O337" s="42"/>
      <c r="P337" s="42"/>
      <c r="Q337" s="42"/>
    </row>
    <row r="338" spans="1:17" ht="24.75" customHeight="1" x14ac:dyDescent="0.25">
      <c r="A338" s="48" t="s">
        <v>8</v>
      </c>
      <c r="B338" s="108"/>
      <c r="C338" s="121"/>
      <c r="D338" s="121"/>
      <c r="E338" s="116">
        <f>(D338-C338)*$C$2</f>
        <v>0</v>
      </c>
      <c r="F338" s="136"/>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1-31-1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1-31-2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1-31-3</v>
      </c>
      <c r="J342" s="42"/>
      <c r="K342" s="42"/>
      <c r="L342" s="42"/>
      <c r="M342" s="42"/>
      <c r="N342" s="42"/>
      <c r="O342" s="42"/>
      <c r="P342" s="42"/>
      <c r="Q342" s="42"/>
    </row>
    <row r="343" spans="1:17" ht="38.25" customHeight="1" x14ac:dyDescent="0.25">
      <c r="A343" s="48" t="s">
        <v>13</v>
      </c>
      <c r="B343" s="131"/>
      <c r="C343" s="132"/>
      <c r="D343" s="132"/>
      <c r="E343" s="133"/>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1-32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25">
        <f>IFERROR((E348*F348+E349*F349)/(F348+F349),0)</f>
        <v>0</v>
      </c>
      <c r="G346" s="49" t="s">
        <v>71</v>
      </c>
      <c r="H346" s="70"/>
      <c r="I346" s="81"/>
      <c r="J346" s="42"/>
      <c r="K346" s="42"/>
      <c r="L346" s="42"/>
      <c r="M346" s="42"/>
      <c r="N346" s="42"/>
      <c r="O346" s="42"/>
      <c r="P346" s="42"/>
      <c r="Q346" s="42"/>
    </row>
    <row r="347" spans="1:17" ht="24.75" customHeight="1" x14ac:dyDescent="0.25">
      <c r="A347" s="48" t="s">
        <v>4</v>
      </c>
      <c r="B347" s="129"/>
      <c r="C347" s="130"/>
      <c r="D347" s="49" t="s">
        <v>3142</v>
      </c>
      <c r="E347" s="110" t="str">
        <f>IFERROR(VLOOKUP(B347,matrizEmpleados,2,FALSE),"No existe")</f>
        <v>No existe</v>
      </c>
      <c r="F347" s="120" t="s">
        <v>3765</v>
      </c>
      <c r="G347" s="49" t="s">
        <v>5</v>
      </c>
      <c r="H347" s="127">
        <f>+(D346-C346)+1</f>
        <v>1</v>
      </c>
      <c r="I347" s="81"/>
      <c r="J347" s="42"/>
      <c r="K347" s="42"/>
      <c r="L347" s="42"/>
      <c r="M347" s="42"/>
      <c r="N347" s="42"/>
      <c r="O347" s="42"/>
      <c r="P347" s="42"/>
      <c r="Q347" s="42"/>
    </row>
    <row r="348" spans="1:17" ht="24.75" customHeight="1" x14ac:dyDescent="0.25">
      <c r="A348" s="48" t="s">
        <v>7</v>
      </c>
      <c r="B348" s="115"/>
      <c r="C348" s="121"/>
      <c r="D348" s="121"/>
      <c r="E348" s="116">
        <f>(D348-C348)*$C$2</f>
        <v>0</v>
      </c>
      <c r="F348" s="136"/>
      <c r="G348" s="49" t="s">
        <v>3139</v>
      </c>
      <c r="H348" s="70"/>
      <c r="I348" s="81"/>
      <c r="J348" s="42"/>
      <c r="K348" s="42"/>
      <c r="L348" s="42"/>
      <c r="M348" s="42"/>
      <c r="N348" s="42"/>
      <c r="O348" s="42"/>
      <c r="P348" s="42"/>
      <c r="Q348" s="42"/>
    </row>
    <row r="349" spans="1:17" ht="24.75" customHeight="1" x14ac:dyDescent="0.25">
      <c r="A349" s="48" t="s">
        <v>8</v>
      </c>
      <c r="B349" s="108"/>
      <c r="C349" s="121"/>
      <c r="D349" s="121"/>
      <c r="E349" s="116">
        <f>(D349-C349)*$C$2</f>
        <v>0</v>
      </c>
      <c r="F349" s="136"/>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1-32-1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1-32-2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1-32-3</v>
      </c>
      <c r="J353" s="42"/>
      <c r="K353" s="42"/>
      <c r="L353" s="42"/>
      <c r="M353" s="42"/>
      <c r="N353" s="42"/>
      <c r="O353" s="42"/>
      <c r="P353" s="42"/>
      <c r="Q353" s="42"/>
    </row>
    <row r="354" spans="1:17" ht="38.25" customHeight="1" x14ac:dyDescent="0.25">
      <c r="A354" s="48" t="s">
        <v>13</v>
      </c>
      <c r="B354" s="131"/>
      <c r="C354" s="132"/>
      <c r="D354" s="132"/>
      <c r="E354" s="133"/>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1-33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25">
        <f>IFERROR((E359*F359+E360*F360)/(F359+F360),0)</f>
        <v>0</v>
      </c>
      <c r="G357" s="49" t="s">
        <v>71</v>
      </c>
      <c r="H357" s="70"/>
      <c r="I357" s="81"/>
      <c r="J357" s="42"/>
      <c r="K357" s="42"/>
      <c r="L357" s="42"/>
      <c r="M357" s="42"/>
      <c r="N357" s="42"/>
      <c r="O357" s="42"/>
      <c r="P357" s="42"/>
      <c r="Q357" s="42"/>
    </row>
    <row r="358" spans="1:17" ht="24.75" customHeight="1" x14ac:dyDescent="0.25">
      <c r="A358" s="48" t="s">
        <v>4</v>
      </c>
      <c r="B358" s="129"/>
      <c r="C358" s="130"/>
      <c r="D358" s="49" t="s">
        <v>3142</v>
      </c>
      <c r="E358" s="110" t="str">
        <f>IFERROR(VLOOKUP(B358,matrizEmpleados,2,FALSE),"No existe")</f>
        <v>No existe</v>
      </c>
      <c r="F358" s="120" t="s">
        <v>3765</v>
      </c>
      <c r="G358" s="49" t="s">
        <v>5</v>
      </c>
      <c r="H358" s="127">
        <f>+(D357-C357)+1</f>
        <v>1</v>
      </c>
      <c r="I358" s="81"/>
      <c r="J358" s="42"/>
      <c r="K358" s="42"/>
      <c r="L358" s="42"/>
      <c r="M358" s="42"/>
      <c r="N358" s="42"/>
      <c r="O358" s="42"/>
      <c r="P358" s="42"/>
      <c r="Q358" s="42"/>
    </row>
    <row r="359" spans="1:17" ht="24.75" customHeight="1" x14ac:dyDescent="0.25">
      <c r="A359" s="48" t="s">
        <v>7</v>
      </c>
      <c r="B359" s="115"/>
      <c r="C359" s="121"/>
      <c r="D359" s="121"/>
      <c r="E359" s="116">
        <f>(D359-C359)*$C$2</f>
        <v>0</v>
      </c>
      <c r="F359" s="136"/>
      <c r="G359" s="49" t="s">
        <v>3139</v>
      </c>
      <c r="H359" s="70"/>
      <c r="I359" s="81"/>
      <c r="J359" s="42"/>
      <c r="K359" s="42"/>
      <c r="L359" s="42"/>
      <c r="M359" s="42"/>
      <c r="N359" s="42"/>
      <c r="O359" s="42"/>
      <c r="P359" s="42"/>
      <c r="Q359" s="42"/>
    </row>
    <row r="360" spans="1:17" ht="24.75" customHeight="1" x14ac:dyDescent="0.25">
      <c r="A360" s="48" t="s">
        <v>8</v>
      </c>
      <c r="B360" s="108"/>
      <c r="C360" s="121"/>
      <c r="D360" s="121"/>
      <c r="E360" s="116">
        <f>(D360-C360)*$C$2</f>
        <v>0</v>
      </c>
      <c r="F360" s="136"/>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1-33-1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1-33-2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1-33-3</v>
      </c>
      <c r="J364" s="42"/>
      <c r="K364" s="42"/>
      <c r="L364" s="42"/>
      <c r="M364" s="42"/>
      <c r="N364" s="42"/>
      <c r="O364" s="42"/>
      <c r="P364" s="42"/>
      <c r="Q364" s="42"/>
    </row>
    <row r="365" spans="1:17" ht="38.25" customHeight="1" x14ac:dyDescent="0.25">
      <c r="A365" s="48" t="s">
        <v>13</v>
      </c>
      <c r="B365" s="131"/>
      <c r="C365" s="132"/>
      <c r="D365" s="132"/>
      <c r="E365" s="133"/>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1-34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25">
        <f>IFERROR((E370*F370+E371*F371)/(F370+F371),0)</f>
        <v>0</v>
      </c>
      <c r="G368" s="49" t="s">
        <v>71</v>
      </c>
      <c r="H368" s="70"/>
      <c r="I368" s="81"/>
      <c r="J368" s="42"/>
      <c r="K368" s="42"/>
      <c r="L368" s="42"/>
      <c r="M368" s="42"/>
      <c r="N368" s="42"/>
      <c r="O368" s="42"/>
      <c r="P368" s="42"/>
      <c r="Q368" s="42"/>
    </row>
    <row r="369" spans="1:17" ht="24.75" customHeight="1" x14ac:dyDescent="0.25">
      <c r="A369" s="48" t="s">
        <v>4</v>
      </c>
      <c r="B369" s="129"/>
      <c r="C369" s="130"/>
      <c r="D369" s="49" t="s">
        <v>3142</v>
      </c>
      <c r="E369" s="110" t="str">
        <f>IFERROR(VLOOKUP(B369,matrizEmpleados,2,FALSE),"No existe")</f>
        <v>No existe</v>
      </c>
      <c r="F369" s="120" t="s">
        <v>3765</v>
      </c>
      <c r="G369" s="49" t="s">
        <v>5</v>
      </c>
      <c r="H369" s="127">
        <f>+(D368-C368)+1</f>
        <v>1</v>
      </c>
      <c r="I369" s="81"/>
      <c r="J369" s="42"/>
      <c r="K369" s="42"/>
      <c r="L369" s="42"/>
      <c r="M369" s="42"/>
      <c r="N369" s="42"/>
      <c r="O369" s="42"/>
      <c r="P369" s="42"/>
      <c r="Q369" s="42"/>
    </row>
    <row r="370" spans="1:17" ht="24.75" customHeight="1" x14ac:dyDescent="0.25">
      <c r="A370" s="48" t="s">
        <v>7</v>
      </c>
      <c r="B370" s="115"/>
      <c r="C370" s="121"/>
      <c r="D370" s="121"/>
      <c r="E370" s="116">
        <f>(D370-C370)*$C$2</f>
        <v>0</v>
      </c>
      <c r="F370" s="136"/>
      <c r="G370" s="49" t="s">
        <v>3139</v>
      </c>
      <c r="H370" s="70"/>
      <c r="I370" s="81"/>
      <c r="J370" s="42"/>
      <c r="K370" s="42"/>
      <c r="L370" s="42"/>
      <c r="M370" s="42"/>
      <c r="N370" s="42"/>
      <c r="O370" s="42"/>
      <c r="P370" s="42"/>
      <c r="Q370" s="42"/>
    </row>
    <row r="371" spans="1:17" ht="24.75" customHeight="1" x14ac:dyDescent="0.25">
      <c r="A371" s="48" t="s">
        <v>8</v>
      </c>
      <c r="B371" s="108"/>
      <c r="C371" s="121"/>
      <c r="D371" s="121"/>
      <c r="E371" s="116">
        <f>(D371-C371)*$C$2</f>
        <v>0</v>
      </c>
      <c r="F371" s="136"/>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1-34-1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1-34-2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1-34-3</v>
      </c>
      <c r="J375" s="42"/>
      <c r="K375" s="42"/>
      <c r="L375" s="42"/>
      <c r="M375" s="42"/>
      <c r="N375" s="42"/>
      <c r="O375" s="42"/>
      <c r="P375" s="42"/>
      <c r="Q375" s="42"/>
    </row>
    <row r="376" spans="1:17" ht="38.25" customHeight="1" x14ac:dyDescent="0.25">
      <c r="A376" s="48" t="s">
        <v>13</v>
      </c>
      <c r="B376" s="131"/>
      <c r="C376" s="132"/>
      <c r="D376" s="132"/>
      <c r="E376" s="133"/>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128"/>
      <c r="G377" s="43"/>
      <c r="H377" s="43"/>
      <c r="I377" s="81"/>
      <c r="J377" s="42"/>
      <c r="K377" s="42"/>
      <c r="L377" s="42"/>
      <c r="M377" s="42"/>
      <c r="N377" s="42"/>
      <c r="O377" s="42"/>
      <c r="P377" s="42"/>
      <c r="Q377" s="42"/>
    </row>
    <row r="378" spans="1:17" ht="24.75" customHeight="1" x14ac:dyDescent="0.3">
      <c r="A378" s="73" t="str">
        <f ca="1">CONCATENATE(_xlfn.SHEET(),"-",I378)</f>
        <v>1-35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25">
        <f>IFERROR((E381*F381+E382*F382)/(F381+F382),0)</f>
        <v>0</v>
      </c>
      <c r="G379" s="49" t="s">
        <v>71</v>
      </c>
      <c r="H379" s="70"/>
      <c r="I379" s="81"/>
      <c r="J379" s="42"/>
      <c r="K379" s="42"/>
      <c r="L379" s="42"/>
      <c r="M379" s="42"/>
      <c r="N379" s="42"/>
      <c r="O379" s="42"/>
      <c r="P379" s="42"/>
      <c r="Q379" s="42"/>
    </row>
    <row r="380" spans="1:17" ht="24.75" customHeight="1" x14ac:dyDescent="0.25">
      <c r="A380" s="48" t="s">
        <v>4</v>
      </c>
      <c r="B380" s="129"/>
      <c r="C380" s="130"/>
      <c r="D380" s="49" t="s">
        <v>3142</v>
      </c>
      <c r="E380" s="110" t="str">
        <f>IFERROR(VLOOKUP(B380,matrizEmpleados,2,FALSE),"No existe")</f>
        <v>No existe</v>
      </c>
      <c r="F380" s="120" t="s">
        <v>3765</v>
      </c>
      <c r="G380" s="49" t="s">
        <v>5</v>
      </c>
      <c r="H380" s="127">
        <f>+(D379-C379)+1</f>
        <v>1</v>
      </c>
      <c r="I380" s="81"/>
      <c r="J380" s="42"/>
      <c r="K380" s="42"/>
      <c r="L380" s="42"/>
      <c r="M380" s="42"/>
      <c r="N380" s="42"/>
      <c r="O380" s="42"/>
      <c r="P380" s="42"/>
      <c r="Q380" s="42"/>
    </row>
    <row r="381" spans="1:17" ht="24.75" customHeight="1" x14ac:dyDescent="0.25">
      <c r="A381" s="48" t="s">
        <v>7</v>
      </c>
      <c r="B381" s="115"/>
      <c r="C381" s="121"/>
      <c r="D381" s="121"/>
      <c r="E381" s="116">
        <f>(D381-C381)*$C$2</f>
        <v>0</v>
      </c>
      <c r="F381" s="136"/>
      <c r="G381" s="49" t="s">
        <v>3139</v>
      </c>
      <c r="H381" s="70"/>
      <c r="I381" s="81"/>
      <c r="J381" s="42"/>
      <c r="K381" s="42"/>
      <c r="L381" s="42"/>
      <c r="M381" s="42"/>
      <c r="N381" s="42"/>
      <c r="O381" s="42"/>
      <c r="P381" s="42"/>
      <c r="Q381" s="42"/>
    </row>
    <row r="382" spans="1:17" ht="24.75" customHeight="1" x14ac:dyDescent="0.25">
      <c r="A382" s="48" t="s">
        <v>8</v>
      </c>
      <c r="B382" s="108"/>
      <c r="C382" s="121"/>
      <c r="D382" s="121"/>
      <c r="E382" s="116">
        <f>(D382-C382)*$C$2</f>
        <v>0</v>
      </c>
      <c r="F382" s="136"/>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1-35-1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1-35-2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1-35-3</v>
      </c>
      <c r="J386" s="42"/>
      <c r="K386" s="42"/>
      <c r="L386" s="42"/>
      <c r="M386" s="42"/>
      <c r="N386" s="42"/>
      <c r="O386" s="42"/>
      <c r="P386" s="42"/>
      <c r="Q386" s="42"/>
    </row>
    <row r="387" spans="1:17" ht="38.25" customHeight="1" x14ac:dyDescent="0.25">
      <c r="A387" s="48" t="s">
        <v>13</v>
      </c>
      <c r="B387" s="131"/>
      <c r="C387" s="132"/>
      <c r="D387" s="132"/>
      <c r="E387" s="133"/>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1-36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25">
        <f>IFERROR((E392*F392+E393*F393)/(F392+F393),0)</f>
        <v>0</v>
      </c>
      <c r="G390" s="49" t="s">
        <v>71</v>
      </c>
      <c r="H390" s="70"/>
      <c r="I390" s="81"/>
      <c r="J390" s="42"/>
      <c r="K390" s="42"/>
      <c r="L390" s="42"/>
      <c r="M390" s="42"/>
      <c r="N390" s="42"/>
      <c r="O390" s="42"/>
      <c r="P390" s="42"/>
      <c r="Q390" s="42"/>
    </row>
    <row r="391" spans="1:17" ht="24.75" customHeight="1" x14ac:dyDescent="0.25">
      <c r="A391" s="48" t="s">
        <v>4</v>
      </c>
      <c r="B391" s="129"/>
      <c r="C391" s="130"/>
      <c r="D391" s="49" t="s">
        <v>3142</v>
      </c>
      <c r="E391" s="110" t="str">
        <f>IFERROR(VLOOKUP(B391,matrizEmpleados,2,FALSE),"No existe")</f>
        <v>No existe</v>
      </c>
      <c r="F391" s="120" t="s">
        <v>3765</v>
      </c>
      <c r="G391" s="49" t="s">
        <v>5</v>
      </c>
      <c r="H391" s="127">
        <f>+(D390-C390)+1</f>
        <v>1</v>
      </c>
      <c r="I391" s="81"/>
      <c r="J391" s="42"/>
      <c r="K391" s="42"/>
      <c r="L391" s="42"/>
      <c r="M391" s="42"/>
      <c r="N391" s="42"/>
      <c r="O391" s="42"/>
      <c r="P391" s="42"/>
      <c r="Q391" s="42"/>
    </row>
    <row r="392" spans="1:17" ht="24.75" customHeight="1" x14ac:dyDescent="0.25">
      <c r="A392" s="48" t="s">
        <v>7</v>
      </c>
      <c r="B392" s="115"/>
      <c r="C392" s="121"/>
      <c r="D392" s="121"/>
      <c r="E392" s="116">
        <f>(D392-C392)*$C$2</f>
        <v>0</v>
      </c>
      <c r="F392" s="136"/>
      <c r="G392" s="49" t="s">
        <v>3139</v>
      </c>
      <c r="H392" s="70"/>
      <c r="I392" s="81"/>
      <c r="J392" s="42"/>
      <c r="K392" s="42"/>
      <c r="L392" s="42"/>
      <c r="M392" s="42"/>
      <c r="N392" s="42"/>
      <c r="O392" s="42"/>
      <c r="P392" s="42"/>
      <c r="Q392" s="42"/>
    </row>
    <row r="393" spans="1:17" ht="24.75" customHeight="1" x14ac:dyDescent="0.25">
      <c r="A393" s="48" t="s">
        <v>8</v>
      </c>
      <c r="B393" s="108"/>
      <c r="C393" s="121"/>
      <c r="D393" s="121"/>
      <c r="E393" s="116">
        <f>(D393-C393)*$C$2</f>
        <v>0</v>
      </c>
      <c r="F393" s="136"/>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1-36-1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1-36-2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1-36-3</v>
      </c>
      <c r="J397" s="42"/>
      <c r="K397" s="42"/>
      <c r="L397" s="42"/>
      <c r="M397" s="42"/>
      <c r="N397" s="42"/>
      <c r="O397" s="42"/>
      <c r="P397" s="42"/>
      <c r="Q397" s="42"/>
    </row>
    <row r="398" spans="1:17" ht="38.25" customHeight="1" x14ac:dyDescent="0.25">
      <c r="A398" s="48" t="s">
        <v>13</v>
      </c>
      <c r="B398" s="131"/>
      <c r="C398" s="132"/>
      <c r="D398" s="132"/>
      <c r="E398" s="133"/>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1-37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25">
        <f>IFERROR((E403*F403+E404*F404)/(F403+F404),0)</f>
        <v>0</v>
      </c>
      <c r="G401" s="49" t="s">
        <v>71</v>
      </c>
      <c r="H401" s="70"/>
      <c r="I401" s="81"/>
      <c r="J401" s="42"/>
      <c r="K401" s="42"/>
      <c r="L401" s="42"/>
      <c r="M401" s="42"/>
      <c r="N401" s="42"/>
      <c r="O401" s="42"/>
      <c r="P401" s="42"/>
      <c r="Q401" s="42"/>
    </row>
    <row r="402" spans="1:17" ht="24.75" customHeight="1" x14ac:dyDescent="0.25">
      <c r="A402" s="48" t="s">
        <v>4</v>
      </c>
      <c r="B402" s="129"/>
      <c r="C402" s="130"/>
      <c r="D402" s="49" t="s">
        <v>3142</v>
      </c>
      <c r="E402" s="110" t="str">
        <f>IFERROR(VLOOKUP(B402,matrizEmpleados,2,FALSE),"No existe")</f>
        <v>No existe</v>
      </c>
      <c r="F402" s="120" t="s">
        <v>3765</v>
      </c>
      <c r="G402" s="49" t="s">
        <v>5</v>
      </c>
      <c r="H402" s="127">
        <f>+(D401-C401)+1</f>
        <v>1</v>
      </c>
      <c r="I402" s="81"/>
      <c r="J402" s="42"/>
      <c r="K402" s="42"/>
      <c r="L402" s="42"/>
      <c r="M402" s="42"/>
      <c r="N402" s="42"/>
      <c r="O402" s="42"/>
      <c r="P402" s="42"/>
      <c r="Q402" s="42"/>
    </row>
    <row r="403" spans="1:17" ht="24.75" customHeight="1" x14ac:dyDescent="0.25">
      <c r="A403" s="48" t="s">
        <v>7</v>
      </c>
      <c r="B403" s="115"/>
      <c r="C403" s="121"/>
      <c r="D403" s="121"/>
      <c r="E403" s="116">
        <f>(D403-C403)*$C$2</f>
        <v>0</v>
      </c>
      <c r="F403" s="136"/>
      <c r="G403" s="49" t="s">
        <v>3139</v>
      </c>
      <c r="H403" s="70"/>
      <c r="I403" s="81"/>
      <c r="J403" s="42"/>
      <c r="K403" s="42"/>
      <c r="L403" s="42"/>
      <c r="M403" s="42"/>
      <c r="N403" s="42"/>
      <c r="O403" s="42"/>
      <c r="P403" s="42"/>
      <c r="Q403" s="42"/>
    </row>
    <row r="404" spans="1:17" ht="24.75" customHeight="1" x14ac:dyDescent="0.25">
      <c r="A404" s="48" t="s">
        <v>8</v>
      </c>
      <c r="B404" s="108"/>
      <c r="C404" s="121"/>
      <c r="D404" s="121"/>
      <c r="E404" s="116">
        <f>(D404-C404)*$C$2</f>
        <v>0</v>
      </c>
      <c r="F404" s="136"/>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1-37-1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1-37-2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1-37-3</v>
      </c>
      <c r="J408" s="42"/>
      <c r="K408" s="42"/>
      <c r="L408" s="42"/>
      <c r="M408" s="42"/>
      <c r="N408" s="42"/>
      <c r="O408" s="42"/>
      <c r="P408" s="42"/>
      <c r="Q408" s="42"/>
    </row>
    <row r="409" spans="1:17" ht="38.25" customHeight="1" x14ac:dyDescent="0.25">
      <c r="A409" s="48" t="s">
        <v>13</v>
      </c>
      <c r="B409" s="131"/>
      <c r="C409" s="132"/>
      <c r="D409" s="132"/>
      <c r="E409" s="133"/>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1-38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25">
        <f>IFERROR((E414*F414+E415*F415)/(F414+F415),0)</f>
        <v>0</v>
      </c>
      <c r="G412" s="49" t="s">
        <v>71</v>
      </c>
      <c r="H412" s="70"/>
      <c r="I412" s="81"/>
      <c r="J412" s="42"/>
      <c r="K412" s="42"/>
      <c r="L412" s="42"/>
      <c r="M412" s="42"/>
      <c r="N412" s="42"/>
      <c r="O412" s="42"/>
      <c r="P412" s="42"/>
      <c r="Q412" s="42"/>
    </row>
    <row r="413" spans="1:17" ht="24.75" customHeight="1" x14ac:dyDescent="0.25">
      <c r="A413" s="48" t="s">
        <v>4</v>
      </c>
      <c r="B413" s="129"/>
      <c r="C413" s="130"/>
      <c r="D413" s="49" t="s">
        <v>3142</v>
      </c>
      <c r="E413" s="110" t="str">
        <f>IFERROR(VLOOKUP(B413,matrizEmpleados,2,FALSE),"No existe")</f>
        <v>No existe</v>
      </c>
      <c r="F413" s="120" t="s">
        <v>3765</v>
      </c>
      <c r="G413" s="49" t="s">
        <v>5</v>
      </c>
      <c r="H413" s="127">
        <f>+(D412-C412)+1</f>
        <v>1</v>
      </c>
      <c r="I413" s="81"/>
      <c r="J413" s="42"/>
      <c r="K413" s="42"/>
      <c r="L413" s="42"/>
      <c r="M413" s="42"/>
      <c r="N413" s="42"/>
      <c r="O413" s="42"/>
      <c r="P413" s="42"/>
      <c r="Q413" s="42"/>
    </row>
    <row r="414" spans="1:17" ht="24.75" customHeight="1" x14ac:dyDescent="0.25">
      <c r="A414" s="48" t="s">
        <v>7</v>
      </c>
      <c r="B414" s="115"/>
      <c r="C414" s="121"/>
      <c r="D414" s="121"/>
      <c r="E414" s="116">
        <f>(D414-C414)*$C$2</f>
        <v>0</v>
      </c>
      <c r="F414" s="136"/>
      <c r="G414" s="49" t="s">
        <v>3139</v>
      </c>
      <c r="H414" s="70"/>
      <c r="I414" s="81"/>
      <c r="J414" s="42"/>
      <c r="K414" s="42"/>
      <c r="L414" s="42"/>
      <c r="M414" s="42"/>
      <c r="N414" s="42"/>
      <c r="O414" s="42"/>
      <c r="P414" s="42"/>
      <c r="Q414" s="42"/>
    </row>
    <row r="415" spans="1:17" ht="24.75" customHeight="1" x14ac:dyDescent="0.25">
      <c r="A415" s="48" t="s">
        <v>8</v>
      </c>
      <c r="B415" s="108"/>
      <c r="C415" s="121"/>
      <c r="D415" s="121"/>
      <c r="E415" s="116">
        <f>(D415-C415)*$C$2</f>
        <v>0</v>
      </c>
      <c r="F415" s="136"/>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1-38-1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1-38-2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1-38-3</v>
      </c>
      <c r="J419" s="42"/>
      <c r="K419" s="42"/>
      <c r="L419" s="42"/>
      <c r="M419" s="42"/>
      <c r="N419" s="42"/>
      <c r="O419" s="42"/>
      <c r="P419" s="42"/>
      <c r="Q419" s="42"/>
    </row>
    <row r="420" spans="1:17" ht="38.25" customHeight="1" x14ac:dyDescent="0.25">
      <c r="A420" s="48" t="s">
        <v>13</v>
      </c>
      <c r="B420" s="131"/>
      <c r="C420" s="132"/>
      <c r="D420" s="132"/>
      <c r="E420" s="133"/>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1-39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25">
        <f>IFERROR((E425*F425+E426*F426)/(F425+F426),0)</f>
        <v>0</v>
      </c>
      <c r="G423" s="49" t="s">
        <v>71</v>
      </c>
      <c r="H423" s="70"/>
      <c r="I423" s="81"/>
      <c r="J423" s="42"/>
      <c r="K423" s="42"/>
      <c r="L423" s="42"/>
      <c r="M423" s="42"/>
      <c r="N423" s="42"/>
      <c r="O423" s="42"/>
      <c r="P423" s="42"/>
      <c r="Q423" s="42"/>
    </row>
    <row r="424" spans="1:17" ht="24.75" customHeight="1" x14ac:dyDescent="0.25">
      <c r="A424" s="48" t="s">
        <v>4</v>
      </c>
      <c r="B424" s="129"/>
      <c r="C424" s="130"/>
      <c r="D424" s="49" t="s">
        <v>3142</v>
      </c>
      <c r="E424" s="110" t="str">
        <f>IFERROR(VLOOKUP(B424,matrizEmpleados,2,FALSE),"No existe")</f>
        <v>No existe</v>
      </c>
      <c r="F424" s="120" t="s">
        <v>3765</v>
      </c>
      <c r="G424" s="49" t="s">
        <v>5</v>
      </c>
      <c r="H424" s="127">
        <f>+(D423-C423)+1</f>
        <v>1</v>
      </c>
      <c r="I424" s="81"/>
      <c r="J424" s="42"/>
      <c r="K424" s="42"/>
      <c r="L424" s="42"/>
      <c r="M424" s="42"/>
      <c r="N424" s="42"/>
      <c r="O424" s="42"/>
      <c r="P424" s="42"/>
      <c r="Q424" s="42"/>
    </row>
    <row r="425" spans="1:17" ht="24.75" customHeight="1" x14ac:dyDescent="0.25">
      <c r="A425" s="48" t="s">
        <v>7</v>
      </c>
      <c r="B425" s="115"/>
      <c r="C425" s="121"/>
      <c r="D425" s="121"/>
      <c r="E425" s="116">
        <f>(D425-C425)*$C$2</f>
        <v>0</v>
      </c>
      <c r="F425" s="136"/>
      <c r="G425" s="49" t="s">
        <v>3139</v>
      </c>
      <c r="H425" s="70"/>
      <c r="I425" s="81"/>
      <c r="J425" s="42"/>
      <c r="K425" s="42"/>
      <c r="L425" s="42"/>
      <c r="M425" s="42"/>
      <c r="N425" s="42"/>
      <c r="O425" s="42"/>
      <c r="P425" s="42"/>
      <c r="Q425" s="42"/>
    </row>
    <row r="426" spans="1:17" ht="24.75" customHeight="1" x14ac:dyDescent="0.25">
      <c r="A426" s="48" t="s">
        <v>8</v>
      </c>
      <c r="B426" s="108"/>
      <c r="C426" s="121"/>
      <c r="D426" s="121"/>
      <c r="E426" s="116">
        <f>(D426-C426)*$C$2</f>
        <v>0</v>
      </c>
      <c r="F426" s="136"/>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1-39-1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1-39-2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1-39-3</v>
      </c>
      <c r="J430" s="42"/>
      <c r="K430" s="42"/>
      <c r="L430" s="42"/>
      <c r="M430" s="42"/>
      <c r="N430" s="42"/>
      <c r="O430" s="42"/>
      <c r="P430" s="42"/>
      <c r="Q430" s="42"/>
    </row>
    <row r="431" spans="1:17" ht="38.25" customHeight="1" x14ac:dyDescent="0.25">
      <c r="A431" s="48" t="s">
        <v>13</v>
      </c>
      <c r="B431" s="131"/>
      <c r="C431" s="132"/>
      <c r="D431" s="132"/>
      <c r="E431" s="133"/>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1-40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25">
        <f>IFERROR((E436*F436+E437*F437)/(F436+F437),0)</f>
        <v>0</v>
      </c>
      <c r="G434" s="49" t="s">
        <v>71</v>
      </c>
      <c r="H434" s="70"/>
      <c r="I434" s="81"/>
      <c r="J434" s="42"/>
      <c r="K434" s="42"/>
      <c r="L434" s="42"/>
      <c r="M434" s="42"/>
      <c r="N434" s="42"/>
      <c r="O434" s="42"/>
      <c r="P434" s="42"/>
      <c r="Q434" s="42"/>
    </row>
    <row r="435" spans="1:17" ht="24.75" customHeight="1" x14ac:dyDescent="0.25">
      <c r="A435" s="48" t="s">
        <v>4</v>
      </c>
      <c r="B435" s="129"/>
      <c r="C435" s="130"/>
      <c r="D435" s="49" t="s">
        <v>3142</v>
      </c>
      <c r="E435" s="110" t="str">
        <f>IFERROR(VLOOKUP(B435,matrizEmpleados,2,FALSE),"No existe")</f>
        <v>No existe</v>
      </c>
      <c r="F435" s="120" t="s">
        <v>3765</v>
      </c>
      <c r="G435" s="49" t="s">
        <v>5</v>
      </c>
      <c r="H435" s="127">
        <f>+(D434-C434)+1</f>
        <v>1</v>
      </c>
      <c r="I435" s="81"/>
      <c r="J435" s="42"/>
      <c r="K435" s="42"/>
      <c r="L435" s="42"/>
      <c r="M435" s="42"/>
      <c r="N435" s="42"/>
      <c r="O435" s="42"/>
      <c r="P435" s="42"/>
      <c r="Q435" s="42"/>
    </row>
    <row r="436" spans="1:17" ht="24.75" customHeight="1" x14ac:dyDescent="0.25">
      <c r="A436" s="48" t="s">
        <v>7</v>
      </c>
      <c r="B436" s="115"/>
      <c r="C436" s="121"/>
      <c r="D436" s="121"/>
      <c r="E436" s="116">
        <f>(D436-C436)*$C$2</f>
        <v>0</v>
      </c>
      <c r="F436" s="136"/>
      <c r="G436" s="49" t="s">
        <v>3139</v>
      </c>
      <c r="H436" s="70"/>
      <c r="I436" s="81"/>
      <c r="J436" s="42"/>
      <c r="K436" s="42"/>
      <c r="L436" s="42"/>
      <c r="M436" s="42"/>
      <c r="N436" s="42"/>
      <c r="O436" s="42"/>
      <c r="P436" s="42"/>
      <c r="Q436" s="42"/>
    </row>
    <row r="437" spans="1:17" ht="24.75" customHeight="1" x14ac:dyDescent="0.25">
      <c r="A437" s="48" t="s">
        <v>8</v>
      </c>
      <c r="B437" s="108"/>
      <c r="C437" s="121"/>
      <c r="D437" s="121"/>
      <c r="E437" s="116">
        <f>(D437-C437)*$C$2</f>
        <v>0</v>
      </c>
      <c r="F437" s="136"/>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1-40-1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1-40-2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1-40-3</v>
      </c>
      <c r="J441" s="42"/>
      <c r="K441" s="42"/>
      <c r="L441" s="42"/>
      <c r="M441" s="42"/>
      <c r="N441" s="42"/>
      <c r="O441" s="42"/>
      <c r="P441" s="42"/>
      <c r="Q441" s="42"/>
    </row>
    <row r="442" spans="1:17" ht="38.25" customHeight="1" x14ac:dyDescent="0.25">
      <c r="A442" s="48" t="s">
        <v>13</v>
      </c>
      <c r="B442" s="131"/>
      <c r="C442" s="132"/>
      <c r="D442" s="132"/>
      <c r="E442" s="133"/>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1-41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25">
        <f>IFERROR((E447*F447+E448*F448)/(F447+F448),0)</f>
        <v>0</v>
      </c>
      <c r="G445" s="49" t="s">
        <v>71</v>
      </c>
      <c r="H445" s="70"/>
      <c r="I445" s="81"/>
      <c r="J445" s="42"/>
      <c r="K445" s="42"/>
      <c r="L445" s="42"/>
      <c r="M445" s="42"/>
      <c r="N445" s="42"/>
      <c r="O445" s="42"/>
      <c r="P445" s="42"/>
      <c r="Q445" s="42"/>
    </row>
    <row r="446" spans="1:17" ht="24.75" customHeight="1" x14ac:dyDescent="0.25">
      <c r="A446" s="48" t="s">
        <v>4</v>
      </c>
      <c r="B446" s="129"/>
      <c r="C446" s="130"/>
      <c r="D446" s="49" t="s">
        <v>3142</v>
      </c>
      <c r="E446" s="110" t="str">
        <f>IFERROR(VLOOKUP(B446,matrizEmpleados,2,FALSE),"No existe")</f>
        <v>No existe</v>
      </c>
      <c r="F446" s="120" t="s">
        <v>3765</v>
      </c>
      <c r="G446" s="49" t="s">
        <v>5</v>
      </c>
      <c r="H446" s="127">
        <f>+(D445-C445)+1</f>
        <v>1</v>
      </c>
      <c r="I446" s="81"/>
      <c r="J446" s="42"/>
      <c r="K446" s="42"/>
      <c r="L446" s="42"/>
      <c r="M446" s="42"/>
      <c r="N446" s="42"/>
      <c r="O446" s="42"/>
      <c r="P446" s="42"/>
      <c r="Q446" s="42"/>
    </row>
    <row r="447" spans="1:17" ht="24.75" customHeight="1" x14ac:dyDescent="0.25">
      <c r="A447" s="48" t="s">
        <v>7</v>
      </c>
      <c r="B447" s="115"/>
      <c r="C447" s="121"/>
      <c r="D447" s="121"/>
      <c r="E447" s="116">
        <f>(D447-C447)*$C$2</f>
        <v>0</v>
      </c>
      <c r="F447" s="136"/>
      <c r="G447" s="49" t="s">
        <v>3139</v>
      </c>
      <c r="H447" s="70"/>
      <c r="I447" s="81"/>
      <c r="J447" s="42"/>
      <c r="K447" s="42"/>
      <c r="L447" s="42"/>
      <c r="M447" s="42"/>
      <c r="N447" s="42"/>
      <c r="O447" s="42"/>
      <c r="P447" s="42"/>
      <c r="Q447" s="42"/>
    </row>
    <row r="448" spans="1:17" ht="24.75" customHeight="1" x14ac:dyDescent="0.25">
      <c r="A448" s="48" t="s">
        <v>8</v>
      </c>
      <c r="B448" s="108"/>
      <c r="C448" s="121"/>
      <c r="D448" s="121"/>
      <c r="E448" s="116">
        <f>(D448-C448)*$C$2</f>
        <v>0</v>
      </c>
      <c r="F448" s="136"/>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1-41-1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1-41-2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1-41-3</v>
      </c>
      <c r="J452" s="42"/>
      <c r="K452" s="42"/>
      <c r="L452" s="42"/>
      <c r="M452" s="42"/>
      <c r="N452" s="42"/>
      <c r="O452" s="42"/>
      <c r="P452" s="42"/>
      <c r="Q452" s="42"/>
    </row>
    <row r="453" spans="1:17" ht="38.25" customHeight="1" x14ac:dyDescent="0.25">
      <c r="A453" s="48" t="s">
        <v>13</v>
      </c>
      <c r="B453" s="131"/>
      <c r="C453" s="132"/>
      <c r="D453" s="132"/>
      <c r="E453" s="133"/>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1-42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25">
        <f>IFERROR((E458*F458+E459*F459)/(F458+F459),0)</f>
        <v>0</v>
      </c>
      <c r="G456" s="49" t="s">
        <v>71</v>
      </c>
      <c r="H456" s="70"/>
      <c r="I456" s="81"/>
      <c r="J456" s="42"/>
      <c r="K456" s="42"/>
      <c r="L456" s="42"/>
      <c r="M456" s="42"/>
      <c r="N456" s="42"/>
      <c r="O456" s="42"/>
      <c r="P456" s="42"/>
      <c r="Q456" s="42"/>
    </row>
    <row r="457" spans="1:17" ht="24.75" customHeight="1" x14ac:dyDescent="0.25">
      <c r="A457" s="48" t="s">
        <v>4</v>
      </c>
      <c r="B457" s="129"/>
      <c r="C457" s="130"/>
      <c r="D457" s="49" t="s">
        <v>3142</v>
      </c>
      <c r="E457" s="110" t="str">
        <f>IFERROR(VLOOKUP(B457,matrizEmpleados,2,FALSE),"No existe")</f>
        <v>No existe</v>
      </c>
      <c r="F457" s="120" t="s">
        <v>3765</v>
      </c>
      <c r="G457" s="49" t="s">
        <v>5</v>
      </c>
      <c r="H457" s="127">
        <f>+(D456-C456)+1</f>
        <v>1</v>
      </c>
      <c r="I457" s="81"/>
      <c r="J457" s="42"/>
      <c r="K457" s="42"/>
      <c r="L457" s="42"/>
      <c r="M457" s="42"/>
      <c r="N457" s="42"/>
      <c r="O457" s="42"/>
      <c r="P457" s="42"/>
      <c r="Q457" s="42"/>
    </row>
    <row r="458" spans="1:17" ht="24.75" customHeight="1" x14ac:dyDescent="0.25">
      <c r="A458" s="48" t="s">
        <v>7</v>
      </c>
      <c r="B458" s="115"/>
      <c r="C458" s="121"/>
      <c r="D458" s="121"/>
      <c r="E458" s="116">
        <f>(D458-C458)*$C$2</f>
        <v>0</v>
      </c>
      <c r="F458" s="136"/>
      <c r="G458" s="49" t="s">
        <v>3139</v>
      </c>
      <c r="H458" s="70"/>
      <c r="I458" s="81"/>
      <c r="J458" s="42"/>
      <c r="K458" s="42"/>
      <c r="L458" s="42"/>
      <c r="M458" s="42"/>
      <c r="N458" s="42"/>
      <c r="O458" s="42"/>
      <c r="P458" s="42"/>
      <c r="Q458" s="42"/>
    </row>
    <row r="459" spans="1:17" ht="24.75" customHeight="1" x14ac:dyDescent="0.25">
      <c r="A459" s="48" t="s">
        <v>8</v>
      </c>
      <c r="B459" s="108"/>
      <c r="C459" s="121"/>
      <c r="D459" s="121"/>
      <c r="E459" s="116">
        <f>(D459-C459)*$C$2</f>
        <v>0</v>
      </c>
      <c r="F459" s="136"/>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1-42-1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1-42-2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1-42-3</v>
      </c>
      <c r="J463" s="42"/>
      <c r="K463" s="42"/>
      <c r="L463" s="42"/>
      <c r="M463" s="42"/>
      <c r="N463" s="42"/>
      <c r="O463" s="42"/>
      <c r="P463" s="42"/>
      <c r="Q463" s="42"/>
    </row>
    <row r="464" spans="1:17" ht="38.25" customHeight="1" x14ac:dyDescent="0.25">
      <c r="A464" s="48" t="s">
        <v>13</v>
      </c>
      <c r="B464" s="131"/>
      <c r="C464" s="132"/>
      <c r="D464" s="132"/>
      <c r="E464" s="133"/>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1-43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25">
        <f>IFERROR((E469*F469+E470*F470)/(F469+F470),0)</f>
        <v>0</v>
      </c>
      <c r="G467" s="49" t="s">
        <v>71</v>
      </c>
      <c r="H467" s="70"/>
      <c r="I467" s="81"/>
      <c r="J467" s="42"/>
      <c r="K467" s="42"/>
      <c r="L467" s="42"/>
      <c r="M467" s="42"/>
      <c r="N467" s="42"/>
      <c r="O467" s="42"/>
      <c r="P467" s="42"/>
      <c r="Q467" s="42"/>
    </row>
    <row r="468" spans="1:17" ht="24.75" customHeight="1" x14ac:dyDescent="0.25">
      <c r="A468" s="48" t="s">
        <v>4</v>
      </c>
      <c r="B468" s="129"/>
      <c r="C468" s="130"/>
      <c r="D468" s="49" t="s">
        <v>3142</v>
      </c>
      <c r="E468" s="110" t="str">
        <f>IFERROR(VLOOKUP(B468,matrizEmpleados,2,FALSE),"No existe")</f>
        <v>No existe</v>
      </c>
      <c r="F468" s="120" t="s">
        <v>3765</v>
      </c>
      <c r="G468" s="49" t="s">
        <v>5</v>
      </c>
      <c r="H468" s="127">
        <f>+(D467-C467)+1</f>
        <v>1</v>
      </c>
      <c r="I468" s="81"/>
      <c r="J468" s="42"/>
      <c r="K468" s="42"/>
      <c r="L468" s="42"/>
      <c r="M468" s="42"/>
      <c r="N468" s="42"/>
      <c r="O468" s="42"/>
      <c r="P468" s="42"/>
      <c r="Q468" s="42"/>
    </row>
    <row r="469" spans="1:17" ht="24.75" customHeight="1" x14ac:dyDescent="0.25">
      <c r="A469" s="48" t="s">
        <v>7</v>
      </c>
      <c r="B469" s="115"/>
      <c r="C469" s="121"/>
      <c r="D469" s="121"/>
      <c r="E469" s="116">
        <f>(D469-C469)*$C$2</f>
        <v>0</v>
      </c>
      <c r="F469" s="136"/>
      <c r="G469" s="49" t="s">
        <v>3139</v>
      </c>
      <c r="H469" s="70"/>
      <c r="I469" s="81"/>
      <c r="J469" s="42"/>
      <c r="K469" s="42"/>
      <c r="L469" s="42"/>
      <c r="M469" s="42"/>
      <c r="N469" s="42"/>
      <c r="O469" s="42"/>
      <c r="P469" s="42"/>
      <c r="Q469" s="42"/>
    </row>
    <row r="470" spans="1:17" ht="24.75" customHeight="1" x14ac:dyDescent="0.25">
      <c r="A470" s="48" t="s">
        <v>8</v>
      </c>
      <c r="B470" s="108"/>
      <c r="C470" s="121"/>
      <c r="D470" s="121"/>
      <c r="E470" s="116">
        <f>(D470-C470)*$C$2</f>
        <v>0</v>
      </c>
      <c r="F470" s="136"/>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1-43-1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1-43-2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1-43-3</v>
      </c>
      <c r="J474" s="42"/>
      <c r="K474" s="42"/>
      <c r="L474" s="42"/>
      <c r="M474" s="42"/>
      <c r="N474" s="42"/>
      <c r="O474" s="42"/>
      <c r="P474" s="42"/>
      <c r="Q474" s="42"/>
    </row>
    <row r="475" spans="1:17" ht="38.25" customHeight="1" x14ac:dyDescent="0.25">
      <c r="A475" s="48" t="s">
        <v>13</v>
      </c>
      <c r="B475" s="131"/>
      <c r="C475" s="132"/>
      <c r="D475" s="132"/>
      <c r="E475" s="133"/>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1-44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25">
        <f>IFERROR((E480*F480+E481*F481)/(F480+F481),0)</f>
        <v>0</v>
      </c>
      <c r="G478" s="49" t="s">
        <v>71</v>
      </c>
      <c r="H478" s="70"/>
      <c r="I478" s="81"/>
      <c r="J478" s="42"/>
      <c r="K478" s="42"/>
      <c r="L478" s="42"/>
      <c r="M478" s="42"/>
      <c r="N478" s="42"/>
      <c r="O478" s="42"/>
      <c r="P478" s="42"/>
      <c r="Q478" s="42"/>
    </row>
    <row r="479" spans="1:17" ht="24.75" customHeight="1" x14ac:dyDescent="0.25">
      <c r="A479" s="48" t="s">
        <v>4</v>
      </c>
      <c r="B479" s="129"/>
      <c r="C479" s="130"/>
      <c r="D479" s="49" t="s">
        <v>3142</v>
      </c>
      <c r="E479" s="110" t="str">
        <f>IFERROR(VLOOKUP(B479,matrizEmpleados,2,FALSE),"No existe")</f>
        <v>No existe</v>
      </c>
      <c r="F479" s="120" t="s">
        <v>3765</v>
      </c>
      <c r="G479" s="49" t="s">
        <v>5</v>
      </c>
      <c r="H479" s="127">
        <f>+(D478-C478)+1</f>
        <v>1</v>
      </c>
      <c r="I479" s="81"/>
      <c r="J479" s="42"/>
      <c r="K479" s="42"/>
      <c r="L479" s="42"/>
      <c r="M479" s="42"/>
      <c r="N479" s="42"/>
      <c r="O479" s="42"/>
      <c r="P479" s="42"/>
      <c r="Q479" s="42"/>
    </row>
    <row r="480" spans="1:17" ht="24.75" customHeight="1" x14ac:dyDescent="0.25">
      <c r="A480" s="48" t="s">
        <v>7</v>
      </c>
      <c r="B480" s="115"/>
      <c r="C480" s="121"/>
      <c r="D480" s="121"/>
      <c r="E480" s="116">
        <f>(D480-C480)*$C$2</f>
        <v>0</v>
      </c>
      <c r="F480" s="136"/>
      <c r="G480" s="49" t="s">
        <v>3139</v>
      </c>
      <c r="H480" s="70"/>
      <c r="I480" s="81"/>
      <c r="J480" s="42"/>
      <c r="K480" s="42"/>
      <c r="L480" s="42"/>
      <c r="M480" s="42"/>
      <c r="N480" s="42"/>
      <c r="O480" s="42"/>
      <c r="P480" s="42"/>
      <c r="Q480" s="42"/>
    </row>
    <row r="481" spans="1:17" ht="24.75" customHeight="1" x14ac:dyDescent="0.25">
      <c r="A481" s="48" t="s">
        <v>8</v>
      </c>
      <c r="B481" s="108"/>
      <c r="C481" s="121"/>
      <c r="D481" s="121"/>
      <c r="E481" s="116">
        <f>(D481-C481)*$C$2</f>
        <v>0</v>
      </c>
      <c r="F481" s="136"/>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1-44-1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1-44-2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1-44-3</v>
      </c>
      <c r="J485" s="42"/>
      <c r="K485" s="42"/>
      <c r="L485" s="42"/>
      <c r="M485" s="42"/>
      <c r="N485" s="42"/>
      <c r="O485" s="42"/>
      <c r="P485" s="42"/>
      <c r="Q485" s="42"/>
    </row>
    <row r="486" spans="1:17" ht="38.25" customHeight="1" x14ac:dyDescent="0.25">
      <c r="A486" s="48" t="s">
        <v>13</v>
      </c>
      <c r="B486" s="131"/>
      <c r="C486" s="132"/>
      <c r="D486" s="132"/>
      <c r="E486" s="133"/>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1-45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25">
        <f>IFERROR((E491*F491+E492*F492)/(F491+F492),0)</f>
        <v>0</v>
      </c>
      <c r="G489" s="49" t="s">
        <v>71</v>
      </c>
      <c r="H489" s="70"/>
      <c r="I489" s="81"/>
      <c r="J489" s="42"/>
      <c r="K489" s="42"/>
      <c r="L489" s="42"/>
      <c r="M489" s="42"/>
      <c r="N489" s="42"/>
      <c r="O489" s="42"/>
      <c r="P489" s="42"/>
      <c r="Q489" s="42"/>
    </row>
    <row r="490" spans="1:17" ht="24.75" customHeight="1" x14ac:dyDescent="0.25">
      <c r="A490" s="48" t="s">
        <v>4</v>
      </c>
      <c r="B490" s="129"/>
      <c r="C490" s="130"/>
      <c r="D490" s="49" t="s">
        <v>3142</v>
      </c>
      <c r="E490" s="110" t="str">
        <f>IFERROR(VLOOKUP(B490,matrizEmpleados,2,FALSE),"No existe")</f>
        <v>No existe</v>
      </c>
      <c r="F490" s="120" t="s">
        <v>3765</v>
      </c>
      <c r="G490" s="49" t="s">
        <v>5</v>
      </c>
      <c r="H490" s="127">
        <f>+(D489-C489)+1</f>
        <v>1</v>
      </c>
      <c r="I490" s="81"/>
      <c r="J490" s="42"/>
      <c r="K490" s="42"/>
      <c r="L490" s="42"/>
      <c r="M490" s="42"/>
      <c r="N490" s="42"/>
      <c r="O490" s="42"/>
      <c r="P490" s="42"/>
      <c r="Q490" s="42"/>
    </row>
    <row r="491" spans="1:17" ht="24.75" customHeight="1" x14ac:dyDescent="0.25">
      <c r="A491" s="48" t="s">
        <v>7</v>
      </c>
      <c r="B491" s="115"/>
      <c r="C491" s="121"/>
      <c r="D491" s="121"/>
      <c r="E491" s="116">
        <f>(D491-C491)*$C$2</f>
        <v>0</v>
      </c>
      <c r="F491" s="136"/>
      <c r="G491" s="49" t="s">
        <v>3139</v>
      </c>
      <c r="H491" s="70"/>
      <c r="I491" s="81"/>
      <c r="J491" s="42"/>
      <c r="K491" s="42"/>
      <c r="L491" s="42"/>
      <c r="M491" s="42"/>
      <c r="N491" s="42"/>
      <c r="O491" s="42"/>
      <c r="P491" s="42"/>
      <c r="Q491" s="42"/>
    </row>
    <row r="492" spans="1:17" ht="24.75" customHeight="1" x14ac:dyDescent="0.25">
      <c r="A492" s="48" t="s">
        <v>8</v>
      </c>
      <c r="B492" s="108"/>
      <c r="C492" s="121"/>
      <c r="D492" s="121"/>
      <c r="E492" s="116">
        <f>(D492-C492)*$C$2</f>
        <v>0</v>
      </c>
      <c r="F492" s="136"/>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1-45-1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1-45-2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1-45-3</v>
      </c>
      <c r="J496" s="42"/>
      <c r="K496" s="42"/>
      <c r="L496" s="42"/>
      <c r="M496" s="42"/>
      <c r="N496" s="42"/>
      <c r="O496" s="42"/>
      <c r="P496" s="42"/>
      <c r="Q496" s="42"/>
    </row>
    <row r="497" spans="1:17" ht="38.25" customHeight="1" x14ac:dyDescent="0.25">
      <c r="A497" s="48" t="s">
        <v>13</v>
      </c>
      <c r="B497" s="131"/>
      <c r="C497" s="132"/>
      <c r="D497" s="132"/>
      <c r="E497" s="133"/>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6:C6"/>
    <mergeCell ref="B17:C17"/>
    <mergeCell ref="B28:C28"/>
    <mergeCell ref="B13:E13"/>
    <mergeCell ref="B24:E24"/>
    <mergeCell ref="B35:E35"/>
    <mergeCell ref="B46:E46"/>
    <mergeCell ref="B57:E57"/>
    <mergeCell ref="B68:E68"/>
    <mergeCell ref="B79:E79"/>
    <mergeCell ref="B90:E90"/>
    <mergeCell ref="B101:E101"/>
    <mergeCell ref="B112:E112"/>
    <mergeCell ref="B123:E123"/>
    <mergeCell ref="B134:E134"/>
    <mergeCell ref="B145:E145"/>
    <mergeCell ref="B156:E156"/>
    <mergeCell ref="B167:E167"/>
    <mergeCell ref="B178:E178"/>
    <mergeCell ref="B189:E189"/>
    <mergeCell ref="B182:C182"/>
    <mergeCell ref="B299:E299"/>
    <mergeCell ref="B200:E200"/>
    <mergeCell ref="B211:E211"/>
    <mergeCell ref="B222:E222"/>
    <mergeCell ref="B233:E233"/>
    <mergeCell ref="B244:E244"/>
    <mergeCell ref="B248:C248"/>
    <mergeCell ref="B259:C259"/>
    <mergeCell ref="B270:C270"/>
    <mergeCell ref="B281:C281"/>
    <mergeCell ref="B292:C292"/>
    <mergeCell ref="B255:E255"/>
    <mergeCell ref="B266:E266"/>
    <mergeCell ref="B277:E277"/>
    <mergeCell ref="B288:E288"/>
    <mergeCell ref="B409:E409"/>
    <mergeCell ref="B310:E310"/>
    <mergeCell ref="B321:E321"/>
    <mergeCell ref="B332:E332"/>
    <mergeCell ref="B343:E343"/>
    <mergeCell ref="B354:E354"/>
    <mergeCell ref="B358:C358"/>
    <mergeCell ref="B369:C369"/>
    <mergeCell ref="B380:C380"/>
    <mergeCell ref="B391:C391"/>
    <mergeCell ref="B402:C402"/>
    <mergeCell ref="B365:E365"/>
    <mergeCell ref="B376:E376"/>
    <mergeCell ref="B387:E387"/>
    <mergeCell ref="B398:E398"/>
    <mergeCell ref="B497:E497"/>
    <mergeCell ref="B39:C39"/>
    <mergeCell ref="B50:C50"/>
    <mergeCell ref="B61:C61"/>
    <mergeCell ref="B72:C72"/>
    <mergeCell ref="B83:C83"/>
    <mergeCell ref="B94:C94"/>
    <mergeCell ref="B105:C105"/>
    <mergeCell ref="B116:C116"/>
    <mergeCell ref="B127:C127"/>
    <mergeCell ref="B138:C138"/>
    <mergeCell ref="B149:C149"/>
    <mergeCell ref="B160:C160"/>
    <mergeCell ref="B171:C171"/>
    <mergeCell ref="B420:E420"/>
    <mergeCell ref="B431:E431"/>
    <mergeCell ref="B193:C193"/>
    <mergeCell ref="B204:C204"/>
    <mergeCell ref="B215:C215"/>
    <mergeCell ref="B226:C226"/>
    <mergeCell ref="B237:C237"/>
    <mergeCell ref="B303:C303"/>
    <mergeCell ref="B314:C314"/>
    <mergeCell ref="B325:C325"/>
    <mergeCell ref="B336:C336"/>
    <mergeCell ref="B347:C347"/>
    <mergeCell ref="B468:C468"/>
    <mergeCell ref="B479:C479"/>
    <mergeCell ref="B490:C490"/>
    <mergeCell ref="B413:C413"/>
    <mergeCell ref="B424:C424"/>
    <mergeCell ref="B435:C435"/>
    <mergeCell ref="B446:C446"/>
    <mergeCell ref="B457:C457"/>
    <mergeCell ref="B475:E475"/>
    <mergeCell ref="B486:E486"/>
    <mergeCell ref="B442:E442"/>
    <mergeCell ref="B453:E453"/>
    <mergeCell ref="B464:E464"/>
  </mergeCells>
  <dataValidations count="8">
    <dataValidation type="list" allowBlank="1" sqref="H8 H19 H448 H459 H404 H470 H481 H30 H41 H52 H63 H74 H85 H96 H107 H118 H129 H140 H151 H162 H173 H184 H195 H206 H217 H228 H239 H250 H261 H272 H283 H294 H305 H316 H327 H338 H349 H360 H371 H382 H393 H415 H426 H437 H492" xr:uid="{CEA0E61E-8032-4185-849D-70523B74617B}">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965209A1-8ED8-452C-9C9F-7E10426D40E9}"/>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6DEA712B-748D-400A-A37C-12F195CD25D2}">
      <formula1>listadoEmpleados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5B1284AE-0C95-4465-8D0E-258EA67EEFBE}">
      <formula1>listadoRA</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CABB83C0-7F6A-48C3-9808-FEA476F73995}">
      <formula1>listadoColegios</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2624E265-4E05-4711-A2DA-5BD7B6C8AC41}">
      <formula1>listadoMotivos</formula1>
    </dataValidation>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F8C686C2-7699-4146-B49C-0B0302C4CF55}">
      <formula1>"Abierto,Cerrado"</formula1>
    </dataValidation>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4F4D0882-9282-43D8-B8CB-47C2CA5E7A76}"/>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59397" r:id="rId5" name="Button 5">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59398" r:id="rId6" name="Button 6">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23DEB-6A46-4206-9F57-7214C158A5A1}">
  <sheetPr codeName="Hoja21">
    <tabColor theme="0"/>
    <pageSetUpPr fitToPage="1"/>
  </sheetPr>
  <dimension ref="A1:Q500"/>
  <sheetViews>
    <sheetView zoomScale="55" zoomScaleNormal="55" workbookViewId="0">
      <selection activeCell="D2" sqref="D2"/>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17">
        <v>8</v>
      </c>
      <c r="C2" s="118">
        <f>24/B2</f>
        <v>3</v>
      </c>
      <c r="D2" s="42"/>
      <c r="E2" s="126">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2-1</v>
      </c>
      <c r="B4" s="74"/>
      <c r="C4" s="75" t="s">
        <v>3138</v>
      </c>
      <c r="D4" s="76" t="s">
        <v>75</v>
      </c>
      <c r="E4" s="119"/>
      <c r="F4" s="119"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25">
        <f>IFERROR((E7*F7+E8*F8)/(F7+F8),0)</f>
        <v>0</v>
      </c>
      <c r="G5" s="49" t="s">
        <v>71</v>
      </c>
      <c r="H5" s="70"/>
      <c r="I5" s="81"/>
      <c r="J5" s="42"/>
      <c r="K5" s="42"/>
      <c r="L5" s="121">
        <v>0.41666666666666669</v>
      </c>
      <c r="M5" s="121">
        <v>0.5</v>
      </c>
      <c r="N5" s="116">
        <f>(M5-L5)*$C$2</f>
        <v>0.24999999999999994</v>
      </c>
      <c r="O5" s="124">
        <v>3</v>
      </c>
      <c r="P5" s="42"/>
      <c r="Q5" s="42"/>
    </row>
    <row r="6" spans="1:17" ht="24.75" customHeight="1" x14ac:dyDescent="0.25">
      <c r="A6" s="48" t="s">
        <v>4</v>
      </c>
      <c r="B6" s="129"/>
      <c r="C6" s="130"/>
      <c r="D6" s="49" t="s">
        <v>3142</v>
      </c>
      <c r="E6" s="110" t="str">
        <f>IFERROR(VLOOKUP(B6,matrizEmpleados,2,FALSE),"No existe")</f>
        <v>No existe</v>
      </c>
      <c r="F6" s="120" t="s">
        <v>3765</v>
      </c>
      <c r="G6" s="49" t="s">
        <v>5</v>
      </c>
      <c r="H6" s="127">
        <f>+(D5-C5)+1</f>
        <v>1</v>
      </c>
      <c r="I6" s="81"/>
      <c r="J6" s="42"/>
      <c r="K6" s="42"/>
      <c r="L6" s="121">
        <v>0.41666666666666669</v>
      </c>
      <c r="M6" s="121">
        <v>0.58333333333333337</v>
      </c>
      <c r="N6" s="116">
        <f>(M6-L6)*$C$2</f>
        <v>0.5</v>
      </c>
      <c r="O6" s="124">
        <v>2</v>
      </c>
      <c r="P6" s="42"/>
      <c r="Q6" s="42"/>
    </row>
    <row r="7" spans="1:17" ht="24.75" customHeight="1" x14ac:dyDescent="0.25">
      <c r="A7" s="48" t="s">
        <v>7</v>
      </c>
      <c r="B7" s="115"/>
      <c r="C7" s="121"/>
      <c r="D7" s="121"/>
      <c r="E7" s="116">
        <f>(D7-C7)*$C$2</f>
        <v>0</v>
      </c>
      <c r="F7" s="136"/>
      <c r="G7" s="49" t="s">
        <v>3139</v>
      </c>
      <c r="H7" s="70"/>
      <c r="I7" s="81"/>
      <c r="J7" s="42"/>
      <c r="K7" s="42"/>
      <c r="L7" s="121"/>
      <c r="M7" s="121"/>
      <c r="N7" s="116"/>
      <c r="O7" s="124"/>
      <c r="P7" s="42"/>
      <c r="Q7" s="42"/>
    </row>
    <row r="8" spans="1:17" ht="24.75" customHeight="1" x14ac:dyDescent="0.25">
      <c r="A8" s="48" t="s">
        <v>8</v>
      </c>
      <c r="B8" s="108"/>
      <c r="C8" s="121"/>
      <c r="D8" s="121"/>
      <c r="E8" s="116">
        <f>(D8-C8)*$C$2</f>
        <v>0</v>
      </c>
      <c r="F8" s="136"/>
      <c r="G8" s="49" t="s">
        <v>3142</v>
      </c>
      <c r="H8" s="72" t="str">
        <f>IFERROR(VLOOKUP(B8,matrizEmpleados,2,FALSE),"Error")</f>
        <v>Error</v>
      </c>
      <c r="I8" s="81"/>
      <c r="J8" s="42"/>
      <c r="K8" s="42"/>
      <c r="L8" s="121"/>
      <c r="M8" s="121"/>
      <c r="N8" s="116"/>
      <c r="O8" s="124"/>
      <c r="P8" s="42"/>
      <c r="Q8" s="42"/>
    </row>
    <row r="9" spans="1:17" ht="24.75" customHeight="1" x14ac:dyDescent="0.25">
      <c r="A9" s="48" t="s">
        <v>261</v>
      </c>
      <c r="B9" s="48" t="s">
        <v>262</v>
      </c>
      <c r="C9" s="48" t="s">
        <v>10</v>
      </c>
      <c r="D9" s="48" t="s">
        <v>264</v>
      </c>
      <c r="E9" s="64" t="s">
        <v>263</v>
      </c>
      <c r="F9" s="64"/>
      <c r="G9" s="49" t="s">
        <v>9</v>
      </c>
      <c r="H9" s="70"/>
      <c r="I9" s="81"/>
      <c r="K9" s="42"/>
      <c r="L9" s="121"/>
      <c r="M9" s="121"/>
      <c r="N9" s="116"/>
      <c r="O9" s="124"/>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2-1-1</v>
      </c>
      <c r="J10" s="42"/>
      <c r="K10" s="42"/>
      <c r="L10" s="42"/>
      <c r="M10" s="42"/>
      <c r="N10" s="123">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2-1-2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2-1-3</v>
      </c>
      <c r="J12" s="42"/>
      <c r="K12" s="42"/>
      <c r="L12" s="42"/>
      <c r="M12" s="42"/>
      <c r="N12" s="42"/>
      <c r="O12" s="42"/>
      <c r="P12" s="42"/>
      <c r="Q12" s="42"/>
    </row>
    <row r="13" spans="1:17" ht="44.25" customHeight="1" x14ac:dyDescent="0.25">
      <c r="A13" s="48" t="s">
        <v>13</v>
      </c>
      <c r="B13" s="131"/>
      <c r="C13" s="132"/>
      <c r="D13" s="132"/>
      <c r="E13" s="133"/>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2-2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25">
        <f>IFERROR((E18*F18+E19*F19)/(F18+F19),0)</f>
        <v>0</v>
      </c>
      <c r="G16" s="49" t="s">
        <v>71</v>
      </c>
      <c r="H16" s="70"/>
      <c r="I16" s="81"/>
      <c r="J16" s="42"/>
      <c r="K16" s="42"/>
      <c r="L16" s="42"/>
      <c r="M16" s="42"/>
      <c r="N16" s="42"/>
      <c r="O16" s="42"/>
      <c r="P16" s="42"/>
      <c r="Q16" s="42"/>
    </row>
    <row r="17" spans="1:17" ht="24.75" customHeight="1" x14ac:dyDescent="0.25">
      <c r="A17" s="48" t="s">
        <v>4</v>
      </c>
      <c r="B17" s="129"/>
      <c r="C17" s="130"/>
      <c r="D17" s="49" t="s">
        <v>3142</v>
      </c>
      <c r="E17" s="110" t="str">
        <f>IFERROR(VLOOKUP(B17,matrizEmpleados,2,FALSE),"No existe")</f>
        <v>No existe</v>
      </c>
      <c r="F17" s="120" t="s">
        <v>3765</v>
      </c>
      <c r="G17" s="49" t="s">
        <v>5</v>
      </c>
      <c r="H17" s="127">
        <f>+(D16-C16)+1</f>
        <v>1</v>
      </c>
      <c r="I17" s="81"/>
      <c r="J17" s="42"/>
      <c r="K17" s="42"/>
      <c r="L17" s="42"/>
      <c r="M17" s="42"/>
      <c r="N17" s="42"/>
      <c r="O17" s="42"/>
      <c r="P17" s="42"/>
      <c r="Q17" s="42"/>
    </row>
    <row r="18" spans="1:17" ht="24.75" customHeight="1" x14ac:dyDescent="0.25">
      <c r="A18" s="48" t="s">
        <v>7</v>
      </c>
      <c r="B18" s="115"/>
      <c r="C18" s="121"/>
      <c r="D18" s="121"/>
      <c r="E18" s="116">
        <f>(D18-C18)*$C$2</f>
        <v>0</v>
      </c>
      <c r="F18" s="136"/>
      <c r="G18" s="49" t="s">
        <v>3139</v>
      </c>
      <c r="H18" s="70"/>
      <c r="I18" s="81"/>
      <c r="J18" s="42"/>
      <c r="K18" s="42"/>
      <c r="L18" s="42"/>
      <c r="M18" s="42"/>
      <c r="N18" s="42"/>
      <c r="O18" s="42"/>
      <c r="P18" s="42"/>
      <c r="Q18" s="42"/>
    </row>
    <row r="19" spans="1:17" ht="24.75" customHeight="1" x14ac:dyDescent="0.25">
      <c r="A19" s="48" t="s">
        <v>8</v>
      </c>
      <c r="B19" s="108"/>
      <c r="C19" s="121"/>
      <c r="D19" s="121"/>
      <c r="E19" s="116">
        <f>(D19-C19)*$C$2</f>
        <v>0</v>
      </c>
      <c r="F19" s="136"/>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2-2-1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2-2-2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2-2-3</v>
      </c>
      <c r="J23" s="42"/>
      <c r="K23" s="42"/>
      <c r="L23" s="42"/>
      <c r="M23" s="42"/>
      <c r="N23" s="42"/>
      <c r="O23" s="42"/>
      <c r="P23" s="42"/>
      <c r="Q23" s="42"/>
    </row>
    <row r="24" spans="1:17" ht="38.25" customHeight="1" x14ac:dyDescent="0.25">
      <c r="A24" s="48" t="s">
        <v>13</v>
      </c>
      <c r="B24" s="131"/>
      <c r="C24" s="132"/>
      <c r="D24" s="132"/>
      <c r="E24" s="133"/>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2-3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25">
        <f>IFERROR((E29*F29+E30*F30)/(F29+F30),0)</f>
        <v>0</v>
      </c>
      <c r="G27" s="49" t="s">
        <v>71</v>
      </c>
      <c r="H27" s="70"/>
      <c r="I27" s="81"/>
      <c r="J27" s="42"/>
      <c r="K27" s="42"/>
      <c r="L27" s="42"/>
      <c r="M27" s="42"/>
      <c r="N27" s="42"/>
      <c r="O27" s="42"/>
      <c r="P27" s="42"/>
      <c r="Q27" s="42"/>
    </row>
    <row r="28" spans="1:17" ht="24.75" customHeight="1" x14ac:dyDescent="0.25">
      <c r="A28" s="48" t="s">
        <v>4</v>
      </c>
      <c r="B28" s="129"/>
      <c r="C28" s="130"/>
      <c r="D28" s="49" t="s">
        <v>3142</v>
      </c>
      <c r="E28" s="110" t="str">
        <f>IFERROR(VLOOKUP(B28,matrizEmpleados,2,FALSE),"No existe")</f>
        <v>No existe</v>
      </c>
      <c r="F28" s="120" t="s">
        <v>3765</v>
      </c>
      <c r="G28" s="49" t="s">
        <v>5</v>
      </c>
      <c r="H28" s="127">
        <f>+(D27-C27)+1</f>
        <v>1</v>
      </c>
      <c r="I28" s="81"/>
      <c r="J28" s="42"/>
      <c r="K28" s="42"/>
      <c r="L28" s="42"/>
      <c r="M28" s="42"/>
      <c r="N28" s="42"/>
      <c r="O28" s="42"/>
      <c r="P28" s="42"/>
      <c r="Q28" s="42"/>
    </row>
    <row r="29" spans="1:17" ht="24.75" customHeight="1" x14ac:dyDescent="0.25">
      <c r="A29" s="48" t="s">
        <v>7</v>
      </c>
      <c r="B29" s="115"/>
      <c r="C29" s="121"/>
      <c r="D29" s="121"/>
      <c r="E29" s="116">
        <f>(D29-C29)*$C$2</f>
        <v>0</v>
      </c>
      <c r="F29" s="136"/>
      <c r="G29" s="49" t="s">
        <v>3139</v>
      </c>
      <c r="H29" s="70"/>
      <c r="I29" s="81"/>
      <c r="J29" s="42"/>
      <c r="K29" s="42"/>
      <c r="L29" s="42"/>
      <c r="M29" s="42"/>
      <c r="N29" s="42"/>
      <c r="O29" s="42"/>
      <c r="P29" s="42"/>
      <c r="Q29" s="42"/>
    </row>
    <row r="30" spans="1:17" ht="24.75" customHeight="1" x14ac:dyDescent="0.25">
      <c r="A30" s="48" t="s">
        <v>8</v>
      </c>
      <c r="B30" s="108"/>
      <c r="C30" s="121"/>
      <c r="D30" s="121"/>
      <c r="E30" s="116">
        <f>(D30-C30)*$C$2</f>
        <v>0</v>
      </c>
      <c r="F30" s="136"/>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2-3-1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2-3-2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2-3-3</v>
      </c>
      <c r="J34" s="42"/>
      <c r="K34" s="42"/>
      <c r="L34" s="42"/>
      <c r="M34" s="42"/>
      <c r="N34" s="42"/>
      <c r="O34" s="42"/>
      <c r="P34" s="42"/>
      <c r="Q34" s="42"/>
    </row>
    <row r="35" spans="1:17" ht="38.25" customHeight="1" x14ac:dyDescent="0.25">
      <c r="A35" s="48" t="s">
        <v>13</v>
      </c>
      <c r="B35" s="131"/>
      <c r="C35" s="132"/>
      <c r="D35" s="132"/>
      <c r="E35" s="133"/>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2-4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25">
        <f>IFERROR((E40*F40+E41*F41)/(F40+F41),0)</f>
        <v>0</v>
      </c>
      <c r="G38" s="49" t="s">
        <v>71</v>
      </c>
      <c r="H38" s="70"/>
      <c r="I38" s="81"/>
      <c r="J38" s="42"/>
      <c r="K38" s="42"/>
      <c r="L38" s="42"/>
      <c r="M38" s="42"/>
      <c r="N38" s="42"/>
      <c r="O38" s="42"/>
      <c r="P38" s="42"/>
      <c r="Q38" s="42"/>
    </row>
    <row r="39" spans="1:17" ht="24.75" customHeight="1" x14ac:dyDescent="0.25">
      <c r="A39" s="48" t="s">
        <v>4</v>
      </c>
      <c r="B39" s="129"/>
      <c r="C39" s="130"/>
      <c r="D39" s="49" t="s">
        <v>3142</v>
      </c>
      <c r="E39" s="110" t="str">
        <f>IFERROR(VLOOKUP(B39,matrizEmpleados,2,FALSE),"No existe")</f>
        <v>No existe</v>
      </c>
      <c r="F39" s="120" t="s">
        <v>3765</v>
      </c>
      <c r="G39" s="49" t="s">
        <v>5</v>
      </c>
      <c r="H39" s="127">
        <f>+(D38-C38)+1</f>
        <v>1</v>
      </c>
      <c r="I39" s="81"/>
      <c r="J39" s="42"/>
      <c r="K39" s="42"/>
      <c r="L39" s="42"/>
      <c r="M39" s="42"/>
      <c r="N39" s="42"/>
      <c r="O39" s="42"/>
      <c r="P39" s="42"/>
      <c r="Q39" s="42"/>
    </row>
    <row r="40" spans="1:17" ht="24.75" customHeight="1" x14ac:dyDescent="0.25">
      <c r="A40" s="48" t="s">
        <v>7</v>
      </c>
      <c r="B40" s="115"/>
      <c r="C40" s="121"/>
      <c r="D40" s="121"/>
      <c r="E40" s="116">
        <f>(D40-C40)*$C$2</f>
        <v>0</v>
      </c>
      <c r="F40" s="136"/>
      <c r="G40" s="49" t="s">
        <v>3139</v>
      </c>
      <c r="H40" s="70"/>
      <c r="I40" s="81"/>
      <c r="J40" s="42"/>
      <c r="K40" s="42"/>
      <c r="L40" s="42"/>
      <c r="M40" s="42"/>
      <c r="N40" s="42"/>
      <c r="O40" s="42"/>
      <c r="P40" s="42"/>
      <c r="Q40" s="42"/>
    </row>
    <row r="41" spans="1:17" ht="24.75" customHeight="1" x14ac:dyDescent="0.25">
      <c r="A41" s="48" t="s">
        <v>8</v>
      </c>
      <c r="B41" s="108"/>
      <c r="C41" s="121"/>
      <c r="D41" s="121"/>
      <c r="E41" s="116">
        <f>(D41-C41)*$C$2</f>
        <v>0</v>
      </c>
      <c r="F41" s="136"/>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2-4-1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2-4-2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2-4-3</v>
      </c>
      <c r="J45" s="42"/>
      <c r="K45" s="42"/>
      <c r="L45" s="42"/>
      <c r="M45" s="42"/>
      <c r="N45" s="42"/>
      <c r="O45" s="42"/>
      <c r="P45" s="42"/>
      <c r="Q45" s="42"/>
    </row>
    <row r="46" spans="1:17" ht="38.25" customHeight="1" x14ac:dyDescent="0.25">
      <c r="A46" s="48" t="s">
        <v>13</v>
      </c>
      <c r="B46" s="131"/>
      <c r="C46" s="132"/>
      <c r="D46" s="132"/>
      <c r="E46" s="133"/>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2-5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25">
        <f>IFERROR((E51*F51+E52*F52)/(F51+F52),0)</f>
        <v>0</v>
      </c>
      <c r="G49" s="49" t="s">
        <v>71</v>
      </c>
      <c r="H49" s="70"/>
      <c r="I49" s="81"/>
      <c r="J49" s="42"/>
      <c r="K49" s="42"/>
      <c r="L49" s="42"/>
      <c r="M49" s="42"/>
      <c r="N49" s="42"/>
      <c r="O49" s="42"/>
      <c r="P49" s="42"/>
      <c r="Q49" s="42"/>
    </row>
    <row r="50" spans="1:17" ht="24.75" customHeight="1" x14ac:dyDescent="0.25">
      <c r="A50" s="48" t="s">
        <v>4</v>
      </c>
      <c r="B50" s="129"/>
      <c r="C50" s="130"/>
      <c r="D50" s="49" t="s">
        <v>3142</v>
      </c>
      <c r="E50" s="110" t="str">
        <f>IFERROR(VLOOKUP(B50,matrizEmpleados,2,FALSE),"No existe")</f>
        <v>No existe</v>
      </c>
      <c r="F50" s="120" t="s">
        <v>3765</v>
      </c>
      <c r="G50" s="49" t="s">
        <v>5</v>
      </c>
      <c r="H50" s="127">
        <f>+(D49-C49)+1</f>
        <v>1</v>
      </c>
      <c r="I50" s="81"/>
      <c r="J50" s="42"/>
      <c r="K50" s="42"/>
      <c r="L50" s="42"/>
      <c r="M50" s="42"/>
      <c r="N50" s="42"/>
      <c r="O50" s="42"/>
      <c r="P50" s="42"/>
      <c r="Q50" s="42"/>
    </row>
    <row r="51" spans="1:17" ht="24.75" customHeight="1" x14ac:dyDescent="0.25">
      <c r="A51" s="48" t="s">
        <v>7</v>
      </c>
      <c r="B51" s="115"/>
      <c r="C51" s="121"/>
      <c r="D51" s="121"/>
      <c r="E51" s="116">
        <f>(D51-C51)*$C$2</f>
        <v>0</v>
      </c>
      <c r="F51" s="136"/>
      <c r="G51" s="49" t="s">
        <v>3139</v>
      </c>
      <c r="H51" s="70"/>
      <c r="I51" s="81"/>
      <c r="J51" s="42"/>
      <c r="K51" s="42"/>
      <c r="L51" s="42"/>
      <c r="M51" s="42"/>
      <c r="N51" s="42"/>
      <c r="O51" s="42"/>
      <c r="P51" s="42"/>
      <c r="Q51" s="42"/>
    </row>
    <row r="52" spans="1:17" ht="24.75" customHeight="1" x14ac:dyDescent="0.25">
      <c r="A52" s="48" t="s">
        <v>8</v>
      </c>
      <c r="B52" s="108"/>
      <c r="C52" s="121"/>
      <c r="D52" s="121"/>
      <c r="E52" s="116">
        <f>(D52-C52)*$C$2</f>
        <v>0</v>
      </c>
      <c r="F52" s="136"/>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2-5-1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2-5-2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2-5-3</v>
      </c>
      <c r="J56" s="42"/>
      <c r="K56" s="42"/>
      <c r="L56" s="42"/>
      <c r="M56" s="42"/>
      <c r="N56" s="42"/>
      <c r="O56" s="42"/>
      <c r="P56" s="42"/>
      <c r="Q56" s="42"/>
    </row>
    <row r="57" spans="1:17" ht="38.25" customHeight="1" x14ac:dyDescent="0.25">
      <c r="A57" s="48" t="s">
        <v>13</v>
      </c>
      <c r="B57" s="131"/>
      <c r="C57" s="132"/>
      <c r="D57" s="132"/>
      <c r="E57" s="133"/>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2-6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25">
        <f>IFERROR((E62*F62+E63*F63)/(F62+F63),0)</f>
        <v>0</v>
      </c>
      <c r="G60" s="49" t="s">
        <v>71</v>
      </c>
      <c r="H60" s="70"/>
      <c r="I60" s="81"/>
      <c r="J60" s="42"/>
      <c r="K60" s="42"/>
      <c r="L60" s="42"/>
      <c r="M60" s="42"/>
      <c r="N60" s="42"/>
      <c r="O60" s="42"/>
      <c r="P60" s="42"/>
      <c r="Q60" s="42"/>
    </row>
    <row r="61" spans="1:17" ht="24.75" customHeight="1" x14ac:dyDescent="0.25">
      <c r="A61" s="48" t="s">
        <v>4</v>
      </c>
      <c r="B61" s="129"/>
      <c r="C61" s="130"/>
      <c r="D61" s="49" t="s">
        <v>3142</v>
      </c>
      <c r="E61" s="110" t="str">
        <f>IFERROR(VLOOKUP(B61,matrizEmpleados,2,FALSE),"No existe")</f>
        <v>No existe</v>
      </c>
      <c r="F61" s="120" t="s">
        <v>3765</v>
      </c>
      <c r="G61" s="49" t="s">
        <v>5</v>
      </c>
      <c r="H61" s="127">
        <f>+(D60-C60)+1</f>
        <v>1</v>
      </c>
      <c r="I61" s="81"/>
      <c r="J61" s="42"/>
      <c r="K61" s="42"/>
      <c r="L61" s="42"/>
      <c r="M61" s="42"/>
      <c r="N61" s="42"/>
      <c r="O61" s="42"/>
      <c r="P61" s="42"/>
      <c r="Q61" s="42"/>
    </row>
    <row r="62" spans="1:17" ht="24.75" customHeight="1" x14ac:dyDescent="0.25">
      <c r="A62" s="48" t="s">
        <v>7</v>
      </c>
      <c r="B62" s="115"/>
      <c r="C62" s="121"/>
      <c r="D62" s="121"/>
      <c r="E62" s="116">
        <f>(D62-C62)*$C$2</f>
        <v>0</v>
      </c>
      <c r="F62" s="136"/>
      <c r="G62" s="49" t="s">
        <v>3139</v>
      </c>
      <c r="H62" s="70"/>
      <c r="I62" s="81"/>
      <c r="J62" s="42"/>
      <c r="K62" s="42"/>
      <c r="L62" s="42"/>
      <c r="M62" s="42"/>
      <c r="N62" s="42"/>
      <c r="O62" s="42"/>
      <c r="P62" s="42"/>
      <c r="Q62" s="42"/>
    </row>
    <row r="63" spans="1:17" ht="24.75" customHeight="1" x14ac:dyDescent="0.25">
      <c r="A63" s="48" t="s">
        <v>8</v>
      </c>
      <c r="B63" s="108"/>
      <c r="C63" s="121"/>
      <c r="D63" s="121"/>
      <c r="E63" s="116">
        <f>(D63-C63)*$C$2</f>
        <v>0</v>
      </c>
      <c r="F63" s="136"/>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2-6-1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2-6-2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2-6-3</v>
      </c>
      <c r="J67" s="42"/>
      <c r="K67" s="42"/>
      <c r="L67" s="42"/>
      <c r="M67" s="42"/>
      <c r="N67" s="42"/>
      <c r="O67" s="42"/>
      <c r="P67" s="42"/>
      <c r="Q67" s="42"/>
    </row>
    <row r="68" spans="1:17" ht="38.25" customHeight="1" x14ac:dyDescent="0.25">
      <c r="A68" s="48" t="s">
        <v>13</v>
      </c>
      <c r="B68" s="131"/>
      <c r="C68" s="132"/>
      <c r="D68" s="132"/>
      <c r="E68" s="133"/>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2-7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25">
        <f>IFERROR((E73*F73+E74*F74)/(F73+F74),0)</f>
        <v>0</v>
      </c>
      <c r="G71" s="49" t="s">
        <v>71</v>
      </c>
      <c r="H71" s="70"/>
      <c r="I71" s="81"/>
      <c r="J71" s="42"/>
      <c r="K71" s="42"/>
      <c r="L71" s="42"/>
      <c r="M71" s="42"/>
      <c r="N71" s="42"/>
      <c r="O71" s="42"/>
      <c r="P71" s="42"/>
      <c r="Q71" s="42"/>
    </row>
    <row r="72" spans="1:17" ht="24.75" customHeight="1" x14ac:dyDescent="0.25">
      <c r="A72" s="48" t="s">
        <v>4</v>
      </c>
      <c r="B72" s="129"/>
      <c r="C72" s="130"/>
      <c r="D72" s="49" t="s">
        <v>3142</v>
      </c>
      <c r="E72" s="110" t="str">
        <f>IFERROR(VLOOKUP(B72,matrizEmpleados,2,FALSE),"No existe")</f>
        <v>No existe</v>
      </c>
      <c r="F72" s="120" t="s">
        <v>3765</v>
      </c>
      <c r="G72" s="49" t="s">
        <v>5</v>
      </c>
      <c r="H72" s="127">
        <f>+(D71-C71)+1</f>
        <v>1</v>
      </c>
      <c r="I72" s="81"/>
      <c r="J72" s="42"/>
      <c r="K72" s="42"/>
      <c r="L72" s="42"/>
      <c r="M72" s="42"/>
      <c r="N72" s="42"/>
      <c r="O72" s="42"/>
      <c r="P72" s="42"/>
      <c r="Q72" s="42"/>
    </row>
    <row r="73" spans="1:17" ht="24.75" customHeight="1" x14ac:dyDescent="0.25">
      <c r="A73" s="48" t="s">
        <v>7</v>
      </c>
      <c r="B73" s="115"/>
      <c r="C73" s="121"/>
      <c r="D73" s="121"/>
      <c r="E73" s="116">
        <f>(D73-C73)*$C$2</f>
        <v>0</v>
      </c>
      <c r="F73" s="136"/>
      <c r="G73" s="49" t="s">
        <v>3139</v>
      </c>
      <c r="H73" s="70"/>
      <c r="I73" s="81"/>
      <c r="J73" s="42"/>
      <c r="K73" s="42"/>
      <c r="L73" s="42"/>
      <c r="M73" s="42"/>
      <c r="N73" s="42"/>
      <c r="O73" s="42"/>
      <c r="P73" s="42"/>
      <c r="Q73" s="42"/>
    </row>
    <row r="74" spans="1:17" ht="24.75" customHeight="1" x14ac:dyDescent="0.25">
      <c r="A74" s="48" t="s">
        <v>8</v>
      </c>
      <c r="B74" s="108"/>
      <c r="C74" s="121"/>
      <c r="D74" s="121"/>
      <c r="E74" s="116">
        <f>(D74-C74)*$C$2</f>
        <v>0</v>
      </c>
      <c r="F74" s="136"/>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2-7-1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2-7-2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2-7-3</v>
      </c>
      <c r="J78" s="42"/>
      <c r="K78" s="42"/>
      <c r="L78" s="42"/>
      <c r="M78" s="42"/>
      <c r="N78" s="42"/>
      <c r="O78" s="42"/>
      <c r="P78" s="42"/>
      <c r="Q78" s="42"/>
    </row>
    <row r="79" spans="1:17" ht="38.25" customHeight="1" x14ac:dyDescent="0.25">
      <c r="A79" s="48" t="s">
        <v>13</v>
      </c>
      <c r="B79" s="131"/>
      <c r="C79" s="132"/>
      <c r="D79" s="132"/>
      <c r="E79" s="133"/>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2-8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25">
        <f>IFERROR((E84*F84+E85*F85)/(F84+F85),0)</f>
        <v>0</v>
      </c>
      <c r="G82" s="49" t="s">
        <v>71</v>
      </c>
      <c r="H82" s="70"/>
      <c r="I82" s="81"/>
      <c r="J82" s="42"/>
      <c r="K82" s="42"/>
      <c r="L82" s="42"/>
      <c r="M82" s="42"/>
      <c r="N82" s="42"/>
      <c r="O82" s="42"/>
      <c r="P82" s="42"/>
      <c r="Q82" s="42"/>
    </row>
    <row r="83" spans="1:17" ht="24.75" customHeight="1" x14ac:dyDescent="0.25">
      <c r="A83" s="48" t="s">
        <v>4</v>
      </c>
      <c r="B83" s="129"/>
      <c r="C83" s="130"/>
      <c r="D83" s="49" t="s">
        <v>3142</v>
      </c>
      <c r="E83" s="110" t="str">
        <f>IFERROR(VLOOKUP(B83,matrizEmpleados,2,FALSE),"No existe")</f>
        <v>No existe</v>
      </c>
      <c r="F83" s="120" t="s">
        <v>3765</v>
      </c>
      <c r="G83" s="49" t="s">
        <v>5</v>
      </c>
      <c r="H83" s="127">
        <f>+(D82-C82)+1</f>
        <v>1</v>
      </c>
      <c r="I83" s="81"/>
      <c r="J83" s="42"/>
      <c r="K83" s="42"/>
      <c r="L83" s="42"/>
      <c r="M83" s="42"/>
      <c r="N83" s="42"/>
      <c r="O83" s="42"/>
      <c r="P83" s="42"/>
      <c r="Q83" s="42"/>
    </row>
    <row r="84" spans="1:17" ht="24.75" customHeight="1" x14ac:dyDescent="0.25">
      <c r="A84" s="48" t="s">
        <v>7</v>
      </c>
      <c r="B84" s="115"/>
      <c r="C84" s="121"/>
      <c r="D84" s="121"/>
      <c r="E84" s="116">
        <f>(D84-C84)*$C$2</f>
        <v>0</v>
      </c>
      <c r="F84" s="136"/>
      <c r="G84" s="49" t="s">
        <v>3139</v>
      </c>
      <c r="H84" s="70"/>
      <c r="I84" s="81"/>
      <c r="J84" s="42"/>
      <c r="K84" s="42"/>
      <c r="L84" s="42"/>
      <c r="M84" s="42"/>
      <c r="N84" s="42"/>
      <c r="O84" s="42"/>
      <c r="P84" s="42"/>
      <c r="Q84" s="42"/>
    </row>
    <row r="85" spans="1:17" ht="24.75" customHeight="1" x14ac:dyDescent="0.25">
      <c r="A85" s="48" t="s">
        <v>8</v>
      </c>
      <c r="B85" s="108"/>
      <c r="C85" s="121"/>
      <c r="D85" s="121"/>
      <c r="E85" s="116">
        <f>(D85-C85)*$C$2</f>
        <v>0</v>
      </c>
      <c r="F85" s="136"/>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2-8-1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2-8-2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2-8-3</v>
      </c>
      <c r="J89" s="42"/>
      <c r="K89" s="42"/>
      <c r="L89" s="42"/>
      <c r="M89" s="42"/>
      <c r="N89" s="42"/>
      <c r="O89" s="42"/>
      <c r="P89" s="42"/>
      <c r="Q89" s="42"/>
    </row>
    <row r="90" spans="1:17" ht="38.25" customHeight="1" x14ac:dyDescent="0.25">
      <c r="A90" s="48" t="s">
        <v>13</v>
      </c>
      <c r="B90" s="131"/>
      <c r="C90" s="132"/>
      <c r="D90" s="132"/>
      <c r="E90" s="133"/>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2-9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25">
        <f>IFERROR((E95*F95+E96*F96)/(F95+F96),0)</f>
        <v>0</v>
      </c>
      <c r="G93" s="49" t="s">
        <v>71</v>
      </c>
      <c r="H93" s="70"/>
      <c r="I93" s="81"/>
      <c r="J93" s="42"/>
      <c r="K93" s="42"/>
      <c r="L93" s="42"/>
      <c r="M93" s="42"/>
      <c r="N93" s="42"/>
      <c r="O93" s="42"/>
      <c r="P93" s="42"/>
      <c r="Q93" s="42"/>
    </row>
    <row r="94" spans="1:17" ht="24.75" customHeight="1" x14ac:dyDescent="0.25">
      <c r="A94" s="48" t="s">
        <v>4</v>
      </c>
      <c r="B94" s="129"/>
      <c r="C94" s="130"/>
      <c r="D94" s="49" t="s">
        <v>3142</v>
      </c>
      <c r="E94" s="110" t="str">
        <f>IFERROR(VLOOKUP(B94,matrizEmpleados,2,FALSE),"No existe")</f>
        <v>No existe</v>
      </c>
      <c r="F94" s="120" t="s">
        <v>3765</v>
      </c>
      <c r="G94" s="49" t="s">
        <v>5</v>
      </c>
      <c r="H94" s="127">
        <f>+(D93-C93)+1</f>
        <v>1</v>
      </c>
      <c r="I94" s="81"/>
      <c r="J94" s="42"/>
      <c r="K94" s="42"/>
      <c r="L94" s="42"/>
      <c r="M94" s="42"/>
      <c r="N94" s="42"/>
      <c r="O94" s="42"/>
      <c r="P94" s="42"/>
      <c r="Q94" s="42"/>
    </row>
    <row r="95" spans="1:17" ht="24.75" customHeight="1" x14ac:dyDescent="0.25">
      <c r="A95" s="48" t="s">
        <v>7</v>
      </c>
      <c r="B95" s="115"/>
      <c r="C95" s="121"/>
      <c r="D95" s="121"/>
      <c r="E95" s="116">
        <f>(D95-C95)*$C$2</f>
        <v>0</v>
      </c>
      <c r="F95" s="136"/>
      <c r="G95" s="49" t="s">
        <v>3139</v>
      </c>
      <c r="H95" s="70"/>
      <c r="I95" s="81"/>
      <c r="J95" s="42"/>
      <c r="K95" s="42"/>
      <c r="L95" s="42"/>
      <c r="M95" s="42"/>
      <c r="N95" s="42"/>
      <c r="O95" s="42"/>
      <c r="P95" s="42"/>
      <c r="Q95" s="42"/>
    </row>
    <row r="96" spans="1:17" ht="24.75" customHeight="1" x14ac:dyDescent="0.25">
      <c r="A96" s="48" t="s">
        <v>8</v>
      </c>
      <c r="B96" s="108"/>
      <c r="C96" s="121"/>
      <c r="D96" s="121"/>
      <c r="E96" s="116">
        <f>(D96-C96)*$C$2</f>
        <v>0</v>
      </c>
      <c r="F96" s="136"/>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2-9-1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2-9-2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2-9-3</v>
      </c>
      <c r="J100" s="42"/>
      <c r="K100" s="42"/>
      <c r="L100" s="42"/>
      <c r="M100" s="42"/>
      <c r="N100" s="42"/>
      <c r="O100" s="42"/>
      <c r="P100" s="42"/>
      <c r="Q100" s="42"/>
    </row>
    <row r="101" spans="1:17" ht="38.25" customHeight="1" x14ac:dyDescent="0.25">
      <c r="A101" s="48" t="s">
        <v>13</v>
      </c>
      <c r="B101" s="131"/>
      <c r="C101" s="132"/>
      <c r="D101" s="132"/>
      <c r="E101" s="133"/>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2-10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25">
        <f>IFERROR((E106*F106+E107*F107)/(F106+F107),0)</f>
        <v>0</v>
      </c>
      <c r="G104" s="49" t="s">
        <v>71</v>
      </c>
      <c r="H104" s="70"/>
      <c r="I104" s="81"/>
      <c r="J104" s="42"/>
      <c r="K104" s="42"/>
      <c r="L104" s="42"/>
      <c r="M104" s="42"/>
      <c r="N104" s="42"/>
      <c r="O104" s="42"/>
      <c r="P104" s="42"/>
      <c r="Q104" s="42"/>
    </row>
    <row r="105" spans="1:17" ht="24.75" customHeight="1" x14ac:dyDescent="0.25">
      <c r="A105" s="48" t="s">
        <v>4</v>
      </c>
      <c r="B105" s="129"/>
      <c r="C105" s="130"/>
      <c r="D105" s="49" t="s">
        <v>3142</v>
      </c>
      <c r="E105" s="110" t="str">
        <f>IFERROR(VLOOKUP(B105,matrizEmpleados,2,FALSE),"No existe")</f>
        <v>No existe</v>
      </c>
      <c r="F105" s="120" t="s">
        <v>3765</v>
      </c>
      <c r="G105" s="49" t="s">
        <v>5</v>
      </c>
      <c r="H105" s="127">
        <f>+(D104-C104)+1</f>
        <v>1</v>
      </c>
      <c r="I105" s="81"/>
      <c r="J105" s="42"/>
      <c r="K105" s="42"/>
      <c r="L105" s="42"/>
      <c r="M105" s="42"/>
      <c r="N105" s="42"/>
      <c r="O105" s="42"/>
      <c r="P105" s="42"/>
      <c r="Q105" s="42"/>
    </row>
    <row r="106" spans="1:17" ht="24.75" customHeight="1" x14ac:dyDescent="0.25">
      <c r="A106" s="48" t="s">
        <v>7</v>
      </c>
      <c r="B106" s="115"/>
      <c r="C106" s="121"/>
      <c r="D106" s="121"/>
      <c r="E106" s="116">
        <f>(D106-C106)*$C$2</f>
        <v>0</v>
      </c>
      <c r="F106" s="136"/>
      <c r="G106" s="49" t="s">
        <v>3139</v>
      </c>
      <c r="H106" s="70"/>
      <c r="I106" s="81"/>
      <c r="J106" s="42"/>
      <c r="K106" s="42"/>
      <c r="L106" s="42"/>
      <c r="M106" s="42"/>
      <c r="N106" s="42"/>
      <c r="O106" s="42"/>
      <c r="P106" s="42"/>
      <c r="Q106" s="42"/>
    </row>
    <row r="107" spans="1:17" ht="24.75" customHeight="1" x14ac:dyDescent="0.25">
      <c r="A107" s="48" t="s">
        <v>8</v>
      </c>
      <c r="B107" s="108"/>
      <c r="C107" s="121"/>
      <c r="D107" s="121"/>
      <c r="E107" s="116">
        <f>(D107-C107)*$C$2</f>
        <v>0</v>
      </c>
      <c r="F107" s="136"/>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2-10-1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2-10-2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2-10-3</v>
      </c>
      <c r="J111" s="42"/>
      <c r="K111" s="42"/>
      <c r="L111" s="42"/>
      <c r="M111" s="42"/>
      <c r="N111" s="42"/>
      <c r="O111" s="42"/>
      <c r="P111" s="42"/>
      <c r="Q111" s="42"/>
    </row>
    <row r="112" spans="1:17" ht="38.25" customHeight="1" x14ac:dyDescent="0.25">
      <c r="A112" s="48" t="s">
        <v>13</v>
      </c>
      <c r="B112" s="131"/>
      <c r="C112" s="132"/>
      <c r="D112" s="132"/>
      <c r="E112" s="133"/>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2-11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25">
        <f>IFERROR((E117*F117+E118*F118)/(F117+F118),0)</f>
        <v>0</v>
      </c>
      <c r="G115" s="49" t="s">
        <v>71</v>
      </c>
      <c r="H115" s="70"/>
      <c r="I115" s="81"/>
      <c r="J115" s="42"/>
      <c r="K115" s="42"/>
      <c r="L115" s="42"/>
      <c r="M115" s="42"/>
      <c r="N115" s="42"/>
      <c r="O115" s="42"/>
      <c r="P115" s="42"/>
      <c r="Q115" s="42"/>
    </row>
    <row r="116" spans="1:17" ht="24.75" customHeight="1" x14ac:dyDescent="0.25">
      <c r="A116" s="48" t="s">
        <v>4</v>
      </c>
      <c r="B116" s="129"/>
      <c r="C116" s="130"/>
      <c r="D116" s="49" t="s">
        <v>3142</v>
      </c>
      <c r="E116" s="110" t="str">
        <f>IFERROR(VLOOKUP(B116,matrizEmpleados,2,FALSE),"No existe")</f>
        <v>No existe</v>
      </c>
      <c r="F116" s="120" t="s">
        <v>3765</v>
      </c>
      <c r="G116" s="49" t="s">
        <v>5</v>
      </c>
      <c r="H116" s="127">
        <f>+(D115-C115)+1</f>
        <v>1</v>
      </c>
      <c r="I116" s="81"/>
      <c r="J116" s="42"/>
      <c r="K116" s="42"/>
      <c r="L116" s="42"/>
      <c r="M116" s="42"/>
      <c r="N116" s="42"/>
      <c r="O116" s="42"/>
      <c r="P116" s="42"/>
      <c r="Q116" s="42"/>
    </row>
    <row r="117" spans="1:17" ht="24.75" customHeight="1" x14ac:dyDescent="0.25">
      <c r="A117" s="48" t="s">
        <v>7</v>
      </c>
      <c r="B117" s="115"/>
      <c r="C117" s="121"/>
      <c r="D117" s="121"/>
      <c r="E117" s="116">
        <f>(D117-C117)*$C$2</f>
        <v>0</v>
      </c>
      <c r="F117" s="136"/>
      <c r="G117" s="49" t="s">
        <v>3139</v>
      </c>
      <c r="H117" s="70"/>
      <c r="I117" s="81"/>
      <c r="J117" s="42"/>
      <c r="K117" s="42"/>
      <c r="L117" s="42"/>
      <c r="M117" s="42"/>
      <c r="N117" s="42"/>
      <c r="O117" s="42"/>
      <c r="P117" s="42"/>
      <c r="Q117" s="42"/>
    </row>
    <row r="118" spans="1:17" ht="24.75" customHeight="1" x14ac:dyDescent="0.25">
      <c r="A118" s="48" t="s">
        <v>8</v>
      </c>
      <c r="B118" s="108"/>
      <c r="C118" s="121"/>
      <c r="D118" s="121"/>
      <c r="E118" s="116">
        <f>(D118-C118)*$C$2</f>
        <v>0</v>
      </c>
      <c r="F118" s="136"/>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2-11-1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2-11-2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2-11-3</v>
      </c>
      <c r="J122" s="42"/>
      <c r="K122" s="42"/>
      <c r="L122" s="42"/>
      <c r="M122" s="42"/>
      <c r="N122" s="42"/>
      <c r="O122" s="42"/>
      <c r="P122" s="42"/>
      <c r="Q122" s="42"/>
    </row>
    <row r="123" spans="1:17" ht="38.25" customHeight="1" x14ac:dyDescent="0.25">
      <c r="A123" s="48" t="s">
        <v>13</v>
      </c>
      <c r="B123" s="131"/>
      <c r="C123" s="132"/>
      <c r="D123" s="132"/>
      <c r="E123" s="133"/>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2-12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25">
        <f>IFERROR((E128*F128+E129*F129)/(F128+F129),0)</f>
        <v>0</v>
      </c>
      <c r="G126" s="49" t="s">
        <v>71</v>
      </c>
      <c r="H126" s="70"/>
      <c r="I126" s="81"/>
      <c r="J126" s="42"/>
      <c r="K126" s="42"/>
      <c r="L126" s="42"/>
      <c r="M126" s="42"/>
      <c r="N126" s="42"/>
      <c r="O126" s="42"/>
      <c r="P126" s="42"/>
      <c r="Q126" s="42"/>
    </row>
    <row r="127" spans="1:17" ht="24.75" customHeight="1" x14ac:dyDescent="0.25">
      <c r="A127" s="48" t="s">
        <v>4</v>
      </c>
      <c r="B127" s="129"/>
      <c r="C127" s="130"/>
      <c r="D127" s="49" t="s">
        <v>3142</v>
      </c>
      <c r="E127" s="110" t="str">
        <f>IFERROR(VLOOKUP(B127,matrizEmpleados,2,FALSE),"No existe")</f>
        <v>No existe</v>
      </c>
      <c r="F127" s="120" t="s">
        <v>3765</v>
      </c>
      <c r="G127" s="49" t="s">
        <v>5</v>
      </c>
      <c r="H127" s="127">
        <f>+(D126-C126)+1</f>
        <v>1</v>
      </c>
      <c r="I127" s="81"/>
      <c r="J127" s="42"/>
      <c r="K127" s="42"/>
      <c r="L127" s="42"/>
      <c r="M127" s="42"/>
      <c r="N127" s="42"/>
      <c r="O127" s="42"/>
      <c r="P127" s="42"/>
      <c r="Q127" s="42"/>
    </row>
    <row r="128" spans="1:17" ht="24.75" customHeight="1" x14ac:dyDescent="0.25">
      <c r="A128" s="48" t="s">
        <v>7</v>
      </c>
      <c r="B128" s="115"/>
      <c r="C128" s="121"/>
      <c r="D128" s="121"/>
      <c r="E128" s="116">
        <f>(D128-C128)*$C$2</f>
        <v>0</v>
      </c>
      <c r="F128" s="122"/>
      <c r="G128" s="49" t="s">
        <v>3139</v>
      </c>
      <c r="H128" s="70"/>
      <c r="I128" s="81"/>
      <c r="J128" s="42"/>
      <c r="K128" s="42"/>
      <c r="L128" s="42"/>
      <c r="M128" s="42"/>
      <c r="N128" s="42"/>
      <c r="O128" s="42"/>
      <c r="P128" s="42"/>
      <c r="Q128" s="42"/>
    </row>
    <row r="129" spans="1:17" ht="24.75" customHeight="1" x14ac:dyDescent="0.25">
      <c r="A129" s="48" t="s">
        <v>8</v>
      </c>
      <c r="B129" s="108"/>
      <c r="C129" s="121"/>
      <c r="D129" s="121"/>
      <c r="E129" s="116">
        <f>(D129-C129)*$C$2</f>
        <v>0</v>
      </c>
      <c r="F129" s="122"/>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2-12-1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2-12-2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2-12-3</v>
      </c>
      <c r="J133" s="42"/>
      <c r="K133" s="42"/>
      <c r="L133" s="42"/>
      <c r="M133" s="42"/>
      <c r="N133" s="42"/>
      <c r="O133" s="42"/>
      <c r="P133" s="42"/>
      <c r="Q133" s="42"/>
    </row>
    <row r="134" spans="1:17" ht="38.25" customHeight="1" x14ac:dyDescent="0.25">
      <c r="A134" s="48" t="s">
        <v>13</v>
      </c>
      <c r="B134" s="131"/>
      <c r="C134" s="132"/>
      <c r="D134" s="132"/>
      <c r="E134" s="133"/>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2-13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25">
        <f>IFERROR((E139*F139+E140*F140)/(F139+F140),0)</f>
        <v>0</v>
      </c>
      <c r="G137" s="49" t="s">
        <v>71</v>
      </c>
      <c r="H137" s="70"/>
      <c r="I137" s="81"/>
      <c r="J137" s="42"/>
      <c r="K137" s="42"/>
      <c r="L137" s="42"/>
      <c r="M137" s="42"/>
      <c r="N137" s="42"/>
      <c r="O137" s="42"/>
      <c r="P137" s="42"/>
      <c r="Q137" s="42"/>
    </row>
    <row r="138" spans="1:17" ht="24.75" customHeight="1" x14ac:dyDescent="0.25">
      <c r="A138" s="48" t="s">
        <v>4</v>
      </c>
      <c r="B138" s="129"/>
      <c r="C138" s="130"/>
      <c r="D138" s="49" t="s">
        <v>3142</v>
      </c>
      <c r="E138" s="110" t="str">
        <f>IFERROR(VLOOKUP(B138,matrizEmpleados,2,FALSE),"No existe")</f>
        <v>No existe</v>
      </c>
      <c r="F138" s="120" t="s">
        <v>3765</v>
      </c>
      <c r="G138" s="49" t="s">
        <v>5</v>
      </c>
      <c r="H138" s="127">
        <f>+(D137-C137)+1</f>
        <v>1</v>
      </c>
      <c r="I138" s="81"/>
      <c r="J138" s="42"/>
      <c r="K138" s="42"/>
      <c r="L138" s="42"/>
      <c r="M138" s="42"/>
      <c r="N138" s="42"/>
      <c r="O138" s="42"/>
      <c r="P138" s="42"/>
      <c r="Q138" s="42"/>
    </row>
    <row r="139" spans="1:17" ht="24.75" customHeight="1" x14ac:dyDescent="0.25">
      <c r="A139" s="48" t="s">
        <v>7</v>
      </c>
      <c r="B139" s="115"/>
      <c r="C139" s="121"/>
      <c r="D139" s="121"/>
      <c r="E139" s="116">
        <f>(D139-C139)*$C$2</f>
        <v>0</v>
      </c>
      <c r="F139" s="122"/>
      <c r="G139" s="49" t="s">
        <v>3139</v>
      </c>
      <c r="H139" s="70"/>
      <c r="I139" s="81"/>
      <c r="J139" s="42"/>
      <c r="K139" s="42"/>
      <c r="L139" s="42"/>
      <c r="M139" s="42"/>
      <c r="N139" s="42"/>
      <c r="O139" s="42"/>
      <c r="P139" s="42"/>
      <c r="Q139" s="42"/>
    </row>
    <row r="140" spans="1:17" ht="24.75" customHeight="1" x14ac:dyDescent="0.25">
      <c r="A140" s="48" t="s">
        <v>8</v>
      </c>
      <c r="B140" s="108"/>
      <c r="C140" s="121"/>
      <c r="D140" s="121"/>
      <c r="E140" s="116">
        <f>(D140-C140)*$C$2</f>
        <v>0</v>
      </c>
      <c r="F140" s="122"/>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2-13-1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2-13-2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2-13-3</v>
      </c>
      <c r="J144" s="42"/>
      <c r="K144" s="42"/>
      <c r="L144" s="42"/>
      <c r="M144" s="42"/>
      <c r="N144" s="42"/>
      <c r="O144" s="42"/>
      <c r="P144" s="42"/>
      <c r="Q144" s="42"/>
    </row>
    <row r="145" spans="1:17" ht="38.25" customHeight="1" x14ac:dyDescent="0.25">
      <c r="A145" s="48" t="s">
        <v>13</v>
      </c>
      <c r="B145" s="131"/>
      <c r="C145" s="132"/>
      <c r="D145" s="132"/>
      <c r="E145" s="133"/>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2-14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25">
        <f>IFERROR((E150*F150+E151*F151)/(F150+F151),0)</f>
        <v>0</v>
      </c>
      <c r="G148" s="49" t="s">
        <v>71</v>
      </c>
      <c r="H148" s="70"/>
      <c r="I148" s="81"/>
      <c r="J148" s="42"/>
      <c r="K148" s="42"/>
      <c r="L148" s="42"/>
      <c r="M148" s="42"/>
      <c r="N148" s="42"/>
      <c r="O148" s="42"/>
      <c r="P148" s="42"/>
      <c r="Q148" s="42"/>
    </row>
    <row r="149" spans="1:17" ht="24.75" customHeight="1" x14ac:dyDescent="0.25">
      <c r="A149" s="48" t="s">
        <v>4</v>
      </c>
      <c r="B149" s="129"/>
      <c r="C149" s="130"/>
      <c r="D149" s="49" t="s">
        <v>3142</v>
      </c>
      <c r="E149" s="110" t="str">
        <f>IFERROR(VLOOKUP(B149,matrizEmpleados,2,FALSE),"No existe")</f>
        <v>No existe</v>
      </c>
      <c r="F149" s="120" t="s">
        <v>3765</v>
      </c>
      <c r="G149" s="49" t="s">
        <v>5</v>
      </c>
      <c r="H149" s="127">
        <f>+(D148-C148)+1</f>
        <v>1</v>
      </c>
      <c r="I149" s="81"/>
      <c r="J149" s="42"/>
      <c r="K149" s="42"/>
      <c r="L149" s="42"/>
      <c r="M149" s="42"/>
      <c r="N149" s="42"/>
      <c r="O149" s="42"/>
      <c r="P149" s="42"/>
      <c r="Q149" s="42"/>
    </row>
    <row r="150" spans="1:17" ht="24.75" customHeight="1" x14ac:dyDescent="0.25">
      <c r="A150" s="48" t="s">
        <v>7</v>
      </c>
      <c r="B150" s="115"/>
      <c r="C150" s="121"/>
      <c r="D150" s="121"/>
      <c r="E150" s="116">
        <f>(D150-C150)*$C$2</f>
        <v>0</v>
      </c>
      <c r="F150" s="122"/>
      <c r="G150" s="49" t="s">
        <v>3139</v>
      </c>
      <c r="H150" s="70"/>
      <c r="I150" s="81"/>
      <c r="J150" s="42"/>
      <c r="K150" s="42"/>
      <c r="L150" s="42"/>
      <c r="M150" s="42"/>
      <c r="N150" s="42"/>
      <c r="O150" s="42"/>
      <c r="P150" s="42"/>
      <c r="Q150" s="42"/>
    </row>
    <row r="151" spans="1:17" ht="24.75" customHeight="1" x14ac:dyDescent="0.25">
      <c r="A151" s="48" t="s">
        <v>8</v>
      </c>
      <c r="B151" s="108"/>
      <c r="C151" s="121"/>
      <c r="D151" s="121"/>
      <c r="E151" s="116">
        <f>(D151-C151)*$C$2</f>
        <v>0</v>
      </c>
      <c r="F151" s="122"/>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2-14-1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2-14-2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2-14-3</v>
      </c>
      <c r="J155" s="42"/>
      <c r="K155" s="42"/>
      <c r="L155" s="42"/>
      <c r="M155" s="42"/>
      <c r="N155" s="42"/>
      <c r="O155" s="42"/>
      <c r="P155" s="42"/>
      <c r="Q155" s="42"/>
    </row>
    <row r="156" spans="1:17" ht="38.25" customHeight="1" x14ac:dyDescent="0.25">
      <c r="A156" s="48" t="s">
        <v>13</v>
      </c>
      <c r="B156" s="131"/>
      <c r="C156" s="132"/>
      <c r="D156" s="132"/>
      <c r="E156" s="133"/>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2-15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25">
        <f>IFERROR((E161*F161+E162*F162)/(F161+F162),0)</f>
        <v>0</v>
      </c>
      <c r="G159" s="49" t="s">
        <v>71</v>
      </c>
      <c r="H159" s="70"/>
      <c r="I159" s="81"/>
      <c r="J159" s="42"/>
      <c r="K159" s="42"/>
      <c r="L159" s="42"/>
      <c r="M159" s="42"/>
      <c r="N159" s="42"/>
      <c r="O159" s="42"/>
      <c r="P159" s="42"/>
      <c r="Q159" s="42"/>
    </row>
    <row r="160" spans="1:17" ht="24.75" customHeight="1" x14ac:dyDescent="0.25">
      <c r="A160" s="48" t="s">
        <v>4</v>
      </c>
      <c r="B160" s="129"/>
      <c r="C160" s="130"/>
      <c r="D160" s="49" t="s">
        <v>3142</v>
      </c>
      <c r="E160" s="110" t="str">
        <f>IFERROR(VLOOKUP(B160,matrizEmpleados,2,FALSE),"No existe")</f>
        <v>No existe</v>
      </c>
      <c r="F160" s="120" t="s">
        <v>3765</v>
      </c>
      <c r="G160" s="49" t="s">
        <v>5</v>
      </c>
      <c r="H160" s="127">
        <f>+(D159-C159)+1</f>
        <v>1</v>
      </c>
      <c r="I160" s="81"/>
      <c r="J160" s="42"/>
      <c r="K160" s="42"/>
      <c r="L160" s="42"/>
      <c r="M160" s="42"/>
      <c r="N160" s="42"/>
      <c r="O160" s="42"/>
      <c r="P160" s="42"/>
      <c r="Q160" s="42"/>
    </row>
    <row r="161" spans="1:17" ht="24.75" customHeight="1" x14ac:dyDescent="0.25">
      <c r="A161" s="48" t="s">
        <v>7</v>
      </c>
      <c r="B161" s="115"/>
      <c r="C161" s="121"/>
      <c r="D161" s="121"/>
      <c r="E161" s="116">
        <f>(D161-C161)*$C$2</f>
        <v>0</v>
      </c>
      <c r="F161" s="136"/>
      <c r="G161" s="49" t="s">
        <v>3139</v>
      </c>
      <c r="H161" s="70"/>
      <c r="I161" s="81"/>
      <c r="J161" s="42"/>
      <c r="K161" s="42"/>
      <c r="L161" s="42"/>
      <c r="M161" s="42"/>
      <c r="N161" s="42"/>
      <c r="O161" s="42"/>
      <c r="P161" s="42"/>
      <c r="Q161" s="42"/>
    </row>
    <row r="162" spans="1:17" ht="24.75" customHeight="1" x14ac:dyDescent="0.25">
      <c r="A162" s="48" t="s">
        <v>8</v>
      </c>
      <c r="B162" s="108"/>
      <c r="C162" s="121"/>
      <c r="D162" s="121"/>
      <c r="E162" s="116">
        <f>(D162-C162)*$C$2</f>
        <v>0</v>
      </c>
      <c r="F162" s="136"/>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2-15-1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2-15-2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2-15-3</v>
      </c>
      <c r="J166" s="42"/>
      <c r="K166" s="42"/>
      <c r="L166" s="42"/>
      <c r="M166" s="42"/>
      <c r="N166" s="42"/>
      <c r="O166" s="42"/>
      <c r="P166" s="42"/>
      <c r="Q166" s="42"/>
    </row>
    <row r="167" spans="1:17" ht="38.25" customHeight="1" x14ac:dyDescent="0.25">
      <c r="A167" s="48" t="s">
        <v>13</v>
      </c>
      <c r="B167" s="131"/>
      <c r="C167" s="132"/>
      <c r="D167" s="132"/>
      <c r="E167" s="133"/>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2-16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25">
        <f>IFERROR((E172*F172+E173*F173)/(F172+F173),0)</f>
        <v>0</v>
      </c>
      <c r="G170" s="49" t="s">
        <v>71</v>
      </c>
      <c r="H170" s="70"/>
      <c r="I170" s="81"/>
      <c r="J170" s="42"/>
      <c r="K170" s="42"/>
      <c r="L170" s="42"/>
      <c r="M170" s="42"/>
      <c r="N170" s="42"/>
      <c r="O170" s="42"/>
      <c r="P170" s="42"/>
      <c r="Q170" s="42"/>
    </row>
    <row r="171" spans="1:17" ht="24.75" customHeight="1" x14ac:dyDescent="0.25">
      <c r="A171" s="48" t="s">
        <v>4</v>
      </c>
      <c r="B171" s="129"/>
      <c r="C171" s="130"/>
      <c r="D171" s="49" t="s">
        <v>3142</v>
      </c>
      <c r="E171" s="110" t="str">
        <f>IFERROR(VLOOKUP(B171,matrizEmpleados,2,FALSE),"No existe")</f>
        <v>No existe</v>
      </c>
      <c r="F171" s="120" t="s">
        <v>3765</v>
      </c>
      <c r="G171" s="49" t="s">
        <v>5</v>
      </c>
      <c r="H171" s="127">
        <f>+(D170-C170)+1</f>
        <v>1</v>
      </c>
      <c r="I171" s="81"/>
      <c r="J171" s="42"/>
      <c r="K171" s="42"/>
      <c r="L171" s="42"/>
      <c r="M171" s="42"/>
      <c r="N171" s="42"/>
      <c r="O171" s="42"/>
      <c r="P171" s="42"/>
      <c r="Q171" s="42"/>
    </row>
    <row r="172" spans="1:17" ht="24.75" customHeight="1" x14ac:dyDescent="0.25">
      <c r="A172" s="48" t="s">
        <v>7</v>
      </c>
      <c r="B172" s="115"/>
      <c r="C172" s="121"/>
      <c r="D172" s="121"/>
      <c r="E172" s="116">
        <f>(D172-C172)*$C$2</f>
        <v>0</v>
      </c>
      <c r="F172" s="136"/>
      <c r="G172" s="49" t="s">
        <v>3139</v>
      </c>
      <c r="H172" s="70"/>
      <c r="I172" s="81"/>
      <c r="J172" s="42"/>
      <c r="K172" s="42"/>
      <c r="L172" s="42"/>
      <c r="M172" s="42"/>
      <c r="N172" s="42"/>
      <c r="O172" s="42"/>
      <c r="P172" s="42"/>
      <c r="Q172" s="42"/>
    </row>
    <row r="173" spans="1:17" ht="24.75" customHeight="1" x14ac:dyDescent="0.25">
      <c r="A173" s="48" t="s">
        <v>8</v>
      </c>
      <c r="B173" s="108"/>
      <c r="C173" s="121"/>
      <c r="D173" s="121"/>
      <c r="E173" s="116">
        <f>(D173-C173)*$C$2</f>
        <v>0</v>
      </c>
      <c r="F173" s="136"/>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2-16-1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2-16-2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2-16-3</v>
      </c>
      <c r="J177" s="42"/>
      <c r="K177" s="42"/>
      <c r="L177" s="42"/>
      <c r="M177" s="42"/>
      <c r="N177" s="42"/>
      <c r="O177" s="42"/>
      <c r="P177" s="42"/>
      <c r="Q177" s="42"/>
    </row>
    <row r="178" spans="1:17" ht="38.25" customHeight="1" x14ac:dyDescent="0.25">
      <c r="A178" s="48" t="s">
        <v>13</v>
      </c>
      <c r="B178" s="131"/>
      <c r="C178" s="132"/>
      <c r="D178" s="132"/>
      <c r="E178" s="133"/>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2-17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25">
        <f>IFERROR((E183*F183+E184*F184)/(F183+F184),0)</f>
        <v>0</v>
      </c>
      <c r="G181" s="49" t="s">
        <v>71</v>
      </c>
      <c r="H181" s="70"/>
      <c r="I181" s="81"/>
      <c r="J181" s="42"/>
      <c r="K181" s="42"/>
      <c r="L181" s="42"/>
      <c r="M181" s="42"/>
      <c r="N181" s="42"/>
      <c r="O181" s="42"/>
      <c r="P181" s="42"/>
      <c r="Q181" s="42"/>
    </row>
    <row r="182" spans="1:17" ht="24.75" customHeight="1" x14ac:dyDescent="0.25">
      <c r="A182" s="48" t="s">
        <v>4</v>
      </c>
      <c r="B182" s="129"/>
      <c r="C182" s="130"/>
      <c r="D182" s="49" t="s">
        <v>3142</v>
      </c>
      <c r="E182" s="110" t="str">
        <f>IFERROR(VLOOKUP(B182,matrizEmpleados,2,FALSE),"No existe")</f>
        <v>No existe</v>
      </c>
      <c r="F182" s="120" t="s">
        <v>3765</v>
      </c>
      <c r="G182" s="49" t="s">
        <v>5</v>
      </c>
      <c r="H182" s="127">
        <f>+(D181-C181)+1</f>
        <v>1</v>
      </c>
      <c r="I182" s="81"/>
      <c r="J182" s="42"/>
      <c r="K182" s="42"/>
      <c r="L182" s="42"/>
      <c r="M182" s="42"/>
      <c r="N182" s="42"/>
      <c r="O182" s="42"/>
      <c r="P182" s="42"/>
      <c r="Q182" s="42"/>
    </row>
    <row r="183" spans="1:17" ht="24.75" customHeight="1" x14ac:dyDescent="0.25">
      <c r="A183" s="48" t="s">
        <v>7</v>
      </c>
      <c r="B183" s="115"/>
      <c r="C183" s="121"/>
      <c r="D183" s="121"/>
      <c r="E183" s="116">
        <f>(D183-C183)*$C$2</f>
        <v>0</v>
      </c>
      <c r="F183" s="136"/>
      <c r="G183" s="49" t="s">
        <v>3139</v>
      </c>
      <c r="H183" s="70"/>
      <c r="I183" s="81"/>
      <c r="J183" s="42"/>
      <c r="K183" s="42"/>
      <c r="L183" s="42"/>
      <c r="M183" s="42"/>
      <c r="N183" s="42"/>
      <c r="O183" s="42"/>
      <c r="P183" s="42"/>
      <c r="Q183" s="42"/>
    </row>
    <row r="184" spans="1:17" ht="24.75" customHeight="1" x14ac:dyDescent="0.25">
      <c r="A184" s="48" t="s">
        <v>8</v>
      </c>
      <c r="B184" s="108"/>
      <c r="C184" s="121"/>
      <c r="D184" s="121"/>
      <c r="E184" s="116">
        <f>(D184-C184)*$C$2</f>
        <v>0</v>
      </c>
      <c r="F184" s="136"/>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2-17-1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2-17-2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2-17-3</v>
      </c>
      <c r="J188" s="42"/>
      <c r="K188" s="42"/>
      <c r="L188" s="42"/>
      <c r="M188" s="42"/>
      <c r="N188" s="42"/>
      <c r="O188" s="42"/>
      <c r="P188" s="42"/>
      <c r="Q188" s="42"/>
    </row>
    <row r="189" spans="1:17" ht="38.25" customHeight="1" x14ac:dyDescent="0.25">
      <c r="A189" s="48" t="s">
        <v>13</v>
      </c>
      <c r="B189" s="131"/>
      <c r="C189" s="132"/>
      <c r="D189" s="132"/>
      <c r="E189" s="133"/>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2-18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25">
        <f>IFERROR((E194*F194+E195*F195)/(F194+F195),0)</f>
        <v>0</v>
      </c>
      <c r="G192" s="49" t="s">
        <v>71</v>
      </c>
      <c r="H192" s="70"/>
      <c r="I192" s="81"/>
      <c r="J192" s="42"/>
      <c r="K192" s="42"/>
      <c r="L192" s="42"/>
      <c r="M192" s="42"/>
      <c r="N192" s="42"/>
      <c r="O192" s="42"/>
      <c r="P192" s="42"/>
      <c r="Q192" s="42"/>
    </row>
    <row r="193" spans="1:17" ht="24.75" customHeight="1" x14ac:dyDescent="0.25">
      <c r="A193" s="48" t="s">
        <v>4</v>
      </c>
      <c r="B193" s="129"/>
      <c r="C193" s="130"/>
      <c r="D193" s="49" t="s">
        <v>3142</v>
      </c>
      <c r="E193" s="110" t="str">
        <f>IFERROR(VLOOKUP(B193,matrizEmpleados,2,FALSE),"No existe")</f>
        <v>No existe</v>
      </c>
      <c r="F193" s="120" t="s">
        <v>3765</v>
      </c>
      <c r="G193" s="49" t="s">
        <v>5</v>
      </c>
      <c r="H193" s="127">
        <f>+(D192-C192)+1</f>
        <v>1</v>
      </c>
      <c r="I193" s="81"/>
      <c r="J193" s="42"/>
      <c r="K193" s="42"/>
      <c r="L193" s="42"/>
      <c r="M193" s="42"/>
      <c r="N193" s="42"/>
      <c r="O193" s="42"/>
      <c r="P193" s="42"/>
      <c r="Q193" s="42"/>
    </row>
    <row r="194" spans="1:17" ht="24.75" customHeight="1" x14ac:dyDescent="0.25">
      <c r="A194" s="48" t="s">
        <v>7</v>
      </c>
      <c r="B194" s="115"/>
      <c r="C194" s="121"/>
      <c r="D194" s="121"/>
      <c r="E194" s="116">
        <f>(D194-C194)*$C$2</f>
        <v>0</v>
      </c>
      <c r="F194" s="136"/>
      <c r="G194" s="49" t="s">
        <v>3139</v>
      </c>
      <c r="H194" s="70"/>
      <c r="I194" s="81"/>
      <c r="J194" s="42"/>
      <c r="K194" s="42"/>
      <c r="L194" s="42"/>
      <c r="M194" s="42"/>
      <c r="N194" s="42"/>
      <c r="O194" s="42"/>
      <c r="P194" s="42"/>
      <c r="Q194" s="42"/>
    </row>
    <row r="195" spans="1:17" ht="24.75" customHeight="1" x14ac:dyDescent="0.25">
      <c r="A195" s="48" t="s">
        <v>8</v>
      </c>
      <c r="B195" s="108"/>
      <c r="C195" s="121"/>
      <c r="D195" s="121"/>
      <c r="E195" s="116">
        <f>(D195-C195)*$C$2</f>
        <v>0</v>
      </c>
      <c r="F195" s="136"/>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2-18-1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2-18-2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2-18-3</v>
      </c>
      <c r="J199" s="42"/>
      <c r="K199" s="42"/>
      <c r="L199" s="42"/>
      <c r="M199" s="42"/>
      <c r="N199" s="42"/>
      <c r="O199" s="42"/>
      <c r="P199" s="42"/>
      <c r="Q199" s="42"/>
    </row>
    <row r="200" spans="1:17" ht="38.25" customHeight="1" x14ac:dyDescent="0.25">
      <c r="A200" s="48" t="s">
        <v>13</v>
      </c>
      <c r="B200" s="131"/>
      <c r="C200" s="132"/>
      <c r="D200" s="132"/>
      <c r="E200" s="133"/>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2-19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25">
        <f>IFERROR((E205*F205+E206*F206)/(F205+F206),0)</f>
        <v>0</v>
      </c>
      <c r="G203" s="49" t="s">
        <v>71</v>
      </c>
      <c r="H203" s="70"/>
      <c r="I203" s="81"/>
      <c r="J203" s="42"/>
      <c r="K203" s="42"/>
      <c r="L203" s="42"/>
      <c r="M203" s="42"/>
      <c r="N203" s="42"/>
      <c r="O203" s="42"/>
      <c r="P203" s="42"/>
      <c r="Q203" s="42"/>
    </row>
    <row r="204" spans="1:17" ht="24.75" customHeight="1" x14ac:dyDescent="0.25">
      <c r="A204" s="48" t="s">
        <v>4</v>
      </c>
      <c r="B204" s="129"/>
      <c r="C204" s="130"/>
      <c r="D204" s="49" t="s">
        <v>3142</v>
      </c>
      <c r="E204" s="110" t="str">
        <f>IFERROR(VLOOKUP(B204,matrizEmpleados,2,FALSE),"No existe")</f>
        <v>No existe</v>
      </c>
      <c r="F204" s="120" t="s">
        <v>3765</v>
      </c>
      <c r="G204" s="49" t="s">
        <v>5</v>
      </c>
      <c r="H204" s="127">
        <f>+(D203-C203)+1</f>
        <v>1</v>
      </c>
      <c r="I204" s="81"/>
      <c r="J204" s="42"/>
      <c r="K204" s="42"/>
      <c r="L204" s="42"/>
      <c r="M204" s="42"/>
      <c r="N204" s="42"/>
      <c r="O204" s="42"/>
      <c r="P204" s="42"/>
      <c r="Q204" s="42"/>
    </row>
    <row r="205" spans="1:17" ht="24.75" customHeight="1" x14ac:dyDescent="0.25">
      <c r="A205" s="48" t="s">
        <v>7</v>
      </c>
      <c r="B205" s="115"/>
      <c r="C205" s="121"/>
      <c r="D205" s="121"/>
      <c r="E205" s="116">
        <f>(D205-C205)*$C$2</f>
        <v>0</v>
      </c>
      <c r="F205" s="136"/>
      <c r="G205" s="49" t="s">
        <v>3139</v>
      </c>
      <c r="H205" s="70"/>
      <c r="I205" s="81"/>
      <c r="J205" s="42"/>
      <c r="K205" s="42"/>
      <c r="L205" s="42"/>
      <c r="M205" s="42"/>
      <c r="N205" s="42"/>
      <c r="O205" s="42"/>
      <c r="P205" s="42"/>
      <c r="Q205" s="42"/>
    </row>
    <row r="206" spans="1:17" ht="24.75" customHeight="1" x14ac:dyDescent="0.25">
      <c r="A206" s="48" t="s">
        <v>8</v>
      </c>
      <c r="B206" s="108"/>
      <c r="C206" s="121"/>
      <c r="D206" s="121"/>
      <c r="E206" s="116">
        <f>(D206-C206)*$C$2</f>
        <v>0</v>
      </c>
      <c r="F206" s="136"/>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2-19-1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2-19-2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2-19-3</v>
      </c>
      <c r="J210" s="42"/>
      <c r="K210" s="42"/>
      <c r="L210" s="42"/>
      <c r="M210" s="42"/>
      <c r="N210" s="42"/>
      <c r="O210" s="42"/>
      <c r="P210" s="42"/>
      <c r="Q210" s="42"/>
    </row>
    <row r="211" spans="1:17" ht="38.25" customHeight="1" x14ac:dyDescent="0.25">
      <c r="A211" s="48" t="s">
        <v>13</v>
      </c>
      <c r="B211" s="131"/>
      <c r="C211" s="132"/>
      <c r="D211" s="132"/>
      <c r="E211" s="133"/>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2-20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25">
        <f>IFERROR((E216*F216+E217*F217)/(F216+F217),0)</f>
        <v>0</v>
      </c>
      <c r="G214" s="49" t="s">
        <v>71</v>
      </c>
      <c r="H214" s="70"/>
      <c r="I214" s="81"/>
      <c r="J214" s="42"/>
      <c r="K214" s="42"/>
      <c r="L214" s="42"/>
      <c r="M214" s="42"/>
      <c r="N214" s="42"/>
      <c r="O214" s="42"/>
      <c r="P214" s="42"/>
      <c r="Q214" s="42"/>
    </row>
    <row r="215" spans="1:17" ht="24.75" customHeight="1" x14ac:dyDescent="0.25">
      <c r="A215" s="48" t="s">
        <v>4</v>
      </c>
      <c r="B215" s="129"/>
      <c r="C215" s="130"/>
      <c r="D215" s="49" t="s">
        <v>3142</v>
      </c>
      <c r="E215" s="110" t="str">
        <f>IFERROR(VLOOKUP(B215,matrizEmpleados,2,FALSE),"No existe")</f>
        <v>No existe</v>
      </c>
      <c r="F215" s="120" t="s">
        <v>3765</v>
      </c>
      <c r="G215" s="49" t="s">
        <v>5</v>
      </c>
      <c r="H215" s="127">
        <f>+(D214-C214)+1</f>
        <v>1</v>
      </c>
      <c r="I215" s="81"/>
      <c r="J215" s="42"/>
      <c r="K215" s="42"/>
      <c r="L215" s="42"/>
      <c r="M215" s="42"/>
      <c r="N215" s="42"/>
      <c r="O215" s="42"/>
      <c r="P215" s="42"/>
      <c r="Q215" s="42"/>
    </row>
    <row r="216" spans="1:17" ht="24.75" customHeight="1" x14ac:dyDescent="0.25">
      <c r="A216" s="48" t="s">
        <v>7</v>
      </c>
      <c r="B216" s="115"/>
      <c r="C216" s="121"/>
      <c r="D216" s="121"/>
      <c r="E216" s="116">
        <f>(D216-C216)*$C$2</f>
        <v>0</v>
      </c>
      <c r="F216" s="136"/>
      <c r="G216" s="49" t="s">
        <v>3139</v>
      </c>
      <c r="H216" s="70"/>
      <c r="I216" s="81"/>
      <c r="J216" s="42"/>
      <c r="K216" s="42"/>
      <c r="L216" s="42"/>
      <c r="M216" s="42"/>
      <c r="N216" s="42"/>
      <c r="O216" s="42"/>
      <c r="P216" s="42"/>
      <c r="Q216" s="42"/>
    </row>
    <row r="217" spans="1:17" ht="24.75" customHeight="1" x14ac:dyDescent="0.25">
      <c r="A217" s="48" t="s">
        <v>8</v>
      </c>
      <c r="B217" s="108"/>
      <c r="C217" s="121"/>
      <c r="D217" s="121"/>
      <c r="E217" s="116">
        <f>(D217-C217)*$C$2</f>
        <v>0</v>
      </c>
      <c r="F217" s="136"/>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2-20-1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2-20-2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2-20-3</v>
      </c>
      <c r="J221" s="42"/>
      <c r="K221" s="42"/>
      <c r="L221" s="42"/>
      <c r="M221" s="42"/>
      <c r="N221" s="42"/>
      <c r="O221" s="42"/>
      <c r="P221" s="42"/>
      <c r="Q221" s="42"/>
    </row>
    <row r="222" spans="1:17" ht="38.25" customHeight="1" x14ac:dyDescent="0.25">
      <c r="A222" s="48" t="s">
        <v>13</v>
      </c>
      <c r="B222" s="131"/>
      <c r="C222" s="132"/>
      <c r="D222" s="132"/>
      <c r="E222" s="133"/>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2-21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25">
        <f>IFERROR((E227*F227+E228*F228)/(F227+F228),0)</f>
        <v>0</v>
      </c>
      <c r="G225" s="49" t="s">
        <v>71</v>
      </c>
      <c r="H225" s="70"/>
      <c r="I225" s="81"/>
      <c r="J225" s="42"/>
      <c r="K225" s="42"/>
      <c r="L225" s="42"/>
      <c r="M225" s="42"/>
      <c r="N225" s="42"/>
      <c r="O225" s="42"/>
      <c r="P225" s="42"/>
      <c r="Q225" s="42"/>
    </row>
    <row r="226" spans="1:17" ht="24.75" customHeight="1" x14ac:dyDescent="0.25">
      <c r="A226" s="48" t="s">
        <v>4</v>
      </c>
      <c r="B226" s="129"/>
      <c r="C226" s="130"/>
      <c r="D226" s="49" t="s">
        <v>3142</v>
      </c>
      <c r="E226" s="110" t="str">
        <f>IFERROR(VLOOKUP(B226,matrizEmpleados,2,FALSE),"No existe")</f>
        <v>No existe</v>
      </c>
      <c r="F226" s="120" t="s">
        <v>3765</v>
      </c>
      <c r="G226" s="49" t="s">
        <v>5</v>
      </c>
      <c r="H226" s="127">
        <f>+(D225-C225)+1</f>
        <v>1</v>
      </c>
      <c r="I226" s="81"/>
      <c r="J226" s="42"/>
      <c r="K226" s="42"/>
      <c r="L226" s="42"/>
      <c r="M226" s="42"/>
      <c r="N226" s="42"/>
      <c r="O226" s="42"/>
      <c r="P226" s="42"/>
      <c r="Q226" s="42"/>
    </row>
    <row r="227" spans="1:17" ht="24.75" customHeight="1" x14ac:dyDescent="0.25">
      <c r="A227" s="48" t="s">
        <v>7</v>
      </c>
      <c r="B227" s="115"/>
      <c r="C227" s="121"/>
      <c r="D227" s="121"/>
      <c r="E227" s="116">
        <f>(D227-C227)*$C$2</f>
        <v>0</v>
      </c>
      <c r="F227" s="136"/>
      <c r="G227" s="49" t="s">
        <v>3139</v>
      </c>
      <c r="H227" s="70"/>
      <c r="I227" s="81"/>
      <c r="J227" s="42"/>
      <c r="K227" s="42"/>
      <c r="L227" s="42"/>
      <c r="M227" s="42"/>
      <c r="N227" s="42"/>
      <c r="O227" s="42"/>
      <c r="P227" s="42"/>
      <c r="Q227" s="42"/>
    </row>
    <row r="228" spans="1:17" ht="24.75" customHeight="1" x14ac:dyDescent="0.25">
      <c r="A228" s="48" t="s">
        <v>8</v>
      </c>
      <c r="B228" s="108"/>
      <c r="C228" s="121"/>
      <c r="D228" s="121"/>
      <c r="E228" s="116">
        <f>(D228-C228)*$C$2</f>
        <v>0</v>
      </c>
      <c r="F228" s="136"/>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2-21-1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2-21-2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2-21-3</v>
      </c>
      <c r="J232" s="42"/>
      <c r="K232" s="42"/>
      <c r="L232" s="42"/>
      <c r="M232" s="42"/>
      <c r="N232" s="42"/>
      <c r="O232" s="42"/>
      <c r="P232" s="42"/>
      <c r="Q232" s="42"/>
    </row>
    <row r="233" spans="1:17" ht="38.25" customHeight="1" x14ac:dyDescent="0.25">
      <c r="A233" s="48" t="s">
        <v>13</v>
      </c>
      <c r="B233" s="131"/>
      <c r="C233" s="132"/>
      <c r="D233" s="132"/>
      <c r="E233" s="133"/>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2-22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25">
        <f>IFERROR((E238*F238+E239*F239)/(F238+F239),0)</f>
        <v>0</v>
      </c>
      <c r="G236" s="49" t="s">
        <v>71</v>
      </c>
      <c r="H236" s="70"/>
      <c r="I236" s="81"/>
      <c r="J236" s="42"/>
      <c r="K236" s="42"/>
      <c r="L236" s="42"/>
      <c r="M236" s="42"/>
      <c r="N236" s="42"/>
      <c r="O236" s="42"/>
      <c r="P236" s="42"/>
      <c r="Q236" s="42"/>
    </row>
    <row r="237" spans="1:17" ht="24.75" customHeight="1" x14ac:dyDescent="0.25">
      <c r="A237" s="48" t="s">
        <v>4</v>
      </c>
      <c r="B237" s="129"/>
      <c r="C237" s="130"/>
      <c r="D237" s="49" t="s">
        <v>3142</v>
      </c>
      <c r="E237" s="110" t="str">
        <f>IFERROR(VLOOKUP(B237,matrizEmpleados,2,FALSE),"No existe")</f>
        <v>No existe</v>
      </c>
      <c r="F237" s="120" t="s">
        <v>3765</v>
      </c>
      <c r="G237" s="49" t="s">
        <v>5</v>
      </c>
      <c r="H237" s="127">
        <f>+(D236-C236)+1</f>
        <v>1</v>
      </c>
      <c r="I237" s="81"/>
      <c r="J237" s="42"/>
      <c r="K237" s="42"/>
      <c r="L237" s="42"/>
      <c r="M237" s="42"/>
      <c r="N237" s="42"/>
      <c r="O237" s="42"/>
      <c r="P237" s="42"/>
      <c r="Q237" s="42"/>
    </row>
    <row r="238" spans="1:17" ht="24.75" customHeight="1" x14ac:dyDescent="0.25">
      <c r="A238" s="48" t="s">
        <v>7</v>
      </c>
      <c r="B238" s="115"/>
      <c r="C238" s="121"/>
      <c r="D238" s="121"/>
      <c r="E238" s="116">
        <f>(D238-C238)*$C$2</f>
        <v>0</v>
      </c>
      <c r="F238" s="136"/>
      <c r="G238" s="49" t="s">
        <v>3139</v>
      </c>
      <c r="H238" s="70"/>
      <c r="I238" s="81"/>
      <c r="J238" s="42"/>
      <c r="K238" s="42"/>
      <c r="L238" s="42"/>
      <c r="M238" s="42"/>
      <c r="N238" s="42"/>
      <c r="O238" s="42"/>
      <c r="P238" s="42"/>
      <c r="Q238" s="42"/>
    </row>
    <row r="239" spans="1:17" ht="24.75" customHeight="1" x14ac:dyDescent="0.25">
      <c r="A239" s="48" t="s">
        <v>8</v>
      </c>
      <c r="B239" s="108"/>
      <c r="C239" s="121"/>
      <c r="D239" s="121"/>
      <c r="E239" s="116">
        <f>(D239-C239)*$C$2</f>
        <v>0</v>
      </c>
      <c r="F239" s="136"/>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2-22-1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2-22-2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2-22-3</v>
      </c>
      <c r="J243" s="42"/>
      <c r="K243" s="42"/>
      <c r="L243" s="42"/>
      <c r="M243" s="42"/>
      <c r="N243" s="42"/>
      <c r="O243" s="42"/>
      <c r="P243" s="42"/>
      <c r="Q243" s="42"/>
    </row>
    <row r="244" spans="1:17" ht="38.25" customHeight="1" x14ac:dyDescent="0.25">
      <c r="A244" s="48" t="s">
        <v>13</v>
      </c>
      <c r="B244" s="131"/>
      <c r="C244" s="132"/>
      <c r="D244" s="132"/>
      <c r="E244" s="133"/>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2-23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25">
        <f>IFERROR((E249*F249+E250*F250)/(F249+F250),0)</f>
        <v>0</v>
      </c>
      <c r="G247" s="49" t="s">
        <v>71</v>
      </c>
      <c r="H247" s="70"/>
      <c r="I247" s="81"/>
      <c r="J247" s="42"/>
      <c r="K247" s="42"/>
      <c r="L247" s="42"/>
      <c r="M247" s="42"/>
      <c r="N247" s="42"/>
      <c r="O247" s="42"/>
      <c r="P247" s="42"/>
      <c r="Q247" s="42"/>
    </row>
    <row r="248" spans="1:17" ht="24.75" customHeight="1" x14ac:dyDescent="0.25">
      <c r="A248" s="48" t="s">
        <v>4</v>
      </c>
      <c r="B248" s="129"/>
      <c r="C248" s="130"/>
      <c r="D248" s="49" t="s">
        <v>3142</v>
      </c>
      <c r="E248" s="110" t="str">
        <f>IFERROR(VLOOKUP(B248,matrizEmpleados,2,FALSE),"No existe")</f>
        <v>No existe</v>
      </c>
      <c r="F248" s="120" t="s">
        <v>3765</v>
      </c>
      <c r="G248" s="49" t="s">
        <v>5</v>
      </c>
      <c r="H248" s="127">
        <f>+(D247-C247)+1</f>
        <v>1</v>
      </c>
      <c r="I248" s="81"/>
      <c r="J248" s="42"/>
      <c r="K248" s="42"/>
      <c r="L248" s="42"/>
      <c r="M248" s="42"/>
      <c r="N248" s="42"/>
      <c r="O248" s="42"/>
      <c r="P248" s="42"/>
      <c r="Q248" s="42"/>
    </row>
    <row r="249" spans="1:17" ht="24.75" customHeight="1" x14ac:dyDescent="0.25">
      <c r="A249" s="48" t="s">
        <v>7</v>
      </c>
      <c r="B249" s="115"/>
      <c r="C249" s="121"/>
      <c r="D249" s="121"/>
      <c r="E249" s="116">
        <f>(D249-C249)*$C$2</f>
        <v>0</v>
      </c>
      <c r="F249" s="136"/>
      <c r="G249" s="49" t="s">
        <v>3139</v>
      </c>
      <c r="H249" s="70"/>
      <c r="I249" s="81"/>
      <c r="J249" s="42"/>
      <c r="K249" s="42"/>
      <c r="L249" s="42"/>
      <c r="M249" s="42"/>
      <c r="N249" s="42"/>
      <c r="O249" s="42"/>
      <c r="P249" s="42"/>
      <c r="Q249" s="42"/>
    </row>
    <row r="250" spans="1:17" ht="24.75" customHeight="1" x14ac:dyDescent="0.25">
      <c r="A250" s="48" t="s">
        <v>8</v>
      </c>
      <c r="B250" s="108"/>
      <c r="C250" s="121"/>
      <c r="D250" s="121"/>
      <c r="E250" s="116">
        <f>(D250-C250)*$C$2</f>
        <v>0</v>
      </c>
      <c r="F250" s="136"/>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2-23-1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2-23-2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2-23-3</v>
      </c>
      <c r="J254" s="42"/>
      <c r="K254" s="42"/>
      <c r="L254" s="42"/>
      <c r="M254" s="42"/>
      <c r="N254" s="42"/>
      <c r="O254" s="42"/>
      <c r="P254" s="42"/>
      <c r="Q254" s="42"/>
    </row>
    <row r="255" spans="1:17" ht="38.25" customHeight="1" x14ac:dyDescent="0.25">
      <c r="A255" s="48" t="s">
        <v>13</v>
      </c>
      <c r="B255" s="131"/>
      <c r="C255" s="132"/>
      <c r="D255" s="132"/>
      <c r="E255" s="133"/>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2-24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25">
        <f>IFERROR((E260*F260+E261*F261)/(F260+F261),0)</f>
        <v>0</v>
      </c>
      <c r="G258" s="49" t="s">
        <v>71</v>
      </c>
      <c r="H258" s="70"/>
      <c r="I258" s="81"/>
      <c r="J258" s="42"/>
      <c r="K258" s="42"/>
      <c r="L258" s="42"/>
      <c r="M258" s="42"/>
      <c r="N258" s="42"/>
      <c r="O258" s="42"/>
      <c r="P258" s="42"/>
      <c r="Q258" s="42"/>
    </row>
    <row r="259" spans="1:17" ht="24.75" customHeight="1" x14ac:dyDescent="0.25">
      <c r="A259" s="48" t="s">
        <v>4</v>
      </c>
      <c r="B259" s="129"/>
      <c r="C259" s="130"/>
      <c r="D259" s="49" t="s">
        <v>3142</v>
      </c>
      <c r="E259" s="110" t="str">
        <f>IFERROR(VLOOKUP(B259,matrizEmpleados,2,FALSE),"No existe")</f>
        <v>No existe</v>
      </c>
      <c r="F259" s="120" t="s">
        <v>3765</v>
      </c>
      <c r="G259" s="49" t="s">
        <v>5</v>
      </c>
      <c r="H259" s="127">
        <f>+(D258-C258)+1</f>
        <v>1</v>
      </c>
      <c r="I259" s="81"/>
      <c r="J259" s="42"/>
      <c r="K259" s="42"/>
      <c r="L259" s="42"/>
      <c r="M259" s="42"/>
      <c r="N259" s="42"/>
      <c r="O259" s="42"/>
      <c r="P259" s="42"/>
      <c r="Q259" s="42"/>
    </row>
    <row r="260" spans="1:17" ht="24.75" customHeight="1" x14ac:dyDescent="0.25">
      <c r="A260" s="48" t="s">
        <v>7</v>
      </c>
      <c r="B260" s="115"/>
      <c r="C260" s="121"/>
      <c r="D260" s="121"/>
      <c r="E260" s="116">
        <f>(D260-C260)*$C$2</f>
        <v>0</v>
      </c>
      <c r="F260" s="136"/>
      <c r="G260" s="49" t="s">
        <v>3139</v>
      </c>
      <c r="H260" s="70"/>
      <c r="I260" s="81"/>
      <c r="J260" s="42"/>
      <c r="K260" s="42"/>
      <c r="L260" s="42"/>
      <c r="M260" s="42"/>
      <c r="N260" s="42"/>
      <c r="O260" s="42"/>
      <c r="P260" s="42"/>
      <c r="Q260" s="42"/>
    </row>
    <row r="261" spans="1:17" ht="24.75" customHeight="1" x14ac:dyDescent="0.25">
      <c r="A261" s="48" t="s">
        <v>8</v>
      </c>
      <c r="B261" s="108"/>
      <c r="C261" s="121"/>
      <c r="D261" s="121"/>
      <c r="E261" s="116">
        <f>(D261-C261)*$C$2</f>
        <v>0</v>
      </c>
      <c r="F261" s="136"/>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2-24-1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2-24-2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2-24-3</v>
      </c>
      <c r="J265" s="42"/>
      <c r="K265" s="42"/>
      <c r="L265" s="42"/>
      <c r="M265" s="42"/>
      <c r="N265" s="42"/>
      <c r="O265" s="42"/>
      <c r="P265" s="42"/>
      <c r="Q265" s="42"/>
    </row>
    <row r="266" spans="1:17" ht="38.25" customHeight="1" x14ac:dyDescent="0.25">
      <c r="A266" s="48" t="s">
        <v>13</v>
      </c>
      <c r="B266" s="131"/>
      <c r="C266" s="132"/>
      <c r="D266" s="132"/>
      <c r="E266" s="133"/>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2-25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25">
        <f>IFERROR((E271*F271+E272*F272)/(F271+F272),0)</f>
        <v>0</v>
      </c>
      <c r="G269" s="49" t="s">
        <v>71</v>
      </c>
      <c r="H269" s="70"/>
      <c r="I269" s="81"/>
      <c r="J269" s="42"/>
      <c r="K269" s="42"/>
      <c r="L269" s="42"/>
      <c r="M269" s="42"/>
      <c r="N269" s="42"/>
      <c r="O269" s="42"/>
      <c r="P269" s="42"/>
      <c r="Q269" s="42"/>
    </row>
    <row r="270" spans="1:17" ht="24.75" customHeight="1" x14ac:dyDescent="0.25">
      <c r="A270" s="48" t="s">
        <v>4</v>
      </c>
      <c r="B270" s="129"/>
      <c r="C270" s="130"/>
      <c r="D270" s="49" t="s">
        <v>3142</v>
      </c>
      <c r="E270" s="110" t="str">
        <f>IFERROR(VLOOKUP(B270,matrizEmpleados,2,FALSE),"No existe")</f>
        <v>No existe</v>
      </c>
      <c r="F270" s="120" t="s">
        <v>3765</v>
      </c>
      <c r="G270" s="49" t="s">
        <v>5</v>
      </c>
      <c r="H270" s="127">
        <f>+(D269-C269)+1</f>
        <v>1</v>
      </c>
      <c r="I270" s="81"/>
      <c r="J270" s="42"/>
      <c r="K270" s="42"/>
      <c r="L270" s="42"/>
      <c r="M270" s="42"/>
      <c r="N270" s="42"/>
      <c r="O270" s="42"/>
      <c r="P270" s="42"/>
      <c r="Q270" s="42"/>
    </row>
    <row r="271" spans="1:17" ht="24.75" customHeight="1" x14ac:dyDescent="0.25">
      <c r="A271" s="48" t="s">
        <v>7</v>
      </c>
      <c r="B271" s="115"/>
      <c r="C271" s="121"/>
      <c r="D271" s="121"/>
      <c r="E271" s="116">
        <f>(D271-C271)*$C$2</f>
        <v>0</v>
      </c>
      <c r="F271" s="136"/>
      <c r="G271" s="49" t="s">
        <v>3139</v>
      </c>
      <c r="H271" s="70"/>
      <c r="I271" s="81"/>
      <c r="J271" s="42"/>
      <c r="K271" s="42"/>
      <c r="L271" s="42"/>
      <c r="M271" s="42"/>
      <c r="N271" s="42"/>
      <c r="O271" s="42"/>
      <c r="P271" s="42"/>
      <c r="Q271" s="42"/>
    </row>
    <row r="272" spans="1:17" ht="24.75" customHeight="1" x14ac:dyDescent="0.25">
      <c r="A272" s="48" t="s">
        <v>8</v>
      </c>
      <c r="B272" s="108"/>
      <c r="C272" s="121"/>
      <c r="D272" s="121"/>
      <c r="E272" s="116">
        <f>(D272-C272)*$C$2</f>
        <v>0</v>
      </c>
      <c r="F272" s="136"/>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2-25-1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2-25-2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2-25-3</v>
      </c>
      <c r="J276" s="42"/>
      <c r="K276" s="42"/>
      <c r="L276" s="42"/>
      <c r="M276" s="42"/>
      <c r="N276" s="42"/>
      <c r="O276" s="42"/>
      <c r="P276" s="42"/>
      <c r="Q276" s="42"/>
    </row>
    <row r="277" spans="1:17" ht="38.25" customHeight="1" x14ac:dyDescent="0.25">
      <c r="A277" s="48" t="s">
        <v>13</v>
      </c>
      <c r="B277" s="131"/>
      <c r="C277" s="132"/>
      <c r="D277" s="132"/>
      <c r="E277" s="133"/>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2-26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25">
        <f>IFERROR((E282*F282+E283*F283)/(F282+F283),0)</f>
        <v>0</v>
      </c>
      <c r="G280" s="49" t="s">
        <v>71</v>
      </c>
      <c r="H280" s="70"/>
      <c r="I280" s="81"/>
      <c r="J280" s="42"/>
      <c r="K280" s="42"/>
      <c r="L280" s="42"/>
      <c r="M280" s="42"/>
      <c r="N280" s="42"/>
      <c r="O280" s="42"/>
      <c r="P280" s="42"/>
      <c r="Q280" s="42"/>
    </row>
    <row r="281" spans="1:17" ht="24.75" customHeight="1" x14ac:dyDescent="0.25">
      <c r="A281" s="48" t="s">
        <v>4</v>
      </c>
      <c r="B281" s="129"/>
      <c r="C281" s="130"/>
      <c r="D281" s="49" t="s">
        <v>3142</v>
      </c>
      <c r="E281" s="110" t="str">
        <f>IFERROR(VLOOKUP(B281,matrizEmpleados,2,FALSE),"No existe")</f>
        <v>No existe</v>
      </c>
      <c r="F281" s="120" t="s">
        <v>3765</v>
      </c>
      <c r="G281" s="49" t="s">
        <v>5</v>
      </c>
      <c r="H281" s="127">
        <f>+(D280-C280)+1</f>
        <v>1</v>
      </c>
      <c r="I281" s="81"/>
      <c r="J281" s="42"/>
      <c r="K281" s="42"/>
      <c r="L281" s="42"/>
      <c r="M281" s="42"/>
      <c r="N281" s="42"/>
      <c r="O281" s="42"/>
      <c r="P281" s="42"/>
      <c r="Q281" s="42"/>
    </row>
    <row r="282" spans="1:17" ht="24.75" customHeight="1" x14ac:dyDescent="0.25">
      <c r="A282" s="48" t="s">
        <v>7</v>
      </c>
      <c r="B282" s="115"/>
      <c r="C282" s="121"/>
      <c r="D282" s="121"/>
      <c r="E282" s="116">
        <f>(D282-C282)*$C$2</f>
        <v>0</v>
      </c>
      <c r="F282" s="136"/>
      <c r="G282" s="49" t="s">
        <v>3139</v>
      </c>
      <c r="H282" s="70"/>
      <c r="I282" s="81"/>
      <c r="J282" s="42"/>
      <c r="K282" s="42"/>
      <c r="L282" s="42"/>
      <c r="M282" s="42"/>
      <c r="N282" s="42"/>
      <c r="O282" s="42"/>
      <c r="P282" s="42"/>
      <c r="Q282" s="42"/>
    </row>
    <row r="283" spans="1:17" ht="24.75" customHeight="1" x14ac:dyDescent="0.25">
      <c r="A283" s="48" t="s">
        <v>8</v>
      </c>
      <c r="B283" s="108"/>
      <c r="C283" s="121"/>
      <c r="D283" s="121"/>
      <c r="E283" s="116">
        <f>(D283-C283)*$C$2</f>
        <v>0</v>
      </c>
      <c r="F283" s="136"/>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2-26-1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2-26-2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2-26-3</v>
      </c>
      <c r="J287" s="42"/>
      <c r="K287" s="42"/>
      <c r="L287" s="42"/>
      <c r="M287" s="42"/>
      <c r="N287" s="42"/>
      <c r="O287" s="42"/>
      <c r="P287" s="42"/>
      <c r="Q287" s="42"/>
    </row>
    <row r="288" spans="1:17" ht="38.25" customHeight="1" x14ac:dyDescent="0.25">
      <c r="A288" s="48" t="s">
        <v>13</v>
      </c>
      <c r="B288" s="131"/>
      <c r="C288" s="132"/>
      <c r="D288" s="132"/>
      <c r="E288" s="133"/>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2-27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25">
        <f>IFERROR((E293*F293+E294*F294)/(F293+F294),0)</f>
        <v>0</v>
      </c>
      <c r="G291" s="49" t="s">
        <v>71</v>
      </c>
      <c r="H291" s="70"/>
      <c r="I291" s="81"/>
      <c r="J291" s="42"/>
      <c r="K291" s="42"/>
      <c r="L291" s="42"/>
      <c r="M291" s="42"/>
      <c r="N291" s="42"/>
      <c r="O291" s="42"/>
      <c r="P291" s="42"/>
      <c r="Q291" s="42"/>
    </row>
    <row r="292" spans="1:17" ht="24.75" customHeight="1" x14ac:dyDescent="0.25">
      <c r="A292" s="48" t="s">
        <v>4</v>
      </c>
      <c r="B292" s="129"/>
      <c r="C292" s="130"/>
      <c r="D292" s="49" t="s">
        <v>3142</v>
      </c>
      <c r="E292" s="110" t="str">
        <f>IFERROR(VLOOKUP(B292,matrizEmpleados,2,FALSE),"No existe")</f>
        <v>No existe</v>
      </c>
      <c r="F292" s="120" t="s">
        <v>3765</v>
      </c>
      <c r="G292" s="49" t="s">
        <v>5</v>
      </c>
      <c r="H292" s="127">
        <f>+(D291-C291)+1</f>
        <v>1</v>
      </c>
      <c r="I292" s="81"/>
      <c r="J292" s="42"/>
      <c r="K292" s="42"/>
      <c r="L292" s="42"/>
      <c r="M292" s="42"/>
      <c r="N292" s="42"/>
      <c r="O292" s="42"/>
      <c r="P292" s="42"/>
      <c r="Q292" s="42"/>
    </row>
    <row r="293" spans="1:17" ht="24.75" customHeight="1" x14ac:dyDescent="0.25">
      <c r="A293" s="48" t="s">
        <v>7</v>
      </c>
      <c r="B293" s="115"/>
      <c r="C293" s="121"/>
      <c r="D293" s="121"/>
      <c r="E293" s="116">
        <f>(D293-C293)*$C$2</f>
        <v>0</v>
      </c>
      <c r="F293" s="136"/>
      <c r="G293" s="49" t="s">
        <v>3139</v>
      </c>
      <c r="H293" s="70"/>
      <c r="I293" s="81"/>
      <c r="J293" s="42"/>
      <c r="K293" s="42"/>
      <c r="L293" s="42"/>
      <c r="M293" s="42"/>
      <c r="N293" s="42"/>
      <c r="O293" s="42"/>
      <c r="P293" s="42"/>
      <c r="Q293" s="42"/>
    </row>
    <row r="294" spans="1:17" ht="24.75" customHeight="1" x14ac:dyDescent="0.25">
      <c r="A294" s="48" t="s">
        <v>8</v>
      </c>
      <c r="B294" s="108"/>
      <c r="C294" s="121"/>
      <c r="D294" s="121"/>
      <c r="E294" s="116">
        <f>(D294-C294)*$C$2</f>
        <v>0</v>
      </c>
      <c r="F294" s="136"/>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2-27-1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2-27-2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2-27-3</v>
      </c>
      <c r="J298" s="42"/>
      <c r="K298" s="42"/>
      <c r="L298" s="42"/>
      <c r="M298" s="42"/>
      <c r="N298" s="42"/>
      <c r="O298" s="42"/>
      <c r="P298" s="42"/>
      <c r="Q298" s="42"/>
    </row>
    <row r="299" spans="1:17" ht="38.25" customHeight="1" x14ac:dyDescent="0.25">
      <c r="A299" s="48" t="s">
        <v>13</v>
      </c>
      <c r="B299" s="131"/>
      <c r="C299" s="132"/>
      <c r="D299" s="132"/>
      <c r="E299" s="133"/>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2-28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25">
        <f>IFERROR((E304*F304+E305*F305)/(F304+F305),0)</f>
        <v>0</v>
      </c>
      <c r="G302" s="49" t="s">
        <v>71</v>
      </c>
      <c r="H302" s="70"/>
      <c r="I302" s="81"/>
      <c r="J302" s="42"/>
      <c r="K302" s="42"/>
      <c r="L302" s="42"/>
      <c r="M302" s="42"/>
      <c r="N302" s="42"/>
      <c r="O302" s="42"/>
      <c r="P302" s="42"/>
      <c r="Q302" s="42"/>
    </row>
    <row r="303" spans="1:17" ht="24.75" customHeight="1" x14ac:dyDescent="0.25">
      <c r="A303" s="48" t="s">
        <v>4</v>
      </c>
      <c r="B303" s="129"/>
      <c r="C303" s="130"/>
      <c r="D303" s="49" t="s">
        <v>3142</v>
      </c>
      <c r="E303" s="110" t="str">
        <f>IFERROR(VLOOKUP(B303,matrizEmpleados,2,FALSE),"No existe")</f>
        <v>No existe</v>
      </c>
      <c r="F303" s="120" t="s">
        <v>3765</v>
      </c>
      <c r="G303" s="49" t="s">
        <v>5</v>
      </c>
      <c r="H303" s="127">
        <f>+(D302-C302)+1</f>
        <v>1</v>
      </c>
      <c r="I303" s="81"/>
      <c r="J303" s="42"/>
      <c r="K303" s="42"/>
      <c r="L303" s="42"/>
      <c r="M303" s="42"/>
      <c r="N303" s="42"/>
      <c r="O303" s="42"/>
      <c r="P303" s="42"/>
      <c r="Q303" s="42"/>
    </row>
    <row r="304" spans="1:17" ht="24.75" customHeight="1" x14ac:dyDescent="0.25">
      <c r="A304" s="48" t="s">
        <v>7</v>
      </c>
      <c r="B304" s="115"/>
      <c r="C304" s="121"/>
      <c r="D304" s="121"/>
      <c r="E304" s="116">
        <f>(D304-C304)*$C$2</f>
        <v>0</v>
      </c>
      <c r="F304" s="136"/>
      <c r="G304" s="49" t="s">
        <v>3139</v>
      </c>
      <c r="H304" s="70"/>
      <c r="I304" s="81"/>
      <c r="J304" s="42"/>
      <c r="K304" s="42"/>
      <c r="L304" s="42"/>
      <c r="M304" s="42"/>
      <c r="N304" s="42"/>
      <c r="O304" s="42"/>
      <c r="P304" s="42"/>
      <c r="Q304" s="42"/>
    </row>
    <row r="305" spans="1:17" ht="24.75" customHeight="1" x14ac:dyDescent="0.25">
      <c r="A305" s="48" t="s">
        <v>8</v>
      </c>
      <c r="B305" s="108"/>
      <c r="C305" s="121"/>
      <c r="D305" s="121"/>
      <c r="E305" s="116">
        <f>(D305-C305)*$C$2</f>
        <v>0</v>
      </c>
      <c r="F305" s="136"/>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2-28-1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2-28-2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2-28-3</v>
      </c>
      <c r="J309" s="42"/>
      <c r="K309" s="42"/>
      <c r="L309" s="42"/>
      <c r="M309" s="42"/>
      <c r="N309" s="42"/>
      <c r="O309" s="42"/>
      <c r="P309" s="42"/>
      <c r="Q309" s="42"/>
    </row>
    <row r="310" spans="1:17" ht="38.25" customHeight="1" x14ac:dyDescent="0.25">
      <c r="A310" s="48" t="s">
        <v>13</v>
      </c>
      <c r="B310" s="131"/>
      <c r="C310" s="132"/>
      <c r="D310" s="132"/>
      <c r="E310" s="133"/>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2-29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25">
        <f>IFERROR((E315*F315+E316*F316)/(F315+F316),0)</f>
        <v>0</v>
      </c>
      <c r="G313" s="49" t="s">
        <v>71</v>
      </c>
      <c r="H313" s="70"/>
      <c r="I313" s="81"/>
      <c r="J313" s="42"/>
      <c r="K313" s="42"/>
      <c r="L313" s="42"/>
      <c r="M313" s="42"/>
      <c r="N313" s="42"/>
      <c r="O313" s="42"/>
      <c r="P313" s="42"/>
      <c r="Q313" s="42"/>
    </row>
    <row r="314" spans="1:17" ht="24.75" customHeight="1" x14ac:dyDescent="0.25">
      <c r="A314" s="48" t="s">
        <v>4</v>
      </c>
      <c r="B314" s="129"/>
      <c r="C314" s="130"/>
      <c r="D314" s="49" t="s">
        <v>3142</v>
      </c>
      <c r="E314" s="110" t="str">
        <f>IFERROR(VLOOKUP(B314,matrizEmpleados,2,FALSE),"No existe")</f>
        <v>No existe</v>
      </c>
      <c r="F314" s="120" t="s">
        <v>3765</v>
      </c>
      <c r="G314" s="49" t="s">
        <v>5</v>
      </c>
      <c r="H314" s="127">
        <f>+(D313-C313)+1</f>
        <v>1</v>
      </c>
      <c r="I314" s="81"/>
      <c r="J314" s="42"/>
      <c r="K314" s="42"/>
      <c r="L314" s="42"/>
      <c r="M314" s="42"/>
      <c r="N314" s="42"/>
      <c r="O314" s="42"/>
      <c r="P314" s="42"/>
      <c r="Q314" s="42"/>
    </row>
    <row r="315" spans="1:17" ht="24.75" customHeight="1" x14ac:dyDescent="0.25">
      <c r="A315" s="48" t="s">
        <v>7</v>
      </c>
      <c r="B315" s="115"/>
      <c r="C315" s="121"/>
      <c r="D315" s="121"/>
      <c r="E315" s="116">
        <f>(D315-C315)*$C$2</f>
        <v>0</v>
      </c>
      <c r="F315" s="136"/>
      <c r="G315" s="49" t="s">
        <v>3139</v>
      </c>
      <c r="H315" s="70"/>
      <c r="I315" s="81"/>
      <c r="J315" s="42"/>
      <c r="K315" s="42"/>
      <c r="L315" s="42"/>
      <c r="M315" s="42"/>
      <c r="N315" s="42"/>
      <c r="O315" s="42"/>
      <c r="P315" s="42"/>
      <c r="Q315" s="42"/>
    </row>
    <row r="316" spans="1:17" ht="24.75" customHeight="1" x14ac:dyDescent="0.25">
      <c r="A316" s="48" t="s">
        <v>8</v>
      </c>
      <c r="B316" s="108"/>
      <c r="C316" s="121"/>
      <c r="D316" s="121"/>
      <c r="E316" s="116">
        <f>(D316-C316)*$C$2</f>
        <v>0</v>
      </c>
      <c r="F316" s="136"/>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2-29-1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2-29-2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2-29-3</v>
      </c>
      <c r="J320" s="42"/>
      <c r="K320" s="42"/>
      <c r="L320" s="42"/>
      <c r="M320" s="42"/>
      <c r="N320" s="42"/>
      <c r="O320" s="42"/>
      <c r="P320" s="42"/>
      <c r="Q320" s="42"/>
    </row>
    <row r="321" spans="1:17" ht="38.25" customHeight="1" x14ac:dyDescent="0.25">
      <c r="A321" s="48" t="s">
        <v>13</v>
      </c>
      <c r="B321" s="131"/>
      <c r="C321" s="132"/>
      <c r="D321" s="132"/>
      <c r="E321" s="133"/>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2-30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25">
        <f>IFERROR((E326*F326+E327*F327)/(F326+F327),0)</f>
        <v>0</v>
      </c>
      <c r="G324" s="49" t="s">
        <v>71</v>
      </c>
      <c r="H324" s="70"/>
      <c r="I324" s="81"/>
      <c r="J324" s="42"/>
      <c r="K324" s="42"/>
      <c r="L324" s="42"/>
      <c r="M324" s="42"/>
      <c r="N324" s="42"/>
      <c r="O324" s="42"/>
      <c r="P324" s="42"/>
      <c r="Q324" s="42"/>
    </row>
    <row r="325" spans="1:17" ht="24.75" customHeight="1" x14ac:dyDescent="0.25">
      <c r="A325" s="48" t="s">
        <v>4</v>
      </c>
      <c r="B325" s="129"/>
      <c r="C325" s="130"/>
      <c r="D325" s="49" t="s">
        <v>3142</v>
      </c>
      <c r="E325" s="110" t="str">
        <f>IFERROR(VLOOKUP(B325,matrizEmpleados,2,FALSE),"No existe")</f>
        <v>No existe</v>
      </c>
      <c r="F325" s="120" t="s">
        <v>3765</v>
      </c>
      <c r="G325" s="49" t="s">
        <v>5</v>
      </c>
      <c r="H325" s="127">
        <f>+(D324-C324)+1</f>
        <v>1</v>
      </c>
      <c r="I325" s="81"/>
      <c r="J325" s="42"/>
      <c r="K325" s="42"/>
      <c r="L325" s="42"/>
      <c r="M325" s="42"/>
      <c r="N325" s="42"/>
      <c r="O325" s="42"/>
      <c r="P325" s="42"/>
      <c r="Q325" s="42"/>
    </row>
    <row r="326" spans="1:17" ht="24.75" customHeight="1" x14ac:dyDescent="0.25">
      <c r="A326" s="48" t="s">
        <v>7</v>
      </c>
      <c r="B326" s="115"/>
      <c r="C326" s="121"/>
      <c r="D326" s="121"/>
      <c r="E326" s="116">
        <f>(D326-C326)*$C$2</f>
        <v>0</v>
      </c>
      <c r="F326" s="136"/>
      <c r="G326" s="49" t="s">
        <v>3139</v>
      </c>
      <c r="H326" s="70"/>
      <c r="I326" s="81"/>
      <c r="J326" s="42"/>
      <c r="K326" s="42"/>
      <c r="L326" s="42"/>
      <c r="M326" s="42"/>
      <c r="N326" s="42"/>
      <c r="O326" s="42"/>
      <c r="P326" s="42"/>
      <c r="Q326" s="42"/>
    </row>
    <row r="327" spans="1:17" ht="24.75" customHeight="1" x14ac:dyDescent="0.25">
      <c r="A327" s="48" t="s">
        <v>8</v>
      </c>
      <c r="B327" s="108"/>
      <c r="C327" s="121"/>
      <c r="D327" s="121"/>
      <c r="E327" s="116">
        <f>(D327-C327)*$C$2</f>
        <v>0</v>
      </c>
      <c r="F327" s="136"/>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2-30-1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2-30-2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2-30-3</v>
      </c>
      <c r="J331" s="42"/>
      <c r="K331" s="42"/>
      <c r="L331" s="42"/>
      <c r="M331" s="42"/>
      <c r="N331" s="42"/>
      <c r="O331" s="42"/>
      <c r="P331" s="42"/>
      <c r="Q331" s="42"/>
    </row>
    <row r="332" spans="1:17" ht="38.25" customHeight="1" x14ac:dyDescent="0.25">
      <c r="A332" s="48" t="s">
        <v>13</v>
      </c>
      <c r="B332" s="131"/>
      <c r="C332" s="132"/>
      <c r="D332" s="132"/>
      <c r="E332" s="133"/>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2-31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25">
        <f>IFERROR((E337*F337+E338*F338)/(F337+F338),0)</f>
        <v>0</v>
      </c>
      <c r="G335" s="49" t="s">
        <v>71</v>
      </c>
      <c r="H335" s="70"/>
      <c r="I335" s="81"/>
      <c r="J335" s="42"/>
      <c r="K335" s="42"/>
      <c r="L335" s="42"/>
      <c r="M335" s="42"/>
      <c r="N335" s="42"/>
      <c r="O335" s="42"/>
      <c r="P335" s="42"/>
      <c r="Q335" s="42"/>
    </row>
    <row r="336" spans="1:17" ht="24.75" customHeight="1" x14ac:dyDescent="0.25">
      <c r="A336" s="48" t="s">
        <v>4</v>
      </c>
      <c r="B336" s="129"/>
      <c r="C336" s="130"/>
      <c r="D336" s="49" t="s">
        <v>3142</v>
      </c>
      <c r="E336" s="110" t="str">
        <f>IFERROR(VLOOKUP(B336,matrizEmpleados,2,FALSE),"No existe")</f>
        <v>No existe</v>
      </c>
      <c r="F336" s="120" t="s">
        <v>3765</v>
      </c>
      <c r="G336" s="49" t="s">
        <v>5</v>
      </c>
      <c r="H336" s="127">
        <f>+(D335-C335)+1</f>
        <v>1</v>
      </c>
      <c r="I336" s="81"/>
      <c r="J336" s="42"/>
      <c r="K336" s="42"/>
      <c r="L336" s="42"/>
      <c r="M336" s="42"/>
      <c r="N336" s="42"/>
      <c r="O336" s="42"/>
      <c r="P336" s="42"/>
      <c r="Q336" s="42"/>
    </row>
    <row r="337" spans="1:17" ht="24.75" customHeight="1" x14ac:dyDescent="0.25">
      <c r="A337" s="48" t="s">
        <v>7</v>
      </c>
      <c r="B337" s="115"/>
      <c r="C337" s="121"/>
      <c r="D337" s="121"/>
      <c r="E337" s="116">
        <f>(D337-C337)*$C$2</f>
        <v>0</v>
      </c>
      <c r="F337" s="136"/>
      <c r="G337" s="49" t="s">
        <v>3139</v>
      </c>
      <c r="H337" s="70"/>
      <c r="I337" s="81"/>
      <c r="J337" s="42"/>
      <c r="K337" s="42"/>
      <c r="L337" s="42"/>
      <c r="M337" s="42"/>
      <c r="N337" s="42"/>
      <c r="O337" s="42"/>
      <c r="P337" s="42"/>
      <c r="Q337" s="42"/>
    </row>
    <row r="338" spans="1:17" ht="24.75" customHeight="1" x14ac:dyDescent="0.25">
      <c r="A338" s="48" t="s">
        <v>8</v>
      </c>
      <c r="B338" s="108"/>
      <c r="C338" s="121"/>
      <c r="D338" s="121"/>
      <c r="E338" s="116">
        <f>(D338-C338)*$C$2</f>
        <v>0</v>
      </c>
      <c r="F338" s="136"/>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2-31-1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2-31-2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2-31-3</v>
      </c>
      <c r="J342" s="42"/>
      <c r="K342" s="42"/>
      <c r="L342" s="42"/>
      <c r="M342" s="42"/>
      <c r="N342" s="42"/>
      <c r="O342" s="42"/>
      <c r="P342" s="42"/>
      <c r="Q342" s="42"/>
    </row>
    <row r="343" spans="1:17" ht="38.25" customHeight="1" x14ac:dyDescent="0.25">
      <c r="A343" s="48" t="s">
        <v>13</v>
      </c>
      <c r="B343" s="131"/>
      <c r="C343" s="132"/>
      <c r="D343" s="132"/>
      <c r="E343" s="133"/>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2-32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25">
        <f>IFERROR((E348*F348+E349*F349)/(F348+F349),0)</f>
        <v>0</v>
      </c>
      <c r="G346" s="49" t="s">
        <v>71</v>
      </c>
      <c r="H346" s="70"/>
      <c r="I346" s="81"/>
      <c r="J346" s="42"/>
      <c r="K346" s="42"/>
      <c r="L346" s="42"/>
      <c r="M346" s="42"/>
      <c r="N346" s="42"/>
      <c r="O346" s="42"/>
      <c r="P346" s="42"/>
      <c r="Q346" s="42"/>
    </row>
    <row r="347" spans="1:17" ht="24.75" customHeight="1" x14ac:dyDescent="0.25">
      <c r="A347" s="48" t="s">
        <v>4</v>
      </c>
      <c r="B347" s="129"/>
      <c r="C347" s="130"/>
      <c r="D347" s="49" t="s">
        <v>3142</v>
      </c>
      <c r="E347" s="110" t="str">
        <f>IFERROR(VLOOKUP(B347,matrizEmpleados,2,FALSE),"No existe")</f>
        <v>No existe</v>
      </c>
      <c r="F347" s="120" t="s">
        <v>3765</v>
      </c>
      <c r="G347" s="49" t="s">
        <v>5</v>
      </c>
      <c r="H347" s="127">
        <f>+(D346-C346)+1</f>
        <v>1</v>
      </c>
      <c r="I347" s="81"/>
      <c r="J347" s="42"/>
      <c r="K347" s="42"/>
      <c r="L347" s="42"/>
      <c r="M347" s="42"/>
      <c r="N347" s="42"/>
      <c r="O347" s="42"/>
      <c r="P347" s="42"/>
      <c r="Q347" s="42"/>
    </row>
    <row r="348" spans="1:17" ht="24.75" customHeight="1" x14ac:dyDescent="0.25">
      <c r="A348" s="48" t="s">
        <v>7</v>
      </c>
      <c r="B348" s="115"/>
      <c r="C348" s="121"/>
      <c r="D348" s="121"/>
      <c r="E348" s="116">
        <f>(D348-C348)*$C$2</f>
        <v>0</v>
      </c>
      <c r="F348" s="136"/>
      <c r="G348" s="49" t="s">
        <v>3139</v>
      </c>
      <c r="H348" s="70"/>
      <c r="I348" s="81"/>
      <c r="J348" s="42"/>
      <c r="K348" s="42"/>
      <c r="L348" s="42"/>
      <c r="M348" s="42"/>
      <c r="N348" s="42"/>
      <c r="O348" s="42"/>
      <c r="P348" s="42"/>
      <c r="Q348" s="42"/>
    </row>
    <row r="349" spans="1:17" ht="24.75" customHeight="1" x14ac:dyDescent="0.25">
      <c r="A349" s="48" t="s">
        <v>8</v>
      </c>
      <c r="B349" s="108"/>
      <c r="C349" s="121"/>
      <c r="D349" s="121"/>
      <c r="E349" s="116">
        <f>(D349-C349)*$C$2</f>
        <v>0</v>
      </c>
      <c r="F349" s="136"/>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2-32-1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2-32-2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2-32-3</v>
      </c>
      <c r="J353" s="42"/>
      <c r="K353" s="42"/>
      <c r="L353" s="42"/>
      <c r="M353" s="42"/>
      <c r="N353" s="42"/>
      <c r="O353" s="42"/>
      <c r="P353" s="42"/>
      <c r="Q353" s="42"/>
    </row>
    <row r="354" spans="1:17" ht="38.25" customHeight="1" x14ac:dyDescent="0.25">
      <c r="A354" s="48" t="s">
        <v>13</v>
      </c>
      <c r="B354" s="131"/>
      <c r="C354" s="132"/>
      <c r="D354" s="132"/>
      <c r="E354" s="133"/>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2-33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25">
        <f>IFERROR((E359*F359+E360*F360)/(F359+F360),0)</f>
        <v>0</v>
      </c>
      <c r="G357" s="49" t="s">
        <v>71</v>
      </c>
      <c r="H357" s="70"/>
      <c r="I357" s="81"/>
      <c r="J357" s="42"/>
      <c r="K357" s="42"/>
      <c r="L357" s="42"/>
      <c r="M357" s="42"/>
      <c r="N357" s="42"/>
      <c r="O357" s="42"/>
      <c r="P357" s="42"/>
      <c r="Q357" s="42"/>
    </row>
    <row r="358" spans="1:17" ht="24.75" customHeight="1" x14ac:dyDescent="0.25">
      <c r="A358" s="48" t="s">
        <v>4</v>
      </c>
      <c r="B358" s="129"/>
      <c r="C358" s="130"/>
      <c r="D358" s="49" t="s">
        <v>3142</v>
      </c>
      <c r="E358" s="110" t="str">
        <f>IFERROR(VLOOKUP(B358,matrizEmpleados,2,FALSE),"No existe")</f>
        <v>No existe</v>
      </c>
      <c r="F358" s="120" t="s">
        <v>3765</v>
      </c>
      <c r="G358" s="49" t="s">
        <v>5</v>
      </c>
      <c r="H358" s="127">
        <f>+(D357-C357)+1</f>
        <v>1</v>
      </c>
      <c r="I358" s="81"/>
      <c r="J358" s="42"/>
      <c r="K358" s="42"/>
      <c r="L358" s="42"/>
      <c r="M358" s="42"/>
      <c r="N358" s="42"/>
      <c r="O358" s="42"/>
      <c r="P358" s="42"/>
      <c r="Q358" s="42"/>
    </row>
    <row r="359" spans="1:17" ht="24.75" customHeight="1" x14ac:dyDescent="0.25">
      <c r="A359" s="48" t="s">
        <v>7</v>
      </c>
      <c r="B359" s="115"/>
      <c r="C359" s="121"/>
      <c r="D359" s="121"/>
      <c r="E359" s="116">
        <f>(D359-C359)*$C$2</f>
        <v>0</v>
      </c>
      <c r="F359" s="136"/>
      <c r="G359" s="49" t="s">
        <v>3139</v>
      </c>
      <c r="H359" s="70"/>
      <c r="I359" s="81"/>
      <c r="J359" s="42"/>
      <c r="K359" s="42"/>
      <c r="L359" s="42"/>
      <c r="M359" s="42"/>
      <c r="N359" s="42"/>
      <c r="O359" s="42"/>
      <c r="P359" s="42"/>
      <c r="Q359" s="42"/>
    </row>
    <row r="360" spans="1:17" ht="24.75" customHeight="1" x14ac:dyDescent="0.25">
      <c r="A360" s="48" t="s">
        <v>8</v>
      </c>
      <c r="B360" s="108"/>
      <c r="C360" s="121"/>
      <c r="D360" s="121"/>
      <c r="E360" s="116">
        <f>(D360-C360)*$C$2</f>
        <v>0</v>
      </c>
      <c r="F360" s="136"/>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2-33-1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2-33-2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2-33-3</v>
      </c>
      <c r="J364" s="42"/>
      <c r="K364" s="42"/>
      <c r="L364" s="42"/>
      <c r="M364" s="42"/>
      <c r="N364" s="42"/>
      <c r="O364" s="42"/>
      <c r="P364" s="42"/>
      <c r="Q364" s="42"/>
    </row>
    <row r="365" spans="1:17" ht="38.25" customHeight="1" x14ac:dyDescent="0.25">
      <c r="A365" s="48" t="s">
        <v>13</v>
      </c>
      <c r="B365" s="131"/>
      <c r="C365" s="132"/>
      <c r="D365" s="132"/>
      <c r="E365" s="133"/>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2-34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25">
        <f>IFERROR((E370*F370+E371*F371)/(F370+F371),0)</f>
        <v>0</v>
      </c>
      <c r="G368" s="49" t="s">
        <v>71</v>
      </c>
      <c r="H368" s="70"/>
      <c r="I368" s="81"/>
      <c r="J368" s="42"/>
      <c r="K368" s="42"/>
      <c r="L368" s="42"/>
      <c r="M368" s="42"/>
      <c r="N368" s="42"/>
      <c r="O368" s="42"/>
      <c r="P368" s="42"/>
      <c r="Q368" s="42"/>
    </row>
    <row r="369" spans="1:17" ht="24.75" customHeight="1" x14ac:dyDescent="0.25">
      <c r="A369" s="48" t="s">
        <v>4</v>
      </c>
      <c r="B369" s="129"/>
      <c r="C369" s="130"/>
      <c r="D369" s="49" t="s">
        <v>3142</v>
      </c>
      <c r="E369" s="110" t="str">
        <f>IFERROR(VLOOKUP(B369,matrizEmpleados,2,FALSE),"No existe")</f>
        <v>No existe</v>
      </c>
      <c r="F369" s="120" t="s">
        <v>3765</v>
      </c>
      <c r="G369" s="49" t="s">
        <v>5</v>
      </c>
      <c r="H369" s="127">
        <f>+(D368-C368)+1</f>
        <v>1</v>
      </c>
      <c r="I369" s="81"/>
      <c r="J369" s="42"/>
      <c r="K369" s="42"/>
      <c r="L369" s="42"/>
      <c r="M369" s="42"/>
      <c r="N369" s="42"/>
      <c r="O369" s="42"/>
      <c r="P369" s="42"/>
      <c r="Q369" s="42"/>
    </row>
    <row r="370" spans="1:17" ht="24.75" customHeight="1" x14ac:dyDescent="0.25">
      <c r="A370" s="48" t="s">
        <v>7</v>
      </c>
      <c r="B370" s="115"/>
      <c r="C370" s="121"/>
      <c r="D370" s="121"/>
      <c r="E370" s="116">
        <f>(D370-C370)*$C$2</f>
        <v>0</v>
      </c>
      <c r="F370" s="136"/>
      <c r="G370" s="49" t="s">
        <v>3139</v>
      </c>
      <c r="H370" s="70"/>
      <c r="I370" s="81"/>
      <c r="J370" s="42"/>
      <c r="K370" s="42"/>
      <c r="L370" s="42"/>
      <c r="M370" s="42"/>
      <c r="N370" s="42"/>
      <c r="O370" s="42"/>
      <c r="P370" s="42"/>
      <c r="Q370" s="42"/>
    </row>
    <row r="371" spans="1:17" ht="24.75" customHeight="1" x14ac:dyDescent="0.25">
      <c r="A371" s="48" t="s">
        <v>8</v>
      </c>
      <c r="B371" s="108"/>
      <c r="C371" s="121"/>
      <c r="D371" s="121"/>
      <c r="E371" s="116">
        <f>(D371-C371)*$C$2</f>
        <v>0</v>
      </c>
      <c r="F371" s="136"/>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2-34-1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2-34-2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2-34-3</v>
      </c>
      <c r="J375" s="42"/>
      <c r="K375" s="42"/>
      <c r="L375" s="42"/>
      <c r="M375" s="42"/>
      <c r="N375" s="42"/>
      <c r="O375" s="42"/>
      <c r="P375" s="42"/>
      <c r="Q375" s="42"/>
    </row>
    <row r="376" spans="1:17" ht="38.25" customHeight="1" x14ac:dyDescent="0.25">
      <c r="A376" s="48" t="s">
        <v>13</v>
      </c>
      <c r="B376" s="131"/>
      <c r="C376" s="132"/>
      <c r="D376" s="132"/>
      <c r="E376" s="133"/>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2-35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25">
        <f>IFERROR((E381*F381+E382*F382)/(F381+F382),0)</f>
        <v>0</v>
      </c>
      <c r="G379" s="49" t="s">
        <v>71</v>
      </c>
      <c r="H379" s="70"/>
      <c r="I379" s="81"/>
      <c r="J379" s="42"/>
      <c r="K379" s="42"/>
      <c r="L379" s="42"/>
      <c r="M379" s="42"/>
      <c r="N379" s="42"/>
      <c r="O379" s="42"/>
      <c r="P379" s="42"/>
      <c r="Q379" s="42"/>
    </row>
    <row r="380" spans="1:17" ht="24.75" customHeight="1" x14ac:dyDescent="0.25">
      <c r="A380" s="48" t="s">
        <v>4</v>
      </c>
      <c r="B380" s="129"/>
      <c r="C380" s="130"/>
      <c r="D380" s="49" t="s">
        <v>3142</v>
      </c>
      <c r="E380" s="110" t="str">
        <f>IFERROR(VLOOKUP(B380,matrizEmpleados,2,FALSE),"No existe")</f>
        <v>No existe</v>
      </c>
      <c r="F380" s="120" t="s">
        <v>3765</v>
      </c>
      <c r="G380" s="49" t="s">
        <v>5</v>
      </c>
      <c r="H380" s="127">
        <f>+(D379-C379)+1</f>
        <v>1</v>
      </c>
      <c r="I380" s="81"/>
      <c r="J380" s="42"/>
      <c r="K380" s="42"/>
      <c r="L380" s="42"/>
      <c r="M380" s="42"/>
      <c r="N380" s="42"/>
      <c r="O380" s="42"/>
      <c r="P380" s="42"/>
      <c r="Q380" s="42"/>
    </row>
    <row r="381" spans="1:17" ht="24.75" customHeight="1" x14ac:dyDescent="0.25">
      <c r="A381" s="48" t="s">
        <v>7</v>
      </c>
      <c r="B381" s="115"/>
      <c r="C381" s="121"/>
      <c r="D381" s="121"/>
      <c r="E381" s="116">
        <f>(D381-C381)*$C$2</f>
        <v>0</v>
      </c>
      <c r="F381" s="136"/>
      <c r="G381" s="49" t="s">
        <v>3139</v>
      </c>
      <c r="H381" s="70"/>
      <c r="I381" s="81"/>
      <c r="J381" s="42"/>
      <c r="K381" s="42"/>
      <c r="L381" s="42"/>
      <c r="M381" s="42"/>
      <c r="N381" s="42"/>
      <c r="O381" s="42"/>
      <c r="P381" s="42"/>
      <c r="Q381" s="42"/>
    </row>
    <row r="382" spans="1:17" ht="24.75" customHeight="1" x14ac:dyDescent="0.25">
      <c r="A382" s="48" t="s">
        <v>8</v>
      </c>
      <c r="B382" s="108"/>
      <c r="C382" s="121"/>
      <c r="D382" s="121"/>
      <c r="E382" s="116">
        <f>(D382-C382)*$C$2</f>
        <v>0</v>
      </c>
      <c r="F382" s="136"/>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2-35-1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2-35-2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2-35-3</v>
      </c>
      <c r="J386" s="42"/>
      <c r="K386" s="42"/>
      <c r="L386" s="42"/>
      <c r="M386" s="42"/>
      <c r="N386" s="42"/>
      <c r="O386" s="42"/>
      <c r="P386" s="42"/>
      <c r="Q386" s="42"/>
    </row>
    <row r="387" spans="1:17" ht="38.25" customHeight="1" x14ac:dyDescent="0.25">
      <c r="A387" s="48" t="s">
        <v>13</v>
      </c>
      <c r="B387" s="131"/>
      <c r="C387" s="132"/>
      <c r="D387" s="132"/>
      <c r="E387" s="133"/>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2-36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25">
        <f>IFERROR((E392*F392+E393*F393)/(F392+F393),0)</f>
        <v>0</v>
      </c>
      <c r="G390" s="49" t="s">
        <v>71</v>
      </c>
      <c r="H390" s="70"/>
      <c r="I390" s="81"/>
      <c r="J390" s="42"/>
      <c r="K390" s="42"/>
      <c r="L390" s="42"/>
      <c r="M390" s="42"/>
      <c r="N390" s="42"/>
      <c r="O390" s="42"/>
      <c r="P390" s="42"/>
      <c r="Q390" s="42"/>
    </row>
    <row r="391" spans="1:17" ht="24.75" customHeight="1" x14ac:dyDescent="0.25">
      <c r="A391" s="48" t="s">
        <v>4</v>
      </c>
      <c r="B391" s="129"/>
      <c r="C391" s="130"/>
      <c r="D391" s="49" t="s">
        <v>3142</v>
      </c>
      <c r="E391" s="110" t="str">
        <f>IFERROR(VLOOKUP(B391,matrizEmpleados,2,FALSE),"No existe")</f>
        <v>No existe</v>
      </c>
      <c r="F391" s="120" t="s">
        <v>3765</v>
      </c>
      <c r="G391" s="49" t="s">
        <v>5</v>
      </c>
      <c r="H391" s="127">
        <f>+(D390-C390)+1</f>
        <v>1</v>
      </c>
      <c r="I391" s="81"/>
      <c r="J391" s="42"/>
      <c r="K391" s="42"/>
      <c r="L391" s="42"/>
      <c r="M391" s="42"/>
      <c r="N391" s="42"/>
      <c r="O391" s="42"/>
      <c r="P391" s="42"/>
      <c r="Q391" s="42"/>
    </row>
    <row r="392" spans="1:17" ht="24.75" customHeight="1" x14ac:dyDescent="0.25">
      <c r="A392" s="48" t="s">
        <v>7</v>
      </c>
      <c r="B392" s="115"/>
      <c r="C392" s="121"/>
      <c r="D392" s="121"/>
      <c r="E392" s="116">
        <f>(D392-C392)*$C$2</f>
        <v>0</v>
      </c>
      <c r="F392" s="136"/>
      <c r="G392" s="49" t="s">
        <v>3139</v>
      </c>
      <c r="H392" s="70"/>
      <c r="I392" s="81"/>
      <c r="J392" s="42"/>
      <c r="K392" s="42"/>
      <c r="L392" s="42"/>
      <c r="M392" s="42"/>
      <c r="N392" s="42"/>
      <c r="O392" s="42"/>
      <c r="P392" s="42"/>
      <c r="Q392" s="42"/>
    </row>
    <row r="393" spans="1:17" ht="24.75" customHeight="1" x14ac:dyDescent="0.25">
      <c r="A393" s="48" t="s">
        <v>8</v>
      </c>
      <c r="B393" s="108"/>
      <c r="C393" s="121"/>
      <c r="D393" s="121"/>
      <c r="E393" s="116">
        <f>(D393-C393)*$C$2</f>
        <v>0</v>
      </c>
      <c r="F393" s="136"/>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2-36-1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2-36-2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2-36-3</v>
      </c>
      <c r="J397" s="42"/>
      <c r="K397" s="42"/>
      <c r="L397" s="42"/>
      <c r="M397" s="42"/>
      <c r="N397" s="42"/>
      <c r="O397" s="42"/>
      <c r="P397" s="42"/>
      <c r="Q397" s="42"/>
    </row>
    <row r="398" spans="1:17" ht="38.25" customHeight="1" x14ac:dyDescent="0.25">
      <c r="A398" s="48" t="s">
        <v>13</v>
      </c>
      <c r="B398" s="131"/>
      <c r="C398" s="132"/>
      <c r="D398" s="132"/>
      <c r="E398" s="133"/>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2-37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25">
        <f>IFERROR((E403*F403+E404*F404)/(F403+F404),0)</f>
        <v>0</v>
      </c>
      <c r="G401" s="49" t="s">
        <v>71</v>
      </c>
      <c r="H401" s="70"/>
      <c r="I401" s="81"/>
      <c r="J401" s="42"/>
      <c r="K401" s="42"/>
      <c r="L401" s="42"/>
      <c r="M401" s="42"/>
      <c r="N401" s="42"/>
      <c r="O401" s="42"/>
      <c r="P401" s="42"/>
      <c r="Q401" s="42"/>
    </row>
    <row r="402" spans="1:17" ht="24.75" customHeight="1" x14ac:dyDescent="0.25">
      <c r="A402" s="48" t="s">
        <v>4</v>
      </c>
      <c r="B402" s="129"/>
      <c r="C402" s="130"/>
      <c r="D402" s="49" t="s">
        <v>3142</v>
      </c>
      <c r="E402" s="110" t="str">
        <f>IFERROR(VLOOKUP(B402,matrizEmpleados,2,FALSE),"No existe")</f>
        <v>No existe</v>
      </c>
      <c r="F402" s="120" t="s">
        <v>3765</v>
      </c>
      <c r="G402" s="49" t="s">
        <v>5</v>
      </c>
      <c r="H402" s="127">
        <f>+(D401-C401)+1</f>
        <v>1</v>
      </c>
      <c r="I402" s="81"/>
      <c r="J402" s="42"/>
      <c r="K402" s="42"/>
      <c r="L402" s="42"/>
      <c r="M402" s="42"/>
      <c r="N402" s="42"/>
      <c r="O402" s="42"/>
      <c r="P402" s="42"/>
      <c r="Q402" s="42"/>
    </row>
    <row r="403" spans="1:17" ht="24.75" customHeight="1" x14ac:dyDescent="0.25">
      <c r="A403" s="48" t="s">
        <v>7</v>
      </c>
      <c r="B403" s="115"/>
      <c r="C403" s="121"/>
      <c r="D403" s="121"/>
      <c r="E403" s="116">
        <f>(D403-C403)*$C$2</f>
        <v>0</v>
      </c>
      <c r="F403" s="136"/>
      <c r="G403" s="49" t="s">
        <v>3139</v>
      </c>
      <c r="H403" s="70"/>
      <c r="I403" s="81"/>
      <c r="J403" s="42"/>
      <c r="K403" s="42"/>
      <c r="L403" s="42"/>
      <c r="M403" s="42"/>
      <c r="N403" s="42"/>
      <c r="O403" s="42"/>
      <c r="P403" s="42"/>
      <c r="Q403" s="42"/>
    </row>
    <row r="404" spans="1:17" ht="24.75" customHeight="1" x14ac:dyDescent="0.25">
      <c r="A404" s="48" t="s">
        <v>8</v>
      </c>
      <c r="B404" s="108"/>
      <c r="C404" s="121"/>
      <c r="D404" s="121"/>
      <c r="E404" s="116">
        <f>(D404-C404)*$C$2</f>
        <v>0</v>
      </c>
      <c r="F404" s="136"/>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2-37-1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2-37-2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2-37-3</v>
      </c>
      <c r="J408" s="42"/>
      <c r="K408" s="42"/>
      <c r="L408" s="42"/>
      <c r="M408" s="42"/>
      <c r="N408" s="42"/>
      <c r="O408" s="42"/>
      <c r="P408" s="42"/>
      <c r="Q408" s="42"/>
    </row>
    <row r="409" spans="1:17" ht="38.25" customHeight="1" x14ac:dyDescent="0.25">
      <c r="A409" s="48" t="s">
        <v>13</v>
      </c>
      <c r="B409" s="131"/>
      <c r="C409" s="132"/>
      <c r="D409" s="132"/>
      <c r="E409" s="133"/>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2-38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25">
        <f>IFERROR((E414*F414+E415*F415)/(F414+F415),0)</f>
        <v>0</v>
      </c>
      <c r="G412" s="49" t="s">
        <v>71</v>
      </c>
      <c r="H412" s="70"/>
      <c r="I412" s="81"/>
      <c r="J412" s="42"/>
      <c r="K412" s="42"/>
      <c r="L412" s="42"/>
      <c r="M412" s="42"/>
      <c r="N412" s="42"/>
      <c r="O412" s="42"/>
      <c r="P412" s="42"/>
      <c r="Q412" s="42"/>
    </row>
    <row r="413" spans="1:17" ht="24.75" customHeight="1" x14ac:dyDescent="0.25">
      <c r="A413" s="48" t="s">
        <v>4</v>
      </c>
      <c r="B413" s="129"/>
      <c r="C413" s="130"/>
      <c r="D413" s="49" t="s">
        <v>3142</v>
      </c>
      <c r="E413" s="110" t="str">
        <f>IFERROR(VLOOKUP(B413,matrizEmpleados,2,FALSE),"No existe")</f>
        <v>No existe</v>
      </c>
      <c r="F413" s="120" t="s">
        <v>3765</v>
      </c>
      <c r="G413" s="49" t="s">
        <v>5</v>
      </c>
      <c r="H413" s="127">
        <f>+(D412-C412)+1</f>
        <v>1</v>
      </c>
      <c r="I413" s="81"/>
      <c r="J413" s="42"/>
      <c r="K413" s="42"/>
      <c r="L413" s="42"/>
      <c r="M413" s="42"/>
      <c r="N413" s="42"/>
      <c r="O413" s="42"/>
      <c r="P413" s="42"/>
      <c r="Q413" s="42"/>
    </row>
    <row r="414" spans="1:17" ht="24.75" customHeight="1" x14ac:dyDescent="0.25">
      <c r="A414" s="48" t="s">
        <v>7</v>
      </c>
      <c r="B414" s="115"/>
      <c r="C414" s="121"/>
      <c r="D414" s="121"/>
      <c r="E414" s="116">
        <f>(D414-C414)*$C$2</f>
        <v>0</v>
      </c>
      <c r="F414" s="136"/>
      <c r="G414" s="49" t="s">
        <v>3139</v>
      </c>
      <c r="H414" s="70"/>
      <c r="I414" s="81"/>
      <c r="J414" s="42"/>
      <c r="K414" s="42"/>
      <c r="L414" s="42"/>
      <c r="M414" s="42"/>
      <c r="N414" s="42"/>
      <c r="O414" s="42"/>
      <c r="P414" s="42"/>
      <c r="Q414" s="42"/>
    </row>
    <row r="415" spans="1:17" ht="24.75" customHeight="1" x14ac:dyDescent="0.25">
      <c r="A415" s="48" t="s">
        <v>8</v>
      </c>
      <c r="B415" s="108"/>
      <c r="C415" s="121"/>
      <c r="D415" s="121"/>
      <c r="E415" s="116">
        <f>(D415-C415)*$C$2</f>
        <v>0</v>
      </c>
      <c r="F415" s="136"/>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2-38-1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2-38-2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2-38-3</v>
      </c>
      <c r="J419" s="42"/>
      <c r="K419" s="42"/>
      <c r="L419" s="42"/>
      <c r="M419" s="42"/>
      <c r="N419" s="42"/>
      <c r="O419" s="42"/>
      <c r="P419" s="42"/>
      <c r="Q419" s="42"/>
    </row>
    <row r="420" spans="1:17" ht="38.25" customHeight="1" x14ac:dyDescent="0.25">
      <c r="A420" s="48" t="s">
        <v>13</v>
      </c>
      <c r="B420" s="131"/>
      <c r="C420" s="132"/>
      <c r="D420" s="132"/>
      <c r="E420" s="133"/>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2-39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25">
        <f>IFERROR((E425*F425+E426*F426)/(F425+F426),0)</f>
        <v>0</v>
      </c>
      <c r="G423" s="49" t="s">
        <v>71</v>
      </c>
      <c r="H423" s="70"/>
      <c r="I423" s="81"/>
      <c r="J423" s="42"/>
      <c r="K423" s="42"/>
      <c r="L423" s="42"/>
      <c r="M423" s="42"/>
      <c r="N423" s="42"/>
      <c r="O423" s="42"/>
      <c r="P423" s="42"/>
      <c r="Q423" s="42"/>
    </row>
    <row r="424" spans="1:17" ht="24.75" customHeight="1" x14ac:dyDescent="0.25">
      <c r="A424" s="48" t="s">
        <v>4</v>
      </c>
      <c r="B424" s="129"/>
      <c r="C424" s="130"/>
      <c r="D424" s="49" t="s">
        <v>3142</v>
      </c>
      <c r="E424" s="110" t="str">
        <f>IFERROR(VLOOKUP(B424,matrizEmpleados,2,FALSE),"No existe")</f>
        <v>No existe</v>
      </c>
      <c r="F424" s="120" t="s">
        <v>3765</v>
      </c>
      <c r="G424" s="49" t="s">
        <v>5</v>
      </c>
      <c r="H424" s="127">
        <f>+(D423-C423)+1</f>
        <v>1</v>
      </c>
      <c r="I424" s="81"/>
      <c r="J424" s="42"/>
      <c r="K424" s="42"/>
      <c r="L424" s="42"/>
      <c r="M424" s="42"/>
      <c r="N424" s="42"/>
      <c r="O424" s="42"/>
      <c r="P424" s="42"/>
      <c r="Q424" s="42"/>
    </row>
    <row r="425" spans="1:17" ht="24.75" customHeight="1" x14ac:dyDescent="0.25">
      <c r="A425" s="48" t="s">
        <v>7</v>
      </c>
      <c r="B425" s="115"/>
      <c r="C425" s="121"/>
      <c r="D425" s="121"/>
      <c r="E425" s="116">
        <f>(D425-C425)*$C$2</f>
        <v>0</v>
      </c>
      <c r="F425" s="136"/>
      <c r="G425" s="49" t="s">
        <v>3139</v>
      </c>
      <c r="H425" s="70"/>
      <c r="I425" s="81"/>
      <c r="J425" s="42"/>
      <c r="K425" s="42"/>
      <c r="L425" s="42"/>
      <c r="M425" s="42"/>
      <c r="N425" s="42"/>
      <c r="O425" s="42"/>
      <c r="P425" s="42"/>
      <c r="Q425" s="42"/>
    </row>
    <row r="426" spans="1:17" ht="24.75" customHeight="1" x14ac:dyDescent="0.25">
      <c r="A426" s="48" t="s">
        <v>8</v>
      </c>
      <c r="B426" s="108"/>
      <c r="C426" s="121"/>
      <c r="D426" s="121"/>
      <c r="E426" s="116">
        <f>(D426-C426)*$C$2</f>
        <v>0</v>
      </c>
      <c r="F426" s="136"/>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2-39-1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2-39-2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2-39-3</v>
      </c>
      <c r="J430" s="42"/>
      <c r="K430" s="42"/>
      <c r="L430" s="42"/>
      <c r="M430" s="42"/>
      <c r="N430" s="42"/>
      <c r="O430" s="42"/>
      <c r="P430" s="42"/>
      <c r="Q430" s="42"/>
    </row>
    <row r="431" spans="1:17" ht="38.25" customHeight="1" x14ac:dyDescent="0.25">
      <c r="A431" s="48" t="s">
        <v>13</v>
      </c>
      <c r="B431" s="131"/>
      <c r="C431" s="132"/>
      <c r="D431" s="132"/>
      <c r="E431" s="133"/>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2-40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25">
        <f>IFERROR((E436*F436+E437*F437)/(F436+F437),0)</f>
        <v>0</v>
      </c>
      <c r="G434" s="49" t="s">
        <v>71</v>
      </c>
      <c r="H434" s="70"/>
      <c r="I434" s="81"/>
      <c r="J434" s="42"/>
      <c r="K434" s="42"/>
      <c r="L434" s="42"/>
      <c r="M434" s="42"/>
      <c r="N434" s="42"/>
      <c r="O434" s="42"/>
      <c r="P434" s="42"/>
      <c r="Q434" s="42"/>
    </row>
    <row r="435" spans="1:17" ht="24.75" customHeight="1" x14ac:dyDescent="0.25">
      <c r="A435" s="48" t="s">
        <v>4</v>
      </c>
      <c r="B435" s="129"/>
      <c r="C435" s="130"/>
      <c r="D435" s="49" t="s">
        <v>3142</v>
      </c>
      <c r="E435" s="110" t="str">
        <f>IFERROR(VLOOKUP(B435,matrizEmpleados,2,FALSE),"No existe")</f>
        <v>No existe</v>
      </c>
      <c r="F435" s="120" t="s">
        <v>3765</v>
      </c>
      <c r="G435" s="49" t="s">
        <v>5</v>
      </c>
      <c r="H435" s="127">
        <f>+(D434-C434)+1</f>
        <v>1</v>
      </c>
      <c r="I435" s="81"/>
      <c r="J435" s="42"/>
      <c r="K435" s="42"/>
      <c r="L435" s="42"/>
      <c r="M435" s="42"/>
      <c r="N435" s="42"/>
      <c r="O435" s="42"/>
      <c r="P435" s="42"/>
      <c r="Q435" s="42"/>
    </row>
    <row r="436" spans="1:17" ht="24.75" customHeight="1" x14ac:dyDescent="0.25">
      <c r="A436" s="48" t="s">
        <v>7</v>
      </c>
      <c r="B436" s="115"/>
      <c r="C436" s="121"/>
      <c r="D436" s="121"/>
      <c r="E436" s="116">
        <f>(D436-C436)*$C$2</f>
        <v>0</v>
      </c>
      <c r="F436" s="136"/>
      <c r="G436" s="49" t="s">
        <v>3139</v>
      </c>
      <c r="H436" s="70"/>
      <c r="I436" s="81"/>
      <c r="J436" s="42"/>
      <c r="K436" s="42"/>
      <c r="L436" s="42"/>
      <c r="M436" s="42"/>
      <c r="N436" s="42"/>
      <c r="O436" s="42"/>
      <c r="P436" s="42"/>
      <c r="Q436" s="42"/>
    </row>
    <row r="437" spans="1:17" ht="24.75" customHeight="1" x14ac:dyDescent="0.25">
      <c r="A437" s="48" t="s">
        <v>8</v>
      </c>
      <c r="B437" s="108"/>
      <c r="C437" s="121"/>
      <c r="D437" s="121"/>
      <c r="E437" s="116">
        <f>(D437-C437)*$C$2</f>
        <v>0</v>
      </c>
      <c r="F437" s="136"/>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2-40-1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2-40-2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2-40-3</v>
      </c>
      <c r="J441" s="42"/>
      <c r="K441" s="42"/>
      <c r="L441" s="42"/>
      <c r="M441" s="42"/>
      <c r="N441" s="42"/>
      <c r="O441" s="42"/>
      <c r="P441" s="42"/>
      <c r="Q441" s="42"/>
    </row>
    <row r="442" spans="1:17" ht="38.25" customHeight="1" x14ac:dyDescent="0.25">
      <c r="A442" s="48" t="s">
        <v>13</v>
      </c>
      <c r="B442" s="131"/>
      <c r="C442" s="132"/>
      <c r="D442" s="132"/>
      <c r="E442" s="133"/>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2-41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25">
        <f>IFERROR((E447*F447+E448*F448)/(F447+F448),0)</f>
        <v>0</v>
      </c>
      <c r="G445" s="49" t="s">
        <v>71</v>
      </c>
      <c r="H445" s="70"/>
      <c r="I445" s="81"/>
      <c r="J445" s="42"/>
      <c r="K445" s="42"/>
      <c r="L445" s="42"/>
      <c r="M445" s="42"/>
      <c r="N445" s="42"/>
      <c r="O445" s="42"/>
      <c r="P445" s="42"/>
      <c r="Q445" s="42"/>
    </row>
    <row r="446" spans="1:17" ht="24.75" customHeight="1" x14ac:dyDescent="0.25">
      <c r="A446" s="48" t="s">
        <v>4</v>
      </c>
      <c r="B446" s="129"/>
      <c r="C446" s="130"/>
      <c r="D446" s="49" t="s">
        <v>3142</v>
      </c>
      <c r="E446" s="110" t="str">
        <f>IFERROR(VLOOKUP(B446,matrizEmpleados,2,FALSE),"No existe")</f>
        <v>No existe</v>
      </c>
      <c r="F446" s="120" t="s">
        <v>3765</v>
      </c>
      <c r="G446" s="49" t="s">
        <v>5</v>
      </c>
      <c r="H446" s="127">
        <f>+(D445-C445)+1</f>
        <v>1</v>
      </c>
      <c r="I446" s="81"/>
      <c r="J446" s="42"/>
      <c r="K446" s="42"/>
      <c r="L446" s="42"/>
      <c r="M446" s="42"/>
      <c r="N446" s="42"/>
      <c r="O446" s="42"/>
      <c r="P446" s="42"/>
      <c r="Q446" s="42"/>
    </row>
    <row r="447" spans="1:17" ht="24.75" customHeight="1" x14ac:dyDescent="0.25">
      <c r="A447" s="48" t="s">
        <v>7</v>
      </c>
      <c r="B447" s="115"/>
      <c r="C447" s="121"/>
      <c r="D447" s="121"/>
      <c r="E447" s="116">
        <f>(D447-C447)*$C$2</f>
        <v>0</v>
      </c>
      <c r="F447" s="136"/>
      <c r="G447" s="49" t="s">
        <v>3139</v>
      </c>
      <c r="H447" s="70"/>
      <c r="I447" s="81"/>
      <c r="J447" s="42"/>
      <c r="K447" s="42"/>
      <c r="L447" s="42"/>
      <c r="M447" s="42"/>
      <c r="N447" s="42"/>
      <c r="O447" s="42"/>
      <c r="P447" s="42"/>
      <c r="Q447" s="42"/>
    </row>
    <row r="448" spans="1:17" ht="24.75" customHeight="1" x14ac:dyDescent="0.25">
      <c r="A448" s="48" t="s">
        <v>8</v>
      </c>
      <c r="B448" s="108"/>
      <c r="C448" s="121"/>
      <c r="D448" s="121"/>
      <c r="E448" s="116">
        <f>(D448-C448)*$C$2</f>
        <v>0</v>
      </c>
      <c r="F448" s="136"/>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2-41-1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2-41-2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2-41-3</v>
      </c>
      <c r="J452" s="42"/>
      <c r="K452" s="42"/>
      <c r="L452" s="42"/>
      <c r="M452" s="42"/>
      <c r="N452" s="42"/>
      <c r="O452" s="42"/>
      <c r="P452" s="42"/>
      <c r="Q452" s="42"/>
    </row>
    <row r="453" spans="1:17" ht="38.25" customHeight="1" x14ac:dyDescent="0.25">
      <c r="A453" s="48" t="s">
        <v>13</v>
      </c>
      <c r="B453" s="131"/>
      <c r="C453" s="132"/>
      <c r="D453" s="132"/>
      <c r="E453" s="133"/>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2-42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25">
        <f>IFERROR((E458*F458+E459*F459)/(F458+F459),0)</f>
        <v>0</v>
      </c>
      <c r="G456" s="49" t="s">
        <v>71</v>
      </c>
      <c r="H456" s="70"/>
      <c r="I456" s="81"/>
      <c r="J456" s="42"/>
      <c r="K456" s="42"/>
      <c r="L456" s="42"/>
      <c r="M456" s="42"/>
      <c r="N456" s="42"/>
      <c r="O456" s="42"/>
      <c r="P456" s="42"/>
      <c r="Q456" s="42"/>
    </row>
    <row r="457" spans="1:17" ht="24.75" customHeight="1" x14ac:dyDescent="0.25">
      <c r="A457" s="48" t="s">
        <v>4</v>
      </c>
      <c r="B457" s="129"/>
      <c r="C457" s="130"/>
      <c r="D457" s="49" t="s">
        <v>3142</v>
      </c>
      <c r="E457" s="110" t="str">
        <f>IFERROR(VLOOKUP(B457,matrizEmpleados,2,FALSE),"No existe")</f>
        <v>No existe</v>
      </c>
      <c r="F457" s="120" t="s">
        <v>3765</v>
      </c>
      <c r="G457" s="49" t="s">
        <v>5</v>
      </c>
      <c r="H457" s="127">
        <f>+(D456-C456)+1</f>
        <v>1</v>
      </c>
      <c r="I457" s="81"/>
      <c r="J457" s="42"/>
      <c r="K457" s="42"/>
      <c r="L457" s="42"/>
      <c r="M457" s="42"/>
      <c r="N457" s="42"/>
      <c r="O457" s="42"/>
      <c r="P457" s="42"/>
      <c r="Q457" s="42"/>
    </row>
    <row r="458" spans="1:17" ht="24.75" customHeight="1" x14ac:dyDescent="0.25">
      <c r="A458" s="48" t="s">
        <v>7</v>
      </c>
      <c r="B458" s="115"/>
      <c r="C458" s="121"/>
      <c r="D458" s="121"/>
      <c r="E458" s="116">
        <f>(D458-C458)*$C$2</f>
        <v>0</v>
      </c>
      <c r="F458" s="136"/>
      <c r="G458" s="49" t="s">
        <v>3139</v>
      </c>
      <c r="H458" s="70"/>
      <c r="I458" s="81"/>
      <c r="J458" s="42"/>
      <c r="K458" s="42"/>
      <c r="L458" s="42"/>
      <c r="M458" s="42"/>
      <c r="N458" s="42"/>
      <c r="O458" s="42"/>
      <c r="P458" s="42"/>
      <c r="Q458" s="42"/>
    </row>
    <row r="459" spans="1:17" ht="24.75" customHeight="1" x14ac:dyDescent="0.25">
      <c r="A459" s="48" t="s">
        <v>8</v>
      </c>
      <c r="B459" s="108"/>
      <c r="C459" s="121"/>
      <c r="D459" s="121"/>
      <c r="E459" s="116">
        <f>(D459-C459)*$C$2</f>
        <v>0</v>
      </c>
      <c r="F459" s="136"/>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2-42-1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2-42-2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2-42-3</v>
      </c>
      <c r="J463" s="42"/>
      <c r="K463" s="42"/>
      <c r="L463" s="42"/>
      <c r="M463" s="42"/>
      <c r="N463" s="42"/>
      <c r="O463" s="42"/>
      <c r="P463" s="42"/>
      <c r="Q463" s="42"/>
    </row>
    <row r="464" spans="1:17" ht="38.25" customHeight="1" x14ac:dyDescent="0.25">
      <c r="A464" s="48" t="s">
        <v>13</v>
      </c>
      <c r="B464" s="131"/>
      <c r="C464" s="132"/>
      <c r="D464" s="132"/>
      <c r="E464" s="133"/>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2-43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25">
        <f>IFERROR((E469*F469+E470*F470)/(F469+F470),0)</f>
        <v>0</v>
      </c>
      <c r="G467" s="49" t="s">
        <v>71</v>
      </c>
      <c r="H467" s="70"/>
      <c r="I467" s="81"/>
      <c r="J467" s="42"/>
      <c r="K467" s="42"/>
      <c r="L467" s="42"/>
      <c r="M467" s="42"/>
      <c r="N467" s="42"/>
      <c r="O467" s="42"/>
      <c r="P467" s="42"/>
      <c r="Q467" s="42"/>
    </row>
    <row r="468" spans="1:17" ht="24.75" customHeight="1" x14ac:dyDescent="0.25">
      <c r="A468" s="48" t="s">
        <v>4</v>
      </c>
      <c r="B468" s="129"/>
      <c r="C468" s="130"/>
      <c r="D468" s="49" t="s">
        <v>3142</v>
      </c>
      <c r="E468" s="110" t="str">
        <f>IFERROR(VLOOKUP(B468,matrizEmpleados,2,FALSE),"No existe")</f>
        <v>No existe</v>
      </c>
      <c r="F468" s="120" t="s">
        <v>3765</v>
      </c>
      <c r="G468" s="49" t="s">
        <v>5</v>
      </c>
      <c r="H468" s="127">
        <f>+(D467-C467)+1</f>
        <v>1</v>
      </c>
      <c r="I468" s="81"/>
      <c r="J468" s="42"/>
      <c r="K468" s="42"/>
      <c r="L468" s="42"/>
      <c r="M468" s="42"/>
      <c r="N468" s="42"/>
      <c r="O468" s="42"/>
      <c r="P468" s="42"/>
      <c r="Q468" s="42"/>
    </row>
    <row r="469" spans="1:17" ht="24.75" customHeight="1" x14ac:dyDescent="0.25">
      <c r="A469" s="48" t="s">
        <v>7</v>
      </c>
      <c r="B469" s="115"/>
      <c r="C469" s="121"/>
      <c r="D469" s="121"/>
      <c r="E469" s="116">
        <f>(D469-C469)*$C$2</f>
        <v>0</v>
      </c>
      <c r="F469" s="136"/>
      <c r="G469" s="49" t="s">
        <v>3139</v>
      </c>
      <c r="H469" s="70"/>
      <c r="I469" s="81"/>
      <c r="J469" s="42"/>
      <c r="K469" s="42"/>
      <c r="L469" s="42"/>
      <c r="M469" s="42"/>
      <c r="N469" s="42"/>
      <c r="O469" s="42"/>
      <c r="P469" s="42"/>
      <c r="Q469" s="42"/>
    </row>
    <row r="470" spans="1:17" ht="24.75" customHeight="1" x14ac:dyDescent="0.25">
      <c r="A470" s="48" t="s">
        <v>8</v>
      </c>
      <c r="B470" s="108"/>
      <c r="C470" s="121"/>
      <c r="D470" s="121"/>
      <c r="E470" s="116">
        <f>(D470-C470)*$C$2</f>
        <v>0</v>
      </c>
      <c r="F470" s="136"/>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2-43-1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2-43-2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2-43-3</v>
      </c>
      <c r="J474" s="42"/>
      <c r="K474" s="42"/>
      <c r="L474" s="42"/>
      <c r="M474" s="42"/>
      <c r="N474" s="42"/>
      <c r="O474" s="42"/>
      <c r="P474" s="42"/>
      <c r="Q474" s="42"/>
    </row>
    <row r="475" spans="1:17" ht="38.25" customHeight="1" x14ac:dyDescent="0.25">
      <c r="A475" s="48" t="s">
        <v>13</v>
      </c>
      <c r="B475" s="131"/>
      <c r="C475" s="132"/>
      <c r="D475" s="132"/>
      <c r="E475" s="133"/>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2-44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25">
        <f>IFERROR((E480*F480+E481*F481)/(F480+F481),0)</f>
        <v>0</v>
      </c>
      <c r="G478" s="49" t="s">
        <v>71</v>
      </c>
      <c r="H478" s="70"/>
      <c r="I478" s="81"/>
      <c r="J478" s="42"/>
      <c r="K478" s="42"/>
      <c r="L478" s="42"/>
      <c r="M478" s="42"/>
      <c r="N478" s="42"/>
      <c r="O478" s="42"/>
      <c r="P478" s="42"/>
      <c r="Q478" s="42"/>
    </row>
    <row r="479" spans="1:17" ht="24.75" customHeight="1" x14ac:dyDescent="0.25">
      <c r="A479" s="48" t="s">
        <v>4</v>
      </c>
      <c r="B479" s="129"/>
      <c r="C479" s="130"/>
      <c r="D479" s="49" t="s">
        <v>3142</v>
      </c>
      <c r="E479" s="110" t="str">
        <f>IFERROR(VLOOKUP(B479,matrizEmpleados,2,FALSE),"No existe")</f>
        <v>No existe</v>
      </c>
      <c r="F479" s="120" t="s">
        <v>3765</v>
      </c>
      <c r="G479" s="49" t="s">
        <v>5</v>
      </c>
      <c r="H479" s="127">
        <f>+(D478-C478)+1</f>
        <v>1</v>
      </c>
      <c r="I479" s="81"/>
      <c r="J479" s="42"/>
      <c r="K479" s="42"/>
      <c r="L479" s="42"/>
      <c r="M479" s="42"/>
      <c r="N479" s="42"/>
      <c r="O479" s="42"/>
      <c r="P479" s="42"/>
      <c r="Q479" s="42"/>
    </row>
    <row r="480" spans="1:17" ht="24.75" customHeight="1" x14ac:dyDescent="0.25">
      <c r="A480" s="48" t="s">
        <v>7</v>
      </c>
      <c r="B480" s="115"/>
      <c r="C480" s="121"/>
      <c r="D480" s="121"/>
      <c r="E480" s="116">
        <f>(D480-C480)*$C$2</f>
        <v>0</v>
      </c>
      <c r="F480" s="136"/>
      <c r="G480" s="49" t="s">
        <v>3139</v>
      </c>
      <c r="H480" s="70"/>
      <c r="I480" s="81"/>
      <c r="J480" s="42"/>
      <c r="K480" s="42"/>
      <c r="L480" s="42"/>
      <c r="M480" s="42"/>
      <c r="N480" s="42"/>
      <c r="O480" s="42"/>
      <c r="P480" s="42"/>
      <c r="Q480" s="42"/>
    </row>
    <row r="481" spans="1:17" ht="24.75" customHeight="1" x14ac:dyDescent="0.25">
      <c r="A481" s="48" t="s">
        <v>8</v>
      </c>
      <c r="B481" s="108"/>
      <c r="C481" s="121"/>
      <c r="D481" s="121"/>
      <c r="E481" s="116">
        <f>(D481-C481)*$C$2</f>
        <v>0</v>
      </c>
      <c r="F481" s="136"/>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2-44-1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2-44-2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2-44-3</v>
      </c>
      <c r="J485" s="42"/>
      <c r="K485" s="42"/>
      <c r="L485" s="42"/>
      <c r="M485" s="42"/>
      <c r="N485" s="42"/>
      <c r="O485" s="42"/>
      <c r="P485" s="42"/>
      <c r="Q485" s="42"/>
    </row>
    <row r="486" spans="1:17" ht="38.25" customHeight="1" x14ac:dyDescent="0.25">
      <c r="A486" s="48" t="s">
        <v>13</v>
      </c>
      <c r="B486" s="131"/>
      <c r="C486" s="132"/>
      <c r="D486" s="132"/>
      <c r="E486" s="133"/>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2-45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25">
        <f>IFERROR((E491*F491+E492*F492)/(F491+F492),0)</f>
        <v>0</v>
      </c>
      <c r="G489" s="49" t="s">
        <v>71</v>
      </c>
      <c r="H489" s="70"/>
      <c r="I489" s="81"/>
      <c r="J489" s="42"/>
      <c r="K489" s="42"/>
      <c r="L489" s="42"/>
      <c r="M489" s="42"/>
      <c r="N489" s="42"/>
      <c r="O489" s="42"/>
      <c r="P489" s="42"/>
      <c r="Q489" s="42"/>
    </row>
    <row r="490" spans="1:17" ht="24.75" customHeight="1" x14ac:dyDescent="0.25">
      <c r="A490" s="48" t="s">
        <v>4</v>
      </c>
      <c r="B490" s="129"/>
      <c r="C490" s="130"/>
      <c r="D490" s="49" t="s">
        <v>3142</v>
      </c>
      <c r="E490" s="110" t="str">
        <f>IFERROR(VLOOKUP(B490,matrizEmpleados,2,FALSE),"No existe")</f>
        <v>No existe</v>
      </c>
      <c r="F490" s="120" t="s">
        <v>3765</v>
      </c>
      <c r="G490" s="49" t="s">
        <v>5</v>
      </c>
      <c r="H490" s="127">
        <f>+(D489-C489)+1</f>
        <v>1</v>
      </c>
      <c r="I490" s="81"/>
      <c r="J490" s="42"/>
      <c r="K490" s="42"/>
      <c r="L490" s="42"/>
      <c r="M490" s="42"/>
      <c r="N490" s="42"/>
      <c r="O490" s="42"/>
      <c r="P490" s="42"/>
      <c r="Q490" s="42"/>
    </row>
    <row r="491" spans="1:17" ht="24.75" customHeight="1" x14ac:dyDescent="0.25">
      <c r="A491" s="48" t="s">
        <v>7</v>
      </c>
      <c r="B491" s="115"/>
      <c r="C491" s="121"/>
      <c r="D491" s="121"/>
      <c r="E491" s="116">
        <f>(D491-C491)*$C$2</f>
        <v>0</v>
      </c>
      <c r="F491" s="136"/>
      <c r="G491" s="49" t="s">
        <v>3139</v>
      </c>
      <c r="H491" s="70"/>
      <c r="I491" s="81"/>
      <c r="J491" s="42"/>
      <c r="K491" s="42"/>
      <c r="L491" s="42"/>
      <c r="M491" s="42"/>
      <c r="N491" s="42"/>
      <c r="O491" s="42"/>
      <c r="P491" s="42"/>
      <c r="Q491" s="42"/>
    </row>
    <row r="492" spans="1:17" ht="24.75" customHeight="1" x14ac:dyDescent="0.25">
      <c r="A492" s="48" t="s">
        <v>8</v>
      </c>
      <c r="B492" s="108"/>
      <c r="C492" s="121"/>
      <c r="D492" s="121"/>
      <c r="E492" s="116">
        <f>(D492-C492)*$C$2</f>
        <v>0</v>
      </c>
      <c r="F492" s="136"/>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2-45-1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2-45-2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2-45-3</v>
      </c>
      <c r="J496" s="42"/>
      <c r="K496" s="42"/>
      <c r="L496" s="42"/>
      <c r="M496" s="42"/>
      <c r="N496" s="42"/>
      <c r="O496" s="42"/>
      <c r="P496" s="42"/>
      <c r="Q496" s="42"/>
    </row>
    <row r="497" spans="1:17" ht="38.25" customHeight="1" x14ac:dyDescent="0.25">
      <c r="A497" s="48" t="s">
        <v>13</v>
      </c>
      <c r="B497" s="131"/>
      <c r="C497" s="132"/>
      <c r="D497" s="132"/>
      <c r="E497" s="133"/>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37044DC6-287A-4362-B0BA-B1E43F757F9D}"/>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C460DFA1-1949-4EA4-B9DD-66393066C010}">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ED12012C-101B-4EE2-AAE9-45BDB773D630}">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79241D7C-3142-4717-8F61-E85803B2CF95}">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1EBFDB65-68DB-4F96-9E53-2FDF6B5072CE}">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FEA5F2CE-E982-46B2-BBCA-D11D7B4EC691}">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EA28EC8A-428E-4B0C-9872-3B78CB4E8C3E}"/>
    <dataValidation type="list" allowBlank="1" sqref="H8 H19 H448 H459 H404 H470 H481 H30 H41 H52 H63 H74 H85 H96 H107 H118 H129 H140 H151 H162 H173 H184 H195 H206 H217 H228 H239 H250 H261 H272 H283 H294 H305 H316 H327 H338 H349 H360 H371 H382 H393 H415 H426 H437 H492" xr:uid="{45726977-2853-47FA-A3E0-11F73A521A95}">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47809"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47810"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47811"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0C4210-1C27-4D0D-BCEF-118E9A48A94B}">
  <sheetPr codeName="Hoja22">
    <tabColor theme="0"/>
    <pageSetUpPr fitToPage="1"/>
  </sheetPr>
  <dimension ref="A1:Q500"/>
  <sheetViews>
    <sheetView zoomScale="55" zoomScaleNormal="55" workbookViewId="0">
      <selection activeCell="L24" sqref="L24"/>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17">
        <v>8</v>
      </c>
      <c r="C2" s="118">
        <f>24/B2</f>
        <v>3</v>
      </c>
      <c r="D2" s="42"/>
      <c r="E2" s="126">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3-1</v>
      </c>
      <c r="B4" s="74"/>
      <c r="C4" s="75" t="s">
        <v>3138</v>
      </c>
      <c r="D4" s="76" t="s">
        <v>75</v>
      </c>
      <c r="E4" s="119"/>
      <c r="F4" s="119"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25">
        <f>IFERROR((E7*F7+E8*F8)/(F7+F8),0)</f>
        <v>0</v>
      </c>
      <c r="G5" s="49" t="s">
        <v>71</v>
      </c>
      <c r="H5" s="70"/>
      <c r="I5" s="81"/>
      <c r="J5" s="42"/>
      <c r="K5" s="42"/>
      <c r="L5" s="121">
        <v>0.41666666666666669</v>
      </c>
      <c r="M5" s="121">
        <v>0.5</v>
      </c>
      <c r="N5" s="116">
        <f>(M5-L5)*$C$2</f>
        <v>0.24999999999999994</v>
      </c>
      <c r="O5" s="124">
        <v>3</v>
      </c>
      <c r="P5" s="42"/>
      <c r="Q5" s="42"/>
    </row>
    <row r="6" spans="1:17" ht="24.75" customHeight="1" x14ac:dyDescent="0.25">
      <c r="A6" s="48" t="s">
        <v>4</v>
      </c>
      <c r="B6" s="129"/>
      <c r="C6" s="130"/>
      <c r="D6" s="49" t="s">
        <v>3142</v>
      </c>
      <c r="E6" s="110" t="str">
        <f>IFERROR(VLOOKUP(B6,matrizEmpleados,2,FALSE),"No existe")</f>
        <v>No existe</v>
      </c>
      <c r="F6" s="120" t="s">
        <v>3765</v>
      </c>
      <c r="G6" s="49" t="s">
        <v>5</v>
      </c>
      <c r="H6" s="127">
        <f>+(D5-C5)+1</f>
        <v>1</v>
      </c>
      <c r="I6" s="81"/>
      <c r="J6" s="42"/>
      <c r="K6" s="42"/>
      <c r="L6" s="121">
        <v>0.41666666666666669</v>
      </c>
      <c r="M6" s="121">
        <v>0.58333333333333337</v>
      </c>
      <c r="N6" s="116">
        <f>(M6-L6)*$C$2</f>
        <v>0.5</v>
      </c>
      <c r="O6" s="124">
        <v>2</v>
      </c>
      <c r="P6" s="42"/>
      <c r="Q6" s="42"/>
    </row>
    <row r="7" spans="1:17" ht="24.75" customHeight="1" x14ac:dyDescent="0.25">
      <c r="A7" s="48" t="s">
        <v>7</v>
      </c>
      <c r="B7" s="115"/>
      <c r="C7" s="121"/>
      <c r="D7" s="121"/>
      <c r="E7" s="116">
        <f>(D7-C7)*$C$2</f>
        <v>0</v>
      </c>
      <c r="F7" s="136"/>
      <c r="G7" s="49" t="s">
        <v>3139</v>
      </c>
      <c r="H7" s="70"/>
      <c r="I7" s="81"/>
      <c r="J7" s="42"/>
      <c r="K7" s="42"/>
      <c r="L7" s="121"/>
      <c r="M7" s="121"/>
      <c r="N7" s="116"/>
      <c r="O7" s="124"/>
      <c r="P7" s="42"/>
      <c r="Q7" s="42"/>
    </row>
    <row r="8" spans="1:17" ht="24.75" customHeight="1" x14ac:dyDescent="0.25">
      <c r="A8" s="48" t="s">
        <v>8</v>
      </c>
      <c r="B8" s="108"/>
      <c r="C8" s="121"/>
      <c r="D8" s="121"/>
      <c r="E8" s="116">
        <f>(D8-C8)*$C$2</f>
        <v>0</v>
      </c>
      <c r="F8" s="136"/>
      <c r="G8" s="49" t="s">
        <v>3142</v>
      </c>
      <c r="H8" s="72" t="str">
        <f>IFERROR(VLOOKUP(B8,matrizEmpleados,2,FALSE),"Error")</f>
        <v>Error</v>
      </c>
      <c r="I8" s="81"/>
      <c r="J8" s="42"/>
      <c r="K8" s="42"/>
      <c r="L8" s="121"/>
      <c r="M8" s="121"/>
      <c r="N8" s="116"/>
      <c r="O8" s="124"/>
      <c r="P8" s="42"/>
      <c r="Q8" s="42"/>
    </row>
    <row r="9" spans="1:17" ht="24.75" customHeight="1" x14ac:dyDescent="0.25">
      <c r="A9" s="48" t="s">
        <v>261</v>
      </c>
      <c r="B9" s="48" t="s">
        <v>262</v>
      </c>
      <c r="C9" s="48" t="s">
        <v>10</v>
      </c>
      <c r="D9" s="48" t="s">
        <v>264</v>
      </c>
      <c r="E9" s="64" t="s">
        <v>263</v>
      </c>
      <c r="F9" s="64"/>
      <c r="G9" s="49" t="s">
        <v>9</v>
      </c>
      <c r="H9" s="70"/>
      <c r="I9" s="81"/>
      <c r="K9" s="42"/>
      <c r="L9" s="121"/>
      <c r="M9" s="121"/>
      <c r="N9" s="116"/>
      <c r="O9" s="124"/>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3-1-1</v>
      </c>
      <c r="J10" s="42"/>
      <c r="K10" s="42"/>
      <c r="L10" s="42"/>
      <c r="M10" s="42"/>
      <c r="N10" s="123">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3-1-2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3-1-3</v>
      </c>
      <c r="J12" s="42"/>
      <c r="K12" s="42"/>
      <c r="L12" s="42"/>
      <c r="M12" s="42"/>
      <c r="N12" s="42"/>
      <c r="O12" s="42"/>
      <c r="P12" s="42"/>
      <c r="Q12" s="42"/>
    </row>
    <row r="13" spans="1:17" ht="44.25" customHeight="1" x14ac:dyDescent="0.25">
      <c r="A13" s="48" t="s">
        <v>13</v>
      </c>
      <c r="B13" s="131"/>
      <c r="C13" s="132"/>
      <c r="D13" s="132"/>
      <c r="E13" s="133"/>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3-2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25">
        <f>IFERROR((E18*F18+E19*F19)/(F18+F19),0)</f>
        <v>0</v>
      </c>
      <c r="G16" s="49" t="s">
        <v>71</v>
      </c>
      <c r="H16" s="70"/>
      <c r="I16" s="81"/>
      <c r="J16" s="42"/>
      <c r="K16" s="42"/>
      <c r="L16" s="42"/>
      <c r="M16" s="42"/>
      <c r="N16" s="42"/>
      <c r="O16" s="42"/>
      <c r="P16" s="42"/>
      <c r="Q16" s="42"/>
    </row>
    <row r="17" spans="1:17" ht="24.75" customHeight="1" x14ac:dyDescent="0.25">
      <c r="A17" s="48" t="s">
        <v>4</v>
      </c>
      <c r="B17" s="129"/>
      <c r="C17" s="130"/>
      <c r="D17" s="49" t="s">
        <v>3142</v>
      </c>
      <c r="E17" s="110" t="str">
        <f>IFERROR(VLOOKUP(B17,matrizEmpleados,2,FALSE),"No existe")</f>
        <v>No existe</v>
      </c>
      <c r="F17" s="120" t="s">
        <v>3765</v>
      </c>
      <c r="G17" s="49" t="s">
        <v>5</v>
      </c>
      <c r="H17" s="127">
        <f>+(D16-C16)+1</f>
        <v>1</v>
      </c>
      <c r="I17" s="81"/>
      <c r="J17" s="42"/>
      <c r="K17" s="42"/>
      <c r="L17" s="42"/>
      <c r="M17" s="42"/>
      <c r="N17" s="42"/>
      <c r="O17" s="42"/>
      <c r="P17" s="42"/>
      <c r="Q17" s="42"/>
    </row>
    <row r="18" spans="1:17" ht="24.75" customHeight="1" x14ac:dyDescent="0.25">
      <c r="A18" s="48" t="s">
        <v>7</v>
      </c>
      <c r="B18" s="115"/>
      <c r="C18" s="121"/>
      <c r="D18" s="121"/>
      <c r="E18" s="116">
        <f>(D18-C18)*$C$2</f>
        <v>0</v>
      </c>
      <c r="F18" s="136"/>
      <c r="G18" s="49" t="s">
        <v>3139</v>
      </c>
      <c r="H18" s="70"/>
      <c r="I18" s="81"/>
      <c r="J18" s="42"/>
      <c r="K18" s="42"/>
      <c r="L18" s="42"/>
      <c r="M18" s="42"/>
      <c r="N18" s="42"/>
      <c r="O18" s="42"/>
      <c r="P18" s="42"/>
      <c r="Q18" s="42"/>
    </row>
    <row r="19" spans="1:17" ht="24.75" customHeight="1" x14ac:dyDescent="0.25">
      <c r="A19" s="48" t="s">
        <v>8</v>
      </c>
      <c r="B19" s="108"/>
      <c r="C19" s="121"/>
      <c r="D19" s="121"/>
      <c r="E19" s="116">
        <f>(D19-C19)*$C$2</f>
        <v>0</v>
      </c>
      <c r="F19" s="136"/>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3-2-1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3-2-2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3-2-3</v>
      </c>
      <c r="J23" s="42"/>
      <c r="K23" s="42"/>
      <c r="L23" s="42"/>
      <c r="M23" s="42"/>
      <c r="N23" s="42"/>
      <c r="O23" s="42"/>
      <c r="P23" s="42"/>
      <c r="Q23" s="42"/>
    </row>
    <row r="24" spans="1:17" ht="38.25" customHeight="1" x14ac:dyDescent="0.25">
      <c r="A24" s="48" t="s">
        <v>13</v>
      </c>
      <c r="B24" s="131"/>
      <c r="C24" s="132"/>
      <c r="D24" s="132"/>
      <c r="E24" s="133"/>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3-3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25">
        <f>IFERROR((E29*F29+E30*F30)/(F29+F30),0)</f>
        <v>0</v>
      </c>
      <c r="G27" s="49" t="s">
        <v>71</v>
      </c>
      <c r="H27" s="70"/>
      <c r="I27" s="81"/>
      <c r="J27" s="42"/>
      <c r="K27" s="42"/>
      <c r="L27" s="42"/>
      <c r="M27" s="42"/>
      <c r="N27" s="42"/>
      <c r="O27" s="42"/>
      <c r="P27" s="42"/>
      <c r="Q27" s="42"/>
    </row>
    <row r="28" spans="1:17" ht="24.75" customHeight="1" x14ac:dyDescent="0.25">
      <c r="A28" s="48" t="s">
        <v>4</v>
      </c>
      <c r="B28" s="129"/>
      <c r="C28" s="130"/>
      <c r="D28" s="49" t="s">
        <v>3142</v>
      </c>
      <c r="E28" s="110" t="str">
        <f>IFERROR(VLOOKUP(B28,matrizEmpleados,2,FALSE),"No existe")</f>
        <v>No existe</v>
      </c>
      <c r="F28" s="120" t="s">
        <v>3765</v>
      </c>
      <c r="G28" s="49" t="s">
        <v>5</v>
      </c>
      <c r="H28" s="127">
        <f>+(D27-C27)+1</f>
        <v>1</v>
      </c>
      <c r="I28" s="81"/>
      <c r="J28" s="42"/>
      <c r="K28" s="42"/>
      <c r="L28" s="42"/>
      <c r="M28" s="42"/>
      <c r="N28" s="42"/>
      <c r="O28" s="42"/>
      <c r="P28" s="42"/>
      <c r="Q28" s="42"/>
    </row>
    <row r="29" spans="1:17" ht="24.75" customHeight="1" x14ac:dyDescent="0.25">
      <c r="A29" s="48" t="s">
        <v>7</v>
      </c>
      <c r="B29" s="115"/>
      <c r="C29" s="121"/>
      <c r="D29" s="121"/>
      <c r="E29" s="116">
        <f>(D29-C29)*$C$2</f>
        <v>0</v>
      </c>
      <c r="F29" s="136"/>
      <c r="G29" s="49" t="s">
        <v>3139</v>
      </c>
      <c r="H29" s="70"/>
      <c r="I29" s="81"/>
      <c r="J29" s="42"/>
      <c r="K29" s="42"/>
      <c r="L29" s="42"/>
      <c r="M29" s="42"/>
      <c r="N29" s="42"/>
      <c r="O29" s="42"/>
      <c r="P29" s="42"/>
      <c r="Q29" s="42"/>
    </row>
    <row r="30" spans="1:17" ht="24.75" customHeight="1" x14ac:dyDescent="0.25">
      <c r="A30" s="48" t="s">
        <v>8</v>
      </c>
      <c r="B30" s="108"/>
      <c r="C30" s="121"/>
      <c r="D30" s="121"/>
      <c r="E30" s="116">
        <f>(D30-C30)*$C$2</f>
        <v>0</v>
      </c>
      <c r="F30" s="136"/>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3-3-1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3-3-2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3-3-3</v>
      </c>
      <c r="J34" s="42"/>
      <c r="K34" s="42"/>
      <c r="L34" s="42"/>
      <c r="M34" s="42"/>
      <c r="N34" s="42"/>
      <c r="O34" s="42"/>
      <c r="P34" s="42"/>
      <c r="Q34" s="42"/>
    </row>
    <row r="35" spans="1:17" ht="38.25" customHeight="1" x14ac:dyDescent="0.25">
      <c r="A35" s="48" t="s">
        <v>13</v>
      </c>
      <c r="B35" s="131"/>
      <c r="C35" s="132"/>
      <c r="D35" s="132"/>
      <c r="E35" s="133"/>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3-4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25">
        <f>IFERROR((E40*F40+E41*F41)/(F40+F41),0)</f>
        <v>0</v>
      </c>
      <c r="G38" s="49" t="s">
        <v>71</v>
      </c>
      <c r="H38" s="70"/>
      <c r="I38" s="81"/>
      <c r="J38" s="42"/>
      <c r="K38" s="42"/>
      <c r="L38" s="42"/>
      <c r="M38" s="42"/>
      <c r="N38" s="42"/>
      <c r="O38" s="42"/>
      <c r="P38" s="42"/>
      <c r="Q38" s="42"/>
    </row>
    <row r="39" spans="1:17" ht="24.75" customHeight="1" x14ac:dyDescent="0.25">
      <c r="A39" s="48" t="s">
        <v>4</v>
      </c>
      <c r="B39" s="129"/>
      <c r="C39" s="130"/>
      <c r="D39" s="49" t="s">
        <v>3142</v>
      </c>
      <c r="E39" s="110" t="str">
        <f>IFERROR(VLOOKUP(B39,matrizEmpleados,2,FALSE),"No existe")</f>
        <v>No existe</v>
      </c>
      <c r="F39" s="120" t="s">
        <v>3765</v>
      </c>
      <c r="G39" s="49" t="s">
        <v>5</v>
      </c>
      <c r="H39" s="127">
        <f>+(D38-C38)+1</f>
        <v>1</v>
      </c>
      <c r="I39" s="81"/>
      <c r="J39" s="42"/>
      <c r="K39" s="42"/>
      <c r="L39" s="42"/>
      <c r="M39" s="42"/>
      <c r="N39" s="42"/>
      <c r="O39" s="42"/>
      <c r="P39" s="42"/>
      <c r="Q39" s="42"/>
    </row>
    <row r="40" spans="1:17" ht="24.75" customHeight="1" x14ac:dyDescent="0.25">
      <c r="A40" s="48" t="s">
        <v>7</v>
      </c>
      <c r="B40" s="115"/>
      <c r="C40" s="121"/>
      <c r="D40" s="121"/>
      <c r="E40" s="116">
        <f>(D40-C40)*$C$2</f>
        <v>0</v>
      </c>
      <c r="F40" s="136"/>
      <c r="G40" s="49" t="s">
        <v>3139</v>
      </c>
      <c r="H40" s="70"/>
      <c r="I40" s="81"/>
      <c r="J40" s="42"/>
      <c r="K40" s="42"/>
      <c r="L40" s="42"/>
      <c r="M40" s="42"/>
      <c r="N40" s="42"/>
      <c r="O40" s="42"/>
      <c r="P40" s="42"/>
      <c r="Q40" s="42"/>
    </row>
    <row r="41" spans="1:17" ht="24.75" customHeight="1" x14ac:dyDescent="0.25">
      <c r="A41" s="48" t="s">
        <v>8</v>
      </c>
      <c r="B41" s="108"/>
      <c r="C41" s="121"/>
      <c r="D41" s="121"/>
      <c r="E41" s="116">
        <f>(D41-C41)*$C$2</f>
        <v>0</v>
      </c>
      <c r="F41" s="136"/>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3-4-1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3-4-2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3-4-3</v>
      </c>
      <c r="J45" s="42"/>
      <c r="K45" s="42"/>
      <c r="L45" s="42"/>
      <c r="M45" s="42"/>
      <c r="N45" s="42"/>
      <c r="O45" s="42"/>
      <c r="P45" s="42"/>
      <c r="Q45" s="42"/>
    </row>
    <row r="46" spans="1:17" ht="38.25" customHeight="1" x14ac:dyDescent="0.25">
      <c r="A46" s="48" t="s">
        <v>13</v>
      </c>
      <c r="B46" s="131"/>
      <c r="C46" s="132"/>
      <c r="D46" s="132"/>
      <c r="E46" s="133"/>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3-5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25">
        <f>IFERROR((E51*F51+E52*F52)/(F51+F52),0)</f>
        <v>0</v>
      </c>
      <c r="G49" s="49" t="s">
        <v>71</v>
      </c>
      <c r="H49" s="70"/>
      <c r="I49" s="81"/>
      <c r="J49" s="42"/>
      <c r="K49" s="42"/>
      <c r="L49" s="42"/>
      <c r="M49" s="42"/>
      <c r="N49" s="42"/>
      <c r="O49" s="42"/>
      <c r="P49" s="42"/>
      <c r="Q49" s="42"/>
    </row>
    <row r="50" spans="1:17" ht="24.75" customHeight="1" x14ac:dyDescent="0.25">
      <c r="A50" s="48" t="s">
        <v>4</v>
      </c>
      <c r="B50" s="129"/>
      <c r="C50" s="130"/>
      <c r="D50" s="49" t="s">
        <v>3142</v>
      </c>
      <c r="E50" s="110" t="str">
        <f>IFERROR(VLOOKUP(B50,matrizEmpleados,2,FALSE),"No existe")</f>
        <v>No existe</v>
      </c>
      <c r="F50" s="120" t="s">
        <v>3765</v>
      </c>
      <c r="G50" s="49" t="s">
        <v>5</v>
      </c>
      <c r="H50" s="127">
        <f>+(D49-C49)+1</f>
        <v>1</v>
      </c>
      <c r="I50" s="81"/>
      <c r="J50" s="42"/>
      <c r="K50" s="42"/>
      <c r="L50" s="42"/>
      <c r="M50" s="42"/>
      <c r="N50" s="42"/>
      <c r="O50" s="42"/>
      <c r="P50" s="42"/>
      <c r="Q50" s="42"/>
    </row>
    <row r="51" spans="1:17" ht="24.75" customHeight="1" x14ac:dyDescent="0.25">
      <c r="A51" s="48" t="s">
        <v>7</v>
      </c>
      <c r="B51" s="115"/>
      <c r="C51" s="121"/>
      <c r="D51" s="121"/>
      <c r="E51" s="116">
        <f>(D51-C51)*$C$2</f>
        <v>0</v>
      </c>
      <c r="F51" s="136"/>
      <c r="G51" s="49" t="s">
        <v>3139</v>
      </c>
      <c r="H51" s="70"/>
      <c r="I51" s="81"/>
      <c r="J51" s="42"/>
      <c r="K51" s="42"/>
      <c r="L51" s="42"/>
      <c r="M51" s="42"/>
      <c r="N51" s="42"/>
      <c r="O51" s="42"/>
      <c r="P51" s="42"/>
      <c r="Q51" s="42"/>
    </row>
    <row r="52" spans="1:17" ht="24.75" customHeight="1" x14ac:dyDescent="0.25">
      <c r="A52" s="48" t="s">
        <v>8</v>
      </c>
      <c r="B52" s="108"/>
      <c r="C52" s="121"/>
      <c r="D52" s="121"/>
      <c r="E52" s="116">
        <f>(D52-C52)*$C$2</f>
        <v>0</v>
      </c>
      <c r="F52" s="136"/>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3-5-1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3-5-2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3-5-3</v>
      </c>
      <c r="J56" s="42"/>
      <c r="K56" s="42"/>
      <c r="L56" s="42"/>
      <c r="M56" s="42"/>
      <c r="N56" s="42"/>
      <c r="O56" s="42"/>
      <c r="P56" s="42"/>
      <c r="Q56" s="42"/>
    </row>
    <row r="57" spans="1:17" ht="38.25" customHeight="1" x14ac:dyDescent="0.25">
      <c r="A57" s="48" t="s">
        <v>13</v>
      </c>
      <c r="B57" s="131"/>
      <c r="C57" s="132"/>
      <c r="D57" s="132"/>
      <c r="E57" s="133"/>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3-6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25">
        <f>IFERROR((E62*F62+E63*F63)/(F62+F63),0)</f>
        <v>0</v>
      </c>
      <c r="G60" s="49" t="s">
        <v>71</v>
      </c>
      <c r="H60" s="70"/>
      <c r="I60" s="81"/>
      <c r="J60" s="42"/>
      <c r="K60" s="42"/>
      <c r="L60" s="42"/>
      <c r="M60" s="42"/>
      <c r="N60" s="42"/>
      <c r="O60" s="42"/>
      <c r="P60" s="42"/>
      <c r="Q60" s="42"/>
    </row>
    <row r="61" spans="1:17" ht="24.75" customHeight="1" x14ac:dyDescent="0.25">
      <c r="A61" s="48" t="s">
        <v>4</v>
      </c>
      <c r="B61" s="129"/>
      <c r="C61" s="130"/>
      <c r="D61" s="49" t="s">
        <v>3142</v>
      </c>
      <c r="E61" s="110" t="str">
        <f>IFERROR(VLOOKUP(B61,matrizEmpleados,2,FALSE),"No existe")</f>
        <v>No existe</v>
      </c>
      <c r="F61" s="120" t="s">
        <v>3765</v>
      </c>
      <c r="G61" s="49" t="s">
        <v>5</v>
      </c>
      <c r="H61" s="127">
        <f>+(D60-C60)+1</f>
        <v>1</v>
      </c>
      <c r="I61" s="81"/>
      <c r="J61" s="42"/>
      <c r="K61" s="42"/>
      <c r="L61" s="42"/>
      <c r="M61" s="42"/>
      <c r="N61" s="42"/>
      <c r="O61" s="42"/>
      <c r="P61" s="42"/>
      <c r="Q61" s="42"/>
    </row>
    <row r="62" spans="1:17" ht="24.75" customHeight="1" x14ac:dyDescent="0.25">
      <c r="A62" s="48" t="s">
        <v>7</v>
      </c>
      <c r="B62" s="115"/>
      <c r="C62" s="121"/>
      <c r="D62" s="121"/>
      <c r="E62" s="116">
        <f>(D62-C62)*$C$2</f>
        <v>0</v>
      </c>
      <c r="F62" s="136"/>
      <c r="G62" s="49" t="s">
        <v>3139</v>
      </c>
      <c r="H62" s="70"/>
      <c r="I62" s="81"/>
      <c r="J62" s="42"/>
      <c r="K62" s="42"/>
      <c r="L62" s="42"/>
      <c r="M62" s="42"/>
      <c r="N62" s="42"/>
      <c r="O62" s="42"/>
      <c r="P62" s="42"/>
      <c r="Q62" s="42"/>
    </row>
    <row r="63" spans="1:17" ht="24.75" customHeight="1" x14ac:dyDescent="0.25">
      <c r="A63" s="48" t="s">
        <v>8</v>
      </c>
      <c r="B63" s="108"/>
      <c r="C63" s="121"/>
      <c r="D63" s="121"/>
      <c r="E63" s="116">
        <f>(D63-C63)*$C$2</f>
        <v>0</v>
      </c>
      <c r="F63" s="136"/>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3-6-1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3-6-2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3-6-3</v>
      </c>
      <c r="J67" s="42"/>
      <c r="K67" s="42"/>
      <c r="L67" s="42"/>
      <c r="M67" s="42"/>
      <c r="N67" s="42"/>
      <c r="O67" s="42"/>
      <c r="P67" s="42"/>
      <c r="Q67" s="42"/>
    </row>
    <row r="68" spans="1:17" ht="38.25" customHeight="1" x14ac:dyDescent="0.25">
      <c r="A68" s="48" t="s">
        <v>13</v>
      </c>
      <c r="B68" s="131"/>
      <c r="C68" s="132"/>
      <c r="D68" s="132"/>
      <c r="E68" s="133"/>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3-7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25">
        <f>IFERROR((E73*F73+E74*F74)/(F73+F74),0)</f>
        <v>0</v>
      </c>
      <c r="G71" s="49" t="s">
        <v>71</v>
      </c>
      <c r="H71" s="70"/>
      <c r="I71" s="81"/>
      <c r="J71" s="42"/>
      <c r="K71" s="42"/>
      <c r="L71" s="42"/>
      <c r="M71" s="42"/>
      <c r="N71" s="42"/>
      <c r="O71" s="42"/>
      <c r="P71" s="42"/>
      <c r="Q71" s="42"/>
    </row>
    <row r="72" spans="1:17" ht="24.75" customHeight="1" x14ac:dyDescent="0.25">
      <c r="A72" s="48" t="s">
        <v>4</v>
      </c>
      <c r="B72" s="129"/>
      <c r="C72" s="130"/>
      <c r="D72" s="49" t="s">
        <v>3142</v>
      </c>
      <c r="E72" s="110" t="str">
        <f>IFERROR(VLOOKUP(B72,matrizEmpleados,2,FALSE),"No existe")</f>
        <v>No existe</v>
      </c>
      <c r="F72" s="120" t="s">
        <v>3765</v>
      </c>
      <c r="G72" s="49" t="s">
        <v>5</v>
      </c>
      <c r="H72" s="127">
        <f>+(D71-C71)+1</f>
        <v>1</v>
      </c>
      <c r="I72" s="81"/>
      <c r="J72" s="42"/>
      <c r="K72" s="42"/>
      <c r="L72" s="42"/>
      <c r="M72" s="42"/>
      <c r="N72" s="42"/>
      <c r="O72" s="42"/>
      <c r="P72" s="42"/>
      <c r="Q72" s="42"/>
    </row>
    <row r="73" spans="1:17" ht="24.75" customHeight="1" x14ac:dyDescent="0.25">
      <c r="A73" s="48" t="s">
        <v>7</v>
      </c>
      <c r="B73" s="115"/>
      <c r="C73" s="121"/>
      <c r="D73" s="121"/>
      <c r="E73" s="116">
        <f>(D73-C73)*$C$2</f>
        <v>0</v>
      </c>
      <c r="F73" s="136"/>
      <c r="G73" s="49" t="s">
        <v>3139</v>
      </c>
      <c r="H73" s="70"/>
      <c r="I73" s="81"/>
      <c r="J73" s="42"/>
      <c r="K73" s="42"/>
      <c r="L73" s="42"/>
      <c r="M73" s="42"/>
      <c r="N73" s="42"/>
      <c r="O73" s="42"/>
      <c r="P73" s="42"/>
      <c r="Q73" s="42"/>
    </row>
    <row r="74" spans="1:17" ht="24.75" customHeight="1" x14ac:dyDescent="0.25">
      <c r="A74" s="48" t="s">
        <v>8</v>
      </c>
      <c r="B74" s="108"/>
      <c r="C74" s="121"/>
      <c r="D74" s="121"/>
      <c r="E74" s="116">
        <f>(D74-C74)*$C$2</f>
        <v>0</v>
      </c>
      <c r="F74" s="136"/>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3-7-1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3-7-2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3-7-3</v>
      </c>
      <c r="J78" s="42"/>
      <c r="K78" s="42"/>
      <c r="L78" s="42"/>
      <c r="M78" s="42"/>
      <c r="N78" s="42"/>
      <c r="O78" s="42"/>
      <c r="P78" s="42"/>
      <c r="Q78" s="42"/>
    </row>
    <row r="79" spans="1:17" ht="38.25" customHeight="1" x14ac:dyDescent="0.25">
      <c r="A79" s="48" t="s">
        <v>13</v>
      </c>
      <c r="B79" s="131"/>
      <c r="C79" s="132"/>
      <c r="D79" s="132"/>
      <c r="E79" s="133"/>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3-8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25">
        <f>IFERROR((E84*F84+E85*F85)/(F84+F85),0)</f>
        <v>0</v>
      </c>
      <c r="G82" s="49" t="s">
        <v>71</v>
      </c>
      <c r="H82" s="70"/>
      <c r="I82" s="81"/>
      <c r="J82" s="42"/>
      <c r="K82" s="42"/>
      <c r="L82" s="42"/>
      <c r="M82" s="42"/>
      <c r="N82" s="42"/>
      <c r="O82" s="42"/>
      <c r="P82" s="42"/>
      <c r="Q82" s="42"/>
    </row>
    <row r="83" spans="1:17" ht="24.75" customHeight="1" x14ac:dyDescent="0.25">
      <c r="A83" s="48" t="s">
        <v>4</v>
      </c>
      <c r="B83" s="129"/>
      <c r="C83" s="130"/>
      <c r="D83" s="49" t="s">
        <v>3142</v>
      </c>
      <c r="E83" s="110" t="str">
        <f>IFERROR(VLOOKUP(B83,matrizEmpleados,2,FALSE),"No existe")</f>
        <v>No existe</v>
      </c>
      <c r="F83" s="120" t="s">
        <v>3765</v>
      </c>
      <c r="G83" s="49" t="s">
        <v>5</v>
      </c>
      <c r="H83" s="127">
        <f>+(D82-C82)+1</f>
        <v>1</v>
      </c>
      <c r="I83" s="81"/>
      <c r="J83" s="42"/>
      <c r="K83" s="42"/>
      <c r="L83" s="42"/>
      <c r="M83" s="42"/>
      <c r="N83" s="42"/>
      <c r="O83" s="42"/>
      <c r="P83" s="42"/>
      <c r="Q83" s="42"/>
    </row>
    <row r="84" spans="1:17" ht="24.75" customHeight="1" x14ac:dyDescent="0.25">
      <c r="A84" s="48" t="s">
        <v>7</v>
      </c>
      <c r="B84" s="115"/>
      <c r="C84" s="121"/>
      <c r="D84" s="121"/>
      <c r="E84" s="116">
        <f>(D84-C84)*$C$2</f>
        <v>0</v>
      </c>
      <c r="F84" s="136"/>
      <c r="G84" s="49" t="s">
        <v>3139</v>
      </c>
      <c r="H84" s="70"/>
      <c r="I84" s="81"/>
      <c r="J84" s="42"/>
      <c r="K84" s="42"/>
      <c r="L84" s="42"/>
      <c r="M84" s="42"/>
      <c r="N84" s="42"/>
      <c r="O84" s="42"/>
      <c r="P84" s="42"/>
      <c r="Q84" s="42"/>
    </row>
    <row r="85" spans="1:17" ht="24.75" customHeight="1" x14ac:dyDescent="0.25">
      <c r="A85" s="48" t="s">
        <v>8</v>
      </c>
      <c r="B85" s="108"/>
      <c r="C85" s="121"/>
      <c r="D85" s="121"/>
      <c r="E85" s="116">
        <f>(D85-C85)*$C$2</f>
        <v>0</v>
      </c>
      <c r="F85" s="136"/>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3-8-1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3-8-2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3-8-3</v>
      </c>
      <c r="J89" s="42"/>
      <c r="K89" s="42"/>
      <c r="L89" s="42"/>
      <c r="M89" s="42"/>
      <c r="N89" s="42"/>
      <c r="O89" s="42"/>
      <c r="P89" s="42"/>
      <c r="Q89" s="42"/>
    </row>
    <row r="90" spans="1:17" ht="38.25" customHeight="1" x14ac:dyDescent="0.25">
      <c r="A90" s="48" t="s">
        <v>13</v>
      </c>
      <c r="B90" s="131"/>
      <c r="C90" s="132"/>
      <c r="D90" s="132"/>
      <c r="E90" s="133"/>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3-9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25">
        <f>IFERROR((E95*F95+E96*F96)/(F95+F96),0)</f>
        <v>0</v>
      </c>
      <c r="G93" s="49" t="s">
        <v>71</v>
      </c>
      <c r="H93" s="70"/>
      <c r="I93" s="81"/>
      <c r="J93" s="42"/>
      <c r="K93" s="42"/>
      <c r="L93" s="42"/>
      <c r="M93" s="42"/>
      <c r="N93" s="42"/>
      <c r="O93" s="42"/>
      <c r="P93" s="42"/>
      <c r="Q93" s="42"/>
    </row>
    <row r="94" spans="1:17" ht="24.75" customHeight="1" x14ac:dyDescent="0.25">
      <c r="A94" s="48" t="s">
        <v>4</v>
      </c>
      <c r="B94" s="129"/>
      <c r="C94" s="130"/>
      <c r="D94" s="49" t="s">
        <v>3142</v>
      </c>
      <c r="E94" s="110" t="str">
        <f>IFERROR(VLOOKUP(B94,matrizEmpleados,2,FALSE),"No existe")</f>
        <v>No existe</v>
      </c>
      <c r="F94" s="120" t="s">
        <v>3765</v>
      </c>
      <c r="G94" s="49" t="s">
        <v>5</v>
      </c>
      <c r="H94" s="127">
        <f>+(D93-C93)+1</f>
        <v>1</v>
      </c>
      <c r="I94" s="81"/>
      <c r="J94" s="42"/>
      <c r="K94" s="42"/>
      <c r="L94" s="42"/>
      <c r="M94" s="42"/>
      <c r="N94" s="42"/>
      <c r="O94" s="42"/>
      <c r="P94" s="42"/>
      <c r="Q94" s="42"/>
    </row>
    <row r="95" spans="1:17" ht="24.75" customHeight="1" x14ac:dyDescent="0.25">
      <c r="A95" s="48" t="s">
        <v>7</v>
      </c>
      <c r="B95" s="115"/>
      <c r="C95" s="121"/>
      <c r="D95" s="121"/>
      <c r="E95" s="116">
        <f>(D95-C95)*$C$2</f>
        <v>0</v>
      </c>
      <c r="F95" s="136"/>
      <c r="G95" s="49" t="s">
        <v>3139</v>
      </c>
      <c r="H95" s="70"/>
      <c r="I95" s="81"/>
      <c r="J95" s="42"/>
      <c r="K95" s="42"/>
      <c r="L95" s="42"/>
      <c r="M95" s="42"/>
      <c r="N95" s="42"/>
      <c r="O95" s="42"/>
      <c r="P95" s="42"/>
      <c r="Q95" s="42"/>
    </row>
    <row r="96" spans="1:17" ht="24.75" customHeight="1" x14ac:dyDescent="0.25">
      <c r="A96" s="48" t="s">
        <v>8</v>
      </c>
      <c r="B96" s="108"/>
      <c r="C96" s="121"/>
      <c r="D96" s="121"/>
      <c r="E96" s="116">
        <f>(D96-C96)*$C$2</f>
        <v>0</v>
      </c>
      <c r="F96" s="136"/>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3-9-1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3-9-2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3-9-3</v>
      </c>
      <c r="J100" s="42"/>
      <c r="K100" s="42"/>
      <c r="L100" s="42"/>
      <c r="M100" s="42"/>
      <c r="N100" s="42"/>
      <c r="O100" s="42"/>
      <c r="P100" s="42"/>
      <c r="Q100" s="42"/>
    </row>
    <row r="101" spans="1:17" ht="38.25" customHeight="1" x14ac:dyDescent="0.25">
      <c r="A101" s="48" t="s">
        <v>13</v>
      </c>
      <c r="B101" s="131"/>
      <c r="C101" s="132"/>
      <c r="D101" s="132"/>
      <c r="E101" s="133"/>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3-10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25">
        <f>IFERROR((E106*F106+E107*F107)/(F106+F107),0)</f>
        <v>0</v>
      </c>
      <c r="G104" s="49" t="s">
        <v>71</v>
      </c>
      <c r="H104" s="70"/>
      <c r="I104" s="81"/>
      <c r="J104" s="42"/>
      <c r="K104" s="42"/>
      <c r="L104" s="42"/>
      <c r="M104" s="42"/>
      <c r="N104" s="42"/>
      <c r="O104" s="42"/>
      <c r="P104" s="42"/>
      <c r="Q104" s="42"/>
    </row>
    <row r="105" spans="1:17" ht="24.75" customHeight="1" x14ac:dyDescent="0.25">
      <c r="A105" s="48" t="s">
        <v>4</v>
      </c>
      <c r="B105" s="129"/>
      <c r="C105" s="130"/>
      <c r="D105" s="49" t="s">
        <v>3142</v>
      </c>
      <c r="E105" s="110" t="str">
        <f>IFERROR(VLOOKUP(B105,matrizEmpleados,2,FALSE),"No existe")</f>
        <v>No existe</v>
      </c>
      <c r="F105" s="120" t="s">
        <v>3765</v>
      </c>
      <c r="G105" s="49" t="s">
        <v>5</v>
      </c>
      <c r="H105" s="127">
        <f>+(D104-C104)+1</f>
        <v>1</v>
      </c>
      <c r="I105" s="81"/>
      <c r="J105" s="42"/>
      <c r="K105" s="42"/>
      <c r="L105" s="42"/>
      <c r="M105" s="42"/>
      <c r="N105" s="42"/>
      <c r="O105" s="42"/>
      <c r="P105" s="42"/>
      <c r="Q105" s="42"/>
    </row>
    <row r="106" spans="1:17" ht="24.75" customHeight="1" x14ac:dyDescent="0.25">
      <c r="A106" s="48" t="s">
        <v>7</v>
      </c>
      <c r="B106" s="115"/>
      <c r="C106" s="121"/>
      <c r="D106" s="121"/>
      <c r="E106" s="116">
        <f>(D106-C106)*$C$2</f>
        <v>0</v>
      </c>
      <c r="F106" s="136"/>
      <c r="G106" s="49" t="s">
        <v>3139</v>
      </c>
      <c r="H106" s="70"/>
      <c r="I106" s="81"/>
      <c r="J106" s="42"/>
      <c r="K106" s="42"/>
      <c r="L106" s="42"/>
      <c r="M106" s="42"/>
      <c r="N106" s="42"/>
      <c r="O106" s="42"/>
      <c r="P106" s="42"/>
      <c r="Q106" s="42"/>
    </row>
    <row r="107" spans="1:17" ht="24.75" customHeight="1" x14ac:dyDescent="0.25">
      <c r="A107" s="48" t="s">
        <v>8</v>
      </c>
      <c r="B107" s="108"/>
      <c r="C107" s="121"/>
      <c r="D107" s="121"/>
      <c r="E107" s="116">
        <f>(D107-C107)*$C$2</f>
        <v>0</v>
      </c>
      <c r="F107" s="136"/>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3-10-1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3-10-2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3-10-3</v>
      </c>
      <c r="J111" s="42"/>
      <c r="K111" s="42"/>
      <c r="L111" s="42"/>
      <c r="M111" s="42"/>
      <c r="N111" s="42"/>
      <c r="O111" s="42"/>
      <c r="P111" s="42"/>
      <c r="Q111" s="42"/>
    </row>
    <row r="112" spans="1:17" ht="38.25" customHeight="1" x14ac:dyDescent="0.25">
      <c r="A112" s="48" t="s">
        <v>13</v>
      </c>
      <c r="B112" s="131"/>
      <c r="C112" s="132"/>
      <c r="D112" s="132"/>
      <c r="E112" s="133"/>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3-11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25">
        <f>IFERROR((E117*F117+E118*F118)/(F117+F118),0)</f>
        <v>0</v>
      </c>
      <c r="G115" s="49" t="s">
        <v>71</v>
      </c>
      <c r="H115" s="70"/>
      <c r="I115" s="81"/>
      <c r="J115" s="42"/>
      <c r="K115" s="42"/>
      <c r="L115" s="42"/>
      <c r="M115" s="42"/>
      <c r="N115" s="42"/>
      <c r="O115" s="42"/>
      <c r="P115" s="42"/>
      <c r="Q115" s="42"/>
    </row>
    <row r="116" spans="1:17" ht="24.75" customHeight="1" x14ac:dyDescent="0.25">
      <c r="A116" s="48" t="s">
        <v>4</v>
      </c>
      <c r="B116" s="129"/>
      <c r="C116" s="130"/>
      <c r="D116" s="49" t="s">
        <v>3142</v>
      </c>
      <c r="E116" s="110" t="str">
        <f>IFERROR(VLOOKUP(B116,matrizEmpleados,2,FALSE),"No existe")</f>
        <v>No existe</v>
      </c>
      <c r="F116" s="120" t="s">
        <v>3765</v>
      </c>
      <c r="G116" s="49" t="s">
        <v>5</v>
      </c>
      <c r="H116" s="127">
        <f>+(D115-C115)+1</f>
        <v>1</v>
      </c>
      <c r="I116" s="81"/>
      <c r="J116" s="42"/>
      <c r="K116" s="42"/>
      <c r="L116" s="42"/>
      <c r="M116" s="42"/>
      <c r="N116" s="42"/>
      <c r="O116" s="42"/>
      <c r="P116" s="42"/>
      <c r="Q116" s="42"/>
    </row>
    <row r="117" spans="1:17" ht="24.75" customHeight="1" x14ac:dyDescent="0.25">
      <c r="A117" s="48" t="s">
        <v>7</v>
      </c>
      <c r="B117" s="115"/>
      <c r="C117" s="121"/>
      <c r="D117" s="121"/>
      <c r="E117" s="116">
        <f>(D117-C117)*$C$2</f>
        <v>0</v>
      </c>
      <c r="F117" s="136"/>
      <c r="G117" s="49" t="s">
        <v>3139</v>
      </c>
      <c r="H117" s="70"/>
      <c r="I117" s="81"/>
      <c r="J117" s="42"/>
      <c r="K117" s="42"/>
      <c r="L117" s="42"/>
      <c r="M117" s="42"/>
      <c r="N117" s="42"/>
      <c r="O117" s="42"/>
      <c r="P117" s="42"/>
      <c r="Q117" s="42"/>
    </row>
    <row r="118" spans="1:17" ht="24.75" customHeight="1" x14ac:dyDescent="0.25">
      <c r="A118" s="48" t="s">
        <v>8</v>
      </c>
      <c r="B118" s="108"/>
      <c r="C118" s="121"/>
      <c r="D118" s="121"/>
      <c r="E118" s="116">
        <f>(D118-C118)*$C$2</f>
        <v>0</v>
      </c>
      <c r="F118" s="136"/>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3-11-1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3-11-2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3-11-3</v>
      </c>
      <c r="J122" s="42"/>
      <c r="K122" s="42"/>
      <c r="L122" s="42"/>
      <c r="M122" s="42"/>
      <c r="N122" s="42"/>
      <c r="O122" s="42"/>
      <c r="P122" s="42"/>
      <c r="Q122" s="42"/>
    </row>
    <row r="123" spans="1:17" ht="38.25" customHeight="1" x14ac:dyDescent="0.25">
      <c r="A123" s="48" t="s">
        <v>13</v>
      </c>
      <c r="B123" s="131"/>
      <c r="C123" s="132"/>
      <c r="D123" s="132"/>
      <c r="E123" s="133"/>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3-12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25">
        <f>IFERROR((E128*F128+E129*F129)/(F128+F129),0)</f>
        <v>0</v>
      </c>
      <c r="G126" s="49" t="s">
        <v>71</v>
      </c>
      <c r="H126" s="70"/>
      <c r="I126" s="81"/>
      <c r="J126" s="42"/>
      <c r="K126" s="42"/>
      <c r="L126" s="42"/>
      <c r="M126" s="42"/>
      <c r="N126" s="42"/>
      <c r="O126" s="42"/>
      <c r="P126" s="42"/>
      <c r="Q126" s="42"/>
    </row>
    <row r="127" spans="1:17" ht="24.75" customHeight="1" x14ac:dyDescent="0.25">
      <c r="A127" s="48" t="s">
        <v>4</v>
      </c>
      <c r="B127" s="129"/>
      <c r="C127" s="130"/>
      <c r="D127" s="49" t="s">
        <v>3142</v>
      </c>
      <c r="E127" s="110" t="str">
        <f>IFERROR(VLOOKUP(B127,matrizEmpleados,2,FALSE),"No existe")</f>
        <v>No existe</v>
      </c>
      <c r="F127" s="120" t="s">
        <v>3765</v>
      </c>
      <c r="G127" s="49" t="s">
        <v>5</v>
      </c>
      <c r="H127" s="127">
        <f>+(D126-C126)+1</f>
        <v>1</v>
      </c>
      <c r="I127" s="81"/>
      <c r="J127" s="42"/>
      <c r="K127" s="42"/>
      <c r="L127" s="42"/>
      <c r="M127" s="42"/>
      <c r="N127" s="42"/>
      <c r="O127" s="42"/>
      <c r="P127" s="42"/>
      <c r="Q127" s="42"/>
    </row>
    <row r="128" spans="1:17" ht="24.75" customHeight="1" x14ac:dyDescent="0.25">
      <c r="A128" s="48" t="s">
        <v>7</v>
      </c>
      <c r="B128" s="115"/>
      <c r="C128" s="121"/>
      <c r="D128" s="121"/>
      <c r="E128" s="116">
        <f>(D128-C128)*$C$2</f>
        <v>0</v>
      </c>
      <c r="F128" s="136"/>
      <c r="G128" s="49" t="s">
        <v>3139</v>
      </c>
      <c r="H128" s="70"/>
      <c r="I128" s="81"/>
      <c r="J128" s="42"/>
      <c r="K128" s="42"/>
      <c r="L128" s="42"/>
      <c r="M128" s="42"/>
      <c r="N128" s="42"/>
      <c r="O128" s="42"/>
      <c r="P128" s="42"/>
      <c r="Q128" s="42"/>
    </row>
    <row r="129" spans="1:17" ht="24.75" customHeight="1" x14ac:dyDescent="0.25">
      <c r="A129" s="48" t="s">
        <v>8</v>
      </c>
      <c r="B129" s="108"/>
      <c r="C129" s="121"/>
      <c r="D129" s="121"/>
      <c r="E129" s="116">
        <f>(D129-C129)*$C$2</f>
        <v>0</v>
      </c>
      <c r="F129" s="136"/>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3-12-1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3-12-2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3-12-3</v>
      </c>
      <c r="J133" s="42"/>
      <c r="K133" s="42"/>
      <c r="L133" s="42"/>
      <c r="M133" s="42"/>
      <c r="N133" s="42"/>
      <c r="O133" s="42"/>
      <c r="P133" s="42"/>
      <c r="Q133" s="42"/>
    </row>
    <row r="134" spans="1:17" ht="38.25" customHeight="1" x14ac:dyDescent="0.25">
      <c r="A134" s="48" t="s">
        <v>13</v>
      </c>
      <c r="B134" s="131"/>
      <c r="C134" s="132"/>
      <c r="D134" s="132"/>
      <c r="E134" s="133"/>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3-13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25">
        <f>IFERROR((E139*F139+E140*F140)/(F139+F140),0)</f>
        <v>0</v>
      </c>
      <c r="G137" s="49" t="s">
        <v>71</v>
      </c>
      <c r="H137" s="70"/>
      <c r="I137" s="81"/>
      <c r="J137" s="42"/>
      <c r="K137" s="42"/>
      <c r="L137" s="42"/>
      <c r="M137" s="42"/>
      <c r="N137" s="42"/>
      <c r="O137" s="42"/>
      <c r="P137" s="42"/>
      <c r="Q137" s="42"/>
    </row>
    <row r="138" spans="1:17" ht="24.75" customHeight="1" x14ac:dyDescent="0.25">
      <c r="A138" s="48" t="s">
        <v>4</v>
      </c>
      <c r="B138" s="129"/>
      <c r="C138" s="130"/>
      <c r="D138" s="49" t="s">
        <v>3142</v>
      </c>
      <c r="E138" s="110" t="str">
        <f>IFERROR(VLOOKUP(B138,matrizEmpleados,2,FALSE),"No existe")</f>
        <v>No existe</v>
      </c>
      <c r="F138" s="120" t="s">
        <v>3765</v>
      </c>
      <c r="G138" s="49" t="s">
        <v>5</v>
      </c>
      <c r="H138" s="127">
        <f>+(D137-C137)+1</f>
        <v>1</v>
      </c>
      <c r="I138" s="81"/>
      <c r="J138" s="42"/>
      <c r="K138" s="42"/>
      <c r="L138" s="42"/>
      <c r="M138" s="42"/>
      <c r="N138" s="42"/>
      <c r="O138" s="42"/>
      <c r="P138" s="42"/>
      <c r="Q138" s="42"/>
    </row>
    <row r="139" spans="1:17" ht="24.75" customHeight="1" x14ac:dyDescent="0.25">
      <c r="A139" s="48" t="s">
        <v>7</v>
      </c>
      <c r="B139" s="115"/>
      <c r="C139" s="121"/>
      <c r="D139" s="121"/>
      <c r="E139" s="116">
        <f>(D139-C139)*$C$2</f>
        <v>0</v>
      </c>
      <c r="F139" s="136"/>
      <c r="G139" s="49" t="s">
        <v>3139</v>
      </c>
      <c r="H139" s="70"/>
      <c r="I139" s="81"/>
      <c r="J139" s="42"/>
      <c r="K139" s="42"/>
      <c r="L139" s="42"/>
      <c r="M139" s="42"/>
      <c r="N139" s="42"/>
      <c r="O139" s="42"/>
      <c r="P139" s="42"/>
      <c r="Q139" s="42"/>
    </row>
    <row r="140" spans="1:17" ht="24.75" customHeight="1" x14ac:dyDescent="0.25">
      <c r="A140" s="48" t="s">
        <v>8</v>
      </c>
      <c r="B140" s="108"/>
      <c r="C140" s="121"/>
      <c r="D140" s="121"/>
      <c r="E140" s="116">
        <f>(D140-C140)*$C$2</f>
        <v>0</v>
      </c>
      <c r="F140" s="136"/>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3-13-1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3-13-2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3-13-3</v>
      </c>
      <c r="J144" s="42"/>
      <c r="K144" s="42"/>
      <c r="L144" s="42"/>
      <c r="M144" s="42"/>
      <c r="N144" s="42"/>
      <c r="O144" s="42"/>
      <c r="P144" s="42"/>
      <c r="Q144" s="42"/>
    </row>
    <row r="145" spans="1:17" ht="38.25" customHeight="1" x14ac:dyDescent="0.25">
      <c r="A145" s="48" t="s">
        <v>13</v>
      </c>
      <c r="B145" s="131"/>
      <c r="C145" s="132"/>
      <c r="D145" s="132"/>
      <c r="E145" s="133"/>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3-14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25">
        <f>IFERROR((E150*F150+E151*F151)/(F150+F151),0)</f>
        <v>0</v>
      </c>
      <c r="G148" s="49" t="s">
        <v>71</v>
      </c>
      <c r="H148" s="70"/>
      <c r="I148" s="81"/>
      <c r="J148" s="42"/>
      <c r="K148" s="42"/>
      <c r="L148" s="42"/>
      <c r="M148" s="42"/>
      <c r="N148" s="42"/>
      <c r="O148" s="42"/>
      <c r="P148" s="42"/>
      <c r="Q148" s="42"/>
    </row>
    <row r="149" spans="1:17" ht="24.75" customHeight="1" x14ac:dyDescent="0.25">
      <c r="A149" s="48" t="s">
        <v>4</v>
      </c>
      <c r="B149" s="129"/>
      <c r="C149" s="130"/>
      <c r="D149" s="49" t="s">
        <v>3142</v>
      </c>
      <c r="E149" s="110" t="str">
        <f>IFERROR(VLOOKUP(B149,matrizEmpleados,2,FALSE),"No existe")</f>
        <v>No existe</v>
      </c>
      <c r="F149" s="120" t="s">
        <v>3765</v>
      </c>
      <c r="G149" s="49" t="s">
        <v>5</v>
      </c>
      <c r="H149" s="127">
        <f>+(D148-C148)+1</f>
        <v>1</v>
      </c>
      <c r="I149" s="81"/>
      <c r="J149" s="42"/>
      <c r="K149" s="42"/>
      <c r="L149" s="42"/>
      <c r="M149" s="42"/>
      <c r="N149" s="42"/>
      <c r="O149" s="42"/>
      <c r="P149" s="42"/>
      <c r="Q149" s="42"/>
    </row>
    <row r="150" spans="1:17" ht="24.75" customHeight="1" x14ac:dyDescent="0.25">
      <c r="A150" s="48" t="s">
        <v>7</v>
      </c>
      <c r="B150" s="115"/>
      <c r="C150" s="121"/>
      <c r="D150" s="121"/>
      <c r="E150" s="116">
        <f>(D150-C150)*$C$2</f>
        <v>0</v>
      </c>
      <c r="F150" s="136"/>
      <c r="G150" s="49" t="s">
        <v>3139</v>
      </c>
      <c r="H150" s="70"/>
      <c r="I150" s="81"/>
      <c r="J150" s="42"/>
      <c r="K150" s="42"/>
      <c r="L150" s="42"/>
      <c r="M150" s="42"/>
      <c r="N150" s="42"/>
      <c r="O150" s="42"/>
      <c r="P150" s="42"/>
      <c r="Q150" s="42"/>
    </row>
    <row r="151" spans="1:17" ht="24.75" customHeight="1" x14ac:dyDescent="0.25">
      <c r="A151" s="48" t="s">
        <v>8</v>
      </c>
      <c r="B151" s="108"/>
      <c r="C151" s="121"/>
      <c r="D151" s="121"/>
      <c r="E151" s="116">
        <f>(D151-C151)*$C$2</f>
        <v>0</v>
      </c>
      <c r="F151" s="136"/>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3-14-1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3-14-2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3-14-3</v>
      </c>
      <c r="J155" s="42"/>
      <c r="K155" s="42"/>
      <c r="L155" s="42"/>
      <c r="M155" s="42"/>
      <c r="N155" s="42"/>
      <c r="O155" s="42"/>
      <c r="P155" s="42"/>
      <c r="Q155" s="42"/>
    </row>
    <row r="156" spans="1:17" ht="38.25" customHeight="1" x14ac:dyDescent="0.25">
      <c r="A156" s="48" t="s">
        <v>13</v>
      </c>
      <c r="B156" s="131"/>
      <c r="C156" s="132"/>
      <c r="D156" s="132"/>
      <c r="E156" s="133"/>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3-15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25">
        <f>IFERROR((E161*F161+E162*F162)/(F161+F162),0)</f>
        <v>0</v>
      </c>
      <c r="G159" s="49" t="s">
        <v>71</v>
      </c>
      <c r="H159" s="70"/>
      <c r="I159" s="81"/>
      <c r="J159" s="42"/>
      <c r="K159" s="42"/>
      <c r="L159" s="42"/>
      <c r="M159" s="42"/>
      <c r="N159" s="42"/>
      <c r="O159" s="42"/>
      <c r="P159" s="42"/>
      <c r="Q159" s="42"/>
    </row>
    <row r="160" spans="1:17" ht="24.75" customHeight="1" x14ac:dyDescent="0.25">
      <c r="A160" s="48" t="s">
        <v>4</v>
      </c>
      <c r="B160" s="129"/>
      <c r="C160" s="130"/>
      <c r="D160" s="49" t="s">
        <v>3142</v>
      </c>
      <c r="E160" s="110" t="str">
        <f>IFERROR(VLOOKUP(B160,matrizEmpleados,2,FALSE),"No existe")</f>
        <v>No existe</v>
      </c>
      <c r="F160" s="120" t="s">
        <v>3765</v>
      </c>
      <c r="G160" s="49" t="s">
        <v>5</v>
      </c>
      <c r="H160" s="127">
        <f>+(D159-C159)+1</f>
        <v>1</v>
      </c>
      <c r="I160" s="81"/>
      <c r="J160" s="42"/>
      <c r="K160" s="42"/>
      <c r="L160" s="42"/>
      <c r="M160" s="42"/>
      <c r="N160" s="42"/>
      <c r="O160" s="42"/>
      <c r="P160" s="42"/>
      <c r="Q160" s="42"/>
    </row>
    <row r="161" spans="1:17" ht="24.75" customHeight="1" x14ac:dyDescent="0.25">
      <c r="A161" s="48" t="s">
        <v>7</v>
      </c>
      <c r="B161" s="115"/>
      <c r="C161" s="121"/>
      <c r="D161" s="121"/>
      <c r="E161" s="116">
        <f>(D161-C161)*$C$2</f>
        <v>0</v>
      </c>
      <c r="F161" s="136"/>
      <c r="G161" s="49" t="s">
        <v>3139</v>
      </c>
      <c r="H161" s="70"/>
      <c r="I161" s="81"/>
      <c r="J161" s="42"/>
      <c r="K161" s="42"/>
      <c r="L161" s="42"/>
      <c r="M161" s="42"/>
      <c r="N161" s="42"/>
      <c r="O161" s="42"/>
      <c r="P161" s="42"/>
      <c r="Q161" s="42"/>
    </row>
    <row r="162" spans="1:17" ht="24.75" customHeight="1" x14ac:dyDescent="0.25">
      <c r="A162" s="48" t="s">
        <v>8</v>
      </c>
      <c r="B162" s="108"/>
      <c r="C162" s="121"/>
      <c r="D162" s="121"/>
      <c r="E162" s="116">
        <f>(D162-C162)*$C$2</f>
        <v>0</v>
      </c>
      <c r="F162" s="136"/>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3-15-1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3-15-2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3-15-3</v>
      </c>
      <c r="J166" s="42"/>
      <c r="K166" s="42"/>
      <c r="L166" s="42"/>
      <c r="M166" s="42"/>
      <c r="N166" s="42"/>
      <c r="O166" s="42"/>
      <c r="P166" s="42"/>
      <c r="Q166" s="42"/>
    </row>
    <row r="167" spans="1:17" ht="38.25" customHeight="1" x14ac:dyDescent="0.25">
      <c r="A167" s="48" t="s">
        <v>13</v>
      </c>
      <c r="B167" s="131"/>
      <c r="C167" s="132"/>
      <c r="D167" s="132"/>
      <c r="E167" s="133"/>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3-16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25">
        <f>IFERROR((E172*F172+E173*F173)/(F172+F173),0)</f>
        <v>0</v>
      </c>
      <c r="G170" s="49" t="s">
        <v>71</v>
      </c>
      <c r="H170" s="70"/>
      <c r="I170" s="81"/>
      <c r="J170" s="42"/>
      <c r="K170" s="42"/>
      <c r="L170" s="42"/>
      <c r="M170" s="42"/>
      <c r="N170" s="42"/>
      <c r="O170" s="42"/>
      <c r="P170" s="42"/>
      <c r="Q170" s="42"/>
    </row>
    <row r="171" spans="1:17" ht="24.75" customHeight="1" x14ac:dyDescent="0.25">
      <c r="A171" s="48" t="s">
        <v>4</v>
      </c>
      <c r="B171" s="129"/>
      <c r="C171" s="130"/>
      <c r="D171" s="49" t="s">
        <v>3142</v>
      </c>
      <c r="E171" s="110" t="str">
        <f>IFERROR(VLOOKUP(B171,matrizEmpleados,2,FALSE),"No existe")</f>
        <v>No existe</v>
      </c>
      <c r="F171" s="120" t="s">
        <v>3765</v>
      </c>
      <c r="G171" s="49" t="s">
        <v>5</v>
      </c>
      <c r="H171" s="127">
        <f>+(D170-C170)+1</f>
        <v>1</v>
      </c>
      <c r="I171" s="81"/>
      <c r="J171" s="42"/>
      <c r="K171" s="42"/>
      <c r="L171" s="42"/>
      <c r="M171" s="42"/>
      <c r="N171" s="42"/>
      <c r="O171" s="42"/>
      <c r="P171" s="42"/>
      <c r="Q171" s="42"/>
    </row>
    <row r="172" spans="1:17" ht="24.75" customHeight="1" x14ac:dyDescent="0.25">
      <c r="A172" s="48" t="s">
        <v>7</v>
      </c>
      <c r="B172" s="115"/>
      <c r="C172" s="121"/>
      <c r="D172" s="121"/>
      <c r="E172" s="116">
        <f>(D172-C172)*$C$2</f>
        <v>0</v>
      </c>
      <c r="F172" s="136"/>
      <c r="G172" s="49" t="s">
        <v>3139</v>
      </c>
      <c r="H172" s="70"/>
      <c r="I172" s="81"/>
      <c r="J172" s="42"/>
      <c r="K172" s="42"/>
      <c r="L172" s="42"/>
      <c r="M172" s="42"/>
      <c r="N172" s="42"/>
      <c r="O172" s="42"/>
      <c r="P172" s="42"/>
      <c r="Q172" s="42"/>
    </row>
    <row r="173" spans="1:17" ht="24.75" customHeight="1" x14ac:dyDescent="0.25">
      <c r="A173" s="48" t="s">
        <v>8</v>
      </c>
      <c r="B173" s="108"/>
      <c r="C173" s="121"/>
      <c r="D173" s="121"/>
      <c r="E173" s="116">
        <f>(D173-C173)*$C$2</f>
        <v>0</v>
      </c>
      <c r="F173" s="136"/>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3-16-1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3-16-2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3-16-3</v>
      </c>
      <c r="J177" s="42"/>
      <c r="K177" s="42"/>
      <c r="L177" s="42"/>
      <c r="M177" s="42"/>
      <c r="N177" s="42"/>
      <c r="O177" s="42"/>
      <c r="P177" s="42"/>
      <c r="Q177" s="42"/>
    </row>
    <row r="178" spans="1:17" ht="38.25" customHeight="1" x14ac:dyDescent="0.25">
      <c r="A178" s="48" t="s">
        <v>13</v>
      </c>
      <c r="B178" s="131"/>
      <c r="C178" s="132"/>
      <c r="D178" s="132"/>
      <c r="E178" s="133"/>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3-17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25">
        <f>IFERROR((E183*F183+E184*F184)/(F183+F184),0)</f>
        <v>0</v>
      </c>
      <c r="G181" s="49" t="s">
        <v>71</v>
      </c>
      <c r="H181" s="70"/>
      <c r="I181" s="81"/>
      <c r="J181" s="42"/>
      <c r="K181" s="42"/>
      <c r="L181" s="42"/>
      <c r="M181" s="42"/>
      <c r="N181" s="42"/>
      <c r="O181" s="42"/>
      <c r="P181" s="42"/>
      <c r="Q181" s="42"/>
    </row>
    <row r="182" spans="1:17" ht="24.75" customHeight="1" x14ac:dyDescent="0.25">
      <c r="A182" s="48" t="s">
        <v>4</v>
      </c>
      <c r="B182" s="129"/>
      <c r="C182" s="130"/>
      <c r="D182" s="49" t="s">
        <v>3142</v>
      </c>
      <c r="E182" s="110" t="str">
        <f>IFERROR(VLOOKUP(B182,matrizEmpleados,2,FALSE),"No existe")</f>
        <v>No existe</v>
      </c>
      <c r="F182" s="120" t="s">
        <v>3765</v>
      </c>
      <c r="G182" s="49" t="s">
        <v>5</v>
      </c>
      <c r="H182" s="127">
        <f>+(D181-C181)+1</f>
        <v>1</v>
      </c>
      <c r="I182" s="81"/>
      <c r="J182" s="42"/>
      <c r="K182" s="42"/>
      <c r="L182" s="42"/>
      <c r="M182" s="42"/>
      <c r="N182" s="42"/>
      <c r="O182" s="42"/>
      <c r="P182" s="42"/>
      <c r="Q182" s="42"/>
    </row>
    <row r="183" spans="1:17" ht="24.75" customHeight="1" x14ac:dyDescent="0.25">
      <c r="A183" s="48" t="s">
        <v>7</v>
      </c>
      <c r="B183" s="115"/>
      <c r="C183" s="121"/>
      <c r="D183" s="121"/>
      <c r="E183" s="116">
        <f>(D183-C183)*$C$2</f>
        <v>0</v>
      </c>
      <c r="F183" s="136"/>
      <c r="G183" s="49" t="s">
        <v>3139</v>
      </c>
      <c r="H183" s="70"/>
      <c r="I183" s="81"/>
      <c r="J183" s="42"/>
      <c r="K183" s="42"/>
      <c r="L183" s="42"/>
      <c r="M183" s="42"/>
      <c r="N183" s="42"/>
      <c r="O183" s="42"/>
      <c r="P183" s="42"/>
      <c r="Q183" s="42"/>
    </row>
    <row r="184" spans="1:17" ht="24.75" customHeight="1" x14ac:dyDescent="0.25">
      <c r="A184" s="48" t="s">
        <v>8</v>
      </c>
      <c r="B184" s="108"/>
      <c r="C184" s="121"/>
      <c r="D184" s="121"/>
      <c r="E184" s="116">
        <f>(D184-C184)*$C$2</f>
        <v>0</v>
      </c>
      <c r="F184" s="136"/>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3-17-1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3-17-2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3-17-3</v>
      </c>
      <c r="J188" s="42"/>
      <c r="K188" s="42"/>
      <c r="L188" s="42"/>
      <c r="M188" s="42"/>
      <c r="N188" s="42"/>
      <c r="O188" s="42"/>
      <c r="P188" s="42"/>
      <c r="Q188" s="42"/>
    </row>
    <row r="189" spans="1:17" ht="38.25" customHeight="1" x14ac:dyDescent="0.25">
      <c r="A189" s="48" t="s">
        <v>13</v>
      </c>
      <c r="B189" s="131"/>
      <c r="C189" s="132"/>
      <c r="D189" s="132"/>
      <c r="E189" s="133"/>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3-18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25">
        <f>IFERROR((E194*F194+E195*F195)/(F194+F195),0)</f>
        <v>0</v>
      </c>
      <c r="G192" s="49" t="s">
        <v>71</v>
      </c>
      <c r="H192" s="70"/>
      <c r="I192" s="81"/>
      <c r="J192" s="42"/>
      <c r="K192" s="42"/>
      <c r="L192" s="42"/>
      <c r="M192" s="42"/>
      <c r="N192" s="42"/>
      <c r="O192" s="42"/>
      <c r="P192" s="42"/>
      <c r="Q192" s="42"/>
    </row>
    <row r="193" spans="1:17" ht="24.75" customHeight="1" x14ac:dyDescent="0.25">
      <c r="A193" s="48" t="s">
        <v>4</v>
      </c>
      <c r="B193" s="129"/>
      <c r="C193" s="130"/>
      <c r="D193" s="49" t="s">
        <v>3142</v>
      </c>
      <c r="E193" s="110" t="str">
        <f>IFERROR(VLOOKUP(B193,matrizEmpleados,2,FALSE),"No existe")</f>
        <v>No existe</v>
      </c>
      <c r="F193" s="120" t="s">
        <v>3765</v>
      </c>
      <c r="G193" s="49" t="s">
        <v>5</v>
      </c>
      <c r="H193" s="127">
        <f>+(D192-C192)+1</f>
        <v>1</v>
      </c>
      <c r="I193" s="81"/>
      <c r="J193" s="42"/>
      <c r="K193" s="42"/>
      <c r="L193" s="42"/>
      <c r="M193" s="42"/>
      <c r="N193" s="42"/>
      <c r="O193" s="42"/>
      <c r="P193" s="42"/>
      <c r="Q193" s="42"/>
    </row>
    <row r="194" spans="1:17" ht="24.75" customHeight="1" x14ac:dyDescent="0.25">
      <c r="A194" s="48" t="s">
        <v>7</v>
      </c>
      <c r="B194" s="115"/>
      <c r="C194" s="121"/>
      <c r="D194" s="121"/>
      <c r="E194" s="116">
        <f>(D194-C194)*$C$2</f>
        <v>0</v>
      </c>
      <c r="F194" s="136"/>
      <c r="G194" s="49" t="s">
        <v>3139</v>
      </c>
      <c r="H194" s="70"/>
      <c r="I194" s="81"/>
      <c r="J194" s="42"/>
      <c r="K194" s="42"/>
      <c r="L194" s="42"/>
      <c r="M194" s="42"/>
      <c r="N194" s="42"/>
      <c r="O194" s="42"/>
      <c r="P194" s="42"/>
      <c r="Q194" s="42"/>
    </row>
    <row r="195" spans="1:17" ht="24.75" customHeight="1" x14ac:dyDescent="0.25">
      <c r="A195" s="48" t="s">
        <v>8</v>
      </c>
      <c r="B195" s="108"/>
      <c r="C195" s="121"/>
      <c r="D195" s="121"/>
      <c r="E195" s="116">
        <f>(D195-C195)*$C$2</f>
        <v>0</v>
      </c>
      <c r="F195" s="136"/>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3-18-1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3-18-2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3-18-3</v>
      </c>
      <c r="J199" s="42"/>
      <c r="K199" s="42"/>
      <c r="L199" s="42"/>
      <c r="M199" s="42"/>
      <c r="N199" s="42"/>
      <c r="O199" s="42"/>
      <c r="P199" s="42"/>
      <c r="Q199" s="42"/>
    </row>
    <row r="200" spans="1:17" ht="38.25" customHeight="1" x14ac:dyDescent="0.25">
      <c r="A200" s="48" t="s">
        <v>13</v>
      </c>
      <c r="B200" s="131"/>
      <c r="C200" s="132"/>
      <c r="D200" s="132"/>
      <c r="E200" s="133"/>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3-19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25">
        <f>IFERROR((E205*F205+E206*F206)/(F205+F206),0)</f>
        <v>0</v>
      </c>
      <c r="G203" s="49" t="s">
        <v>71</v>
      </c>
      <c r="H203" s="70"/>
      <c r="I203" s="81"/>
      <c r="J203" s="42"/>
      <c r="K203" s="42"/>
      <c r="L203" s="42"/>
      <c r="M203" s="42"/>
      <c r="N203" s="42"/>
      <c r="O203" s="42"/>
      <c r="P203" s="42"/>
      <c r="Q203" s="42"/>
    </row>
    <row r="204" spans="1:17" ht="24.75" customHeight="1" x14ac:dyDescent="0.25">
      <c r="A204" s="48" t="s">
        <v>4</v>
      </c>
      <c r="B204" s="129"/>
      <c r="C204" s="130"/>
      <c r="D204" s="49" t="s">
        <v>3142</v>
      </c>
      <c r="E204" s="110" t="str">
        <f>IFERROR(VLOOKUP(B204,matrizEmpleados,2,FALSE),"No existe")</f>
        <v>No existe</v>
      </c>
      <c r="F204" s="120" t="s">
        <v>3765</v>
      </c>
      <c r="G204" s="49" t="s">
        <v>5</v>
      </c>
      <c r="H204" s="127">
        <f>+(D203-C203)+1</f>
        <v>1</v>
      </c>
      <c r="I204" s="81"/>
      <c r="J204" s="42"/>
      <c r="K204" s="42"/>
      <c r="L204" s="42"/>
      <c r="M204" s="42"/>
      <c r="N204" s="42"/>
      <c r="O204" s="42"/>
      <c r="P204" s="42"/>
      <c r="Q204" s="42"/>
    </row>
    <row r="205" spans="1:17" ht="24.75" customHeight="1" x14ac:dyDescent="0.25">
      <c r="A205" s="48" t="s">
        <v>7</v>
      </c>
      <c r="B205" s="115"/>
      <c r="C205" s="121"/>
      <c r="D205" s="121"/>
      <c r="E205" s="116">
        <f>(D205-C205)*$C$2</f>
        <v>0</v>
      </c>
      <c r="F205" s="136"/>
      <c r="G205" s="49" t="s">
        <v>3139</v>
      </c>
      <c r="H205" s="70"/>
      <c r="I205" s="81"/>
      <c r="J205" s="42"/>
      <c r="K205" s="42"/>
      <c r="L205" s="42"/>
      <c r="M205" s="42"/>
      <c r="N205" s="42"/>
      <c r="O205" s="42"/>
      <c r="P205" s="42"/>
      <c r="Q205" s="42"/>
    </row>
    <row r="206" spans="1:17" ht="24.75" customHeight="1" x14ac:dyDescent="0.25">
      <c r="A206" s="48" t="s">
        <v>8</v>
      </c>
      <c r="B206" s="108"/>
      <c r="C206" s="121"/>
      <c r="D206" s="121"/>
      <c r="E206" s="116">
        <f>(D206-C206)*$C$2</f>
        <v>0</v>
      </c>
      <c r="F206" s="136"/>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3-19-1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3-19-2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3-19-3</v>
      </c>
      <c r="J210" s="42"/>
      <c r="K210" s="42"/>
      <c r="L210" s="42"/>
      <c r="M210" s="42"/>
      <c r="N210" s="42"/>
      <c r="O210" s="42"/>
      <c r="P210" s="42"/>
      <c r="Q210" s="42"/>
    </row>
    <row r="211" spans="1:17" ht="38.25" customHeight="1" x14ac:dyDescent="0.25">
      <c r="A211" s="48" t="s">
        <v>13</v>
      </c>
      <c r="B211" s="131"/>
      <c r="C211" s="132"/>
      <c r="D211" s="132"/>
      <c r="E211" s="133"/>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3-20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25">
        <f>IFERROR((E216*F216+E217*F217)/(F216+F217),0)</f>
        <v>0</v>
      </c>
      <c r="G214" s="49" t="s">
        <v>71</v>
      </c>
      <c r="H214" s="70"/>
      <c r="I214" s="81"/>
      <c r="J214" s="42"/>
      <c r="K214" s="42"/>
      <c r="L214" s="42"/>
      <c r="M214" s="42"/>
      <c r="N214" s="42"/>
      <c r="O214" s="42"/>
      <c r="P214" s="42"/>
      <c r="Q214" s="42"/>
    </row>
    <row r="215" spans="1:17" ht="24.75" customHeight="1" x14ac:dyDescent="0.25">
      <c r="A215" s="48" t="s">
        <v>4</v>
      </c>
      <c r="B215" s="129"/>
      <c r="C215" s="130"/>
      <c r="D215" s="49" t="s">
        <v>3142</v>
      </c>
      <c r="E215" s="110" t="str">
        <f>IFERROR(VLOOKUP(B215,matrizEmpleados,2,FALSE),"No existe")</f>
        <v>No existe</v>
      </c>
      <c r="F215" s="120" t="s">
        <v>3765</v>
      </c>
      <c r="G215" s="49" t="s">
        <v>5</v>
      </c>
      <c r="H215" s="127">
        <f>+(D214-C214)+1</f>
        <v>1</v>
      </c>
      <c r="I215" s="81"/>
      <c r="J215" s="42"/>
      <c r="K215" s="42"/>
      <c r="L215" s="42"/>
      <c r="M215" s="42"/>
      <c r="N215" s="42"/>
      <c r="O215" s="42"/>
      <c r="P215" s="42"/>
      <c r="Q215" s="42"/>
    </row>
    <row r="216" spans="1:17" ht="24.75" customHeight="1" x14ac:dyDescent="0.25">
      <c r="A216" s="48" t="s">
        <v>7</v>
      </c>
      <c r="B216" s="115"/>
      <c r="C216" s="121"/>
      <c r="D216" s="121"/>
      <c r="E216" s="116">
        <f>(D216-C216)*$C$2</f>
        <v>0</v>
      </c>
      <c r="F216" s="136"/>
      <c r="G216" s="49" t="s">
        <v>3139</v>
      </c>
      <c r="H216" s="70"/>
      <c r="I216" s="81"/>
      <c r="J216" s="42"/>
      <c r="K216" s="42"/>
      <c r="L216" s="42"/>
      <c r="M216" s="42"/>
      <c r="N216" s="42"/>
      <c r="O216" s="42"/>
      <c r="P216" s="42"/>
      <c r="Q216" s="42"/>
    </row>
    <row r="217" spans="1:17" ht="24.75" customHeight="1" x14ac:dyDescent="0.25">
      <c r="A217" s="48" t="s">
        <v>8</v>
      </c>
      <c r="B217" s="108"/>
      <c r="C217" s="121"/>
      <c r="D217" s="121"/>
      <c r="E217" s="116">
        <f>(D217-C217)*$C$2</f>
        <v>0</v>
      </c>
      <c r="F217" s="136"/>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3-20-1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3-20-2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3-20-3</v>
      </c>
      <c r="J221" s="42"/>
      <c r="K221" s="42"/>
      <c r="L221" s="42"/>
      <c r="M221" s="42"/>
      <c r="N221" s="42"/>
      <c r="O221" s="42"/>
      <c r="P221" s="42"/>
      <c r="Q221" s="42"/>
    </row>
    <row r="222" spans="1:17" ht="38.25" customHeight="1" x14ac:dyDescent="0.25">
      <c r="A222" s="48" t="s">
        <v>13</v>
      </c>
      <c r="B222" s="131"/>
      <c r="C222" s="132"/>
      <c r="D222" s="132"/>
      <c r="E222" s="133"/>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3-21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25">
        <f>IFERROR((E227*F227+E228*F228)/(F227+F228),0)</f>
        <v>0</v>
      </c>
      <c r="G225" s="49" t="s">
        <v>71</v>
      </c>
      <c r="H225" s="70"/>
      <c r="I225" s="81"/>
      <c r="J225" s="42"/>
      <c r="K225" s="42"/>
      <c r="L225" s="42"/>
      <c r="M225" s="42"/>
      <c r="N225" s="42"/>
      <c r="O225" s="42"/>
      <c r="P225" s="42"/>
      <c r="Q225" s="42"/>
    </row>
    <row r="226" spans="1:17" ht="24.75" customHeight="1" x14ac:dyDescent="0.25">
      <c r="A226" s="48" t="s">
        <v>4</v>
      </c>
      <c r="B226" s="129"/>
      <c r="C226" s="130"/>
      <c r="D226" s="49" t="s">
        <v>3142</v>
      </c>
      <c r="E226" s="110" t="str">
        <f>IFERROR(VLOOKUP(B226,matrizEmpleados,2,FALSE),"No existe")</f>
        <v>No existe</v>
      </c>
      <c r="F226" s="120" t="s">
        <v>3765</v>
      </c>
      <c r="G226" s="49" t="s">
        <v>5</v>
      </c>
      <c r="H226" s="127">
        <f>+(D225-C225)+1</f>
        <v>1</v>
      </c>
      <c r="I226" s="81"/>
      <c r="J226" s="42"/>
      <c r="K226" s="42"/>
      <c r="L226" s="42"/>
      <c r="M226" s="42"/>
      <c r="N226" s="42"/>
      <c r="O226" s="42"/>
      <c r="P226" s="42"/>
      <c r="Q226" s="42"/>
    </row>
    <row r="227" spans="1:17" ht="24.75" customHeight="1" x14ac:dyDescent="0.25">
      <c r="A227" s="48" t="s">
        <v>7</v>
      </c>
      <c r="B227" s="115"/>
      <c r="C227" s="121"/>
      <c r="D227" s="121"/>
      <c r="E227" s="116">
        <f>(D227-C227)*$C$2</f>
        <v>0</v>
      </c>
      <c r="F227" s="136"/>
      <c r="G227" s="49" t="s">
        <v>3139</v>
      </c>
      <c r="H227" s="70"/>
      <c r="I227" s="81"/>
      <c r="J227" s="42"/>
      <c r="K227" s="42"/>
      <c r="L227" s="42"/>
      <c r="M227" s="42"/>
      <c r="N227" s="42"/>
      <c r="O227" s="42"/>
      <c r="P227" s="42"/>
      <c r="Q227" s="42"/>
    </row>
    <row r="228" spans="1:17" ht="24.75" customHeight="1" x14ac:dyDescent="0.25">
      <c r="A228" s="48" t="s">
        <v>8</v>
      </c>
      <c r="B228" s="108"/>
      <c r="C228" s="121"/>
      <c r="D228" s="121"/>
      <c r="E228" s="116">
        <f>(D228-C228)*$C$2</f>
        <v>0</v>
      </c>
      <c r="F228" s="136"/>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3-21-1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3-21-2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3-21-3</v>
      </c>
      <c r="J232" s="42"/>
      <c r="K232" s="42"/>
      <c r="L232" s="42"/>
      <c r="M232" s="42"/>
      <c r="N232" s="42"/>
      <c r="O232" s="42"/>
      <c r="P232" s="42"/>
      <c r="Q232" s="42"/>
    </row>
    <row r="233" spans="1:17" ht="38.25" customHeight="1" x14ac:dyDescent="0.25">
      <c r="A233" s="48" t="s">
        <v>13</v>
      </c>
      <c r="B233" s="131"/>
      <c r="C233" s="132"/>
      <c r="D233" s="132"/>
      <c r="E233" s="133"/>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3-22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25">
        <f>IFERROR((E238*F238+E239*F239)/(F238+F239),0)</f>
        <v>0</v>
      </c>
      <c r="G236" s="49" t="s">
        <v>71</v>
      </c>
      <c r="H236" s="70"/>
      <c r="I236" s="81"/>
      <c r="J236" s="42"/>
      <c r="K236" s="42"/>
      <c r="L236" s="42"/>
      <c r="M236" s="42"/>
      <c r="N236" s="42"/>
      <c r="O236" s="42"/>
      <c r="P236" s="42"/>
      <c r="Q236" s="42"/>
    </row>
    <row r="237" spans="1:17" ht="24.75" customHeight="1" x14ac:dyDescent="0.25">
      <c r="A237" s="48" t="s">
        <v>4</v>
      </c>
      <c r="B237" s="129"/>
      <c r="C237" s="130"/>
      <c r="D237" s="49" t="s">
        <v>3142</v>
      </c>
      <c r="E237" s="110" t="str">
        <f>IFERROR(VLOOKUP(B237,matrizEmpleados,2,FALSE),"No existe")</f>
        <v>No existe</v>
      </c>
      <c r="F237" s="120" t="s">
        <v>3765</v>
      </c>
      <c r="G237" s="49" t="s">
        <v>5</v>
      </c>
      <c r="H237" s="127">
        <f>+(D236-C236)+1</f>
        <v>1</v>
      </c>
      <c r="I237" s="81"/>
      <c r="J237" s="42"/>
      <c r="K237" s="42"/>
      <c r="L237" s="42"/>
      <c r="M237" s="42"/>
      <c r="N237" s="42"/>
      <c r="O237" s="42"/>
      <c r="P237" s="42"/>
      <c r="Q237" s="42"/>
    </row>
    <row r="238" spans="1:17" ht="24.75" customHeight="1" x14ac:dyDescent="0.25">
      <c r="A238" s="48" t="s">
        <v>7</v>
      </c>
      <c r="B238" s="115"/>
      <c r="C238" s="121"/>
      <c r="D238" s="121"/>
      <c r="E238" s="116">
        <f>(D238-C238)*$C$2</f>
        <v>0</v>
      </c>
      <c r="F238" s="136"/>
      <c r="G238" s="49" t="s">
        <v>3139</v>
      </c>
      <c r="H238" s="70"/>
      <c r="I238" s="81"/>
      <c r="J238" s="42"/>
      <c r="K238" s="42"/>
      <c r="L238" s="42"/>
      <c r="M238" s="42"/>
      <c r="N238" s="42"/>
      <c r="O238" s="42"/>
      <c r="P238" s="42"/>
      <c r="Q238" s="42"/>
    </row>
    <row r="239" spans="1:17" ht="24.75" customHeight="1" x14ac:dyDescent="0.25">
      <c r="A239" s="48" t="s">
        <v>8</v>
      </c>
      <c r="B239" s="108"/>
      <c r="C239" s="121"/>
      <c r="D239" s="121"/>
      <c r="E239" s="116">
        <f>(D239-C239)*$C$2</f>
        <v>0</v>
      </c>
      <c r="F239" s="136"/>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3-22-1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3-22-2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3-22-3</v>
      </c>
      <c r="J243" s="42"/>
      <c r="K243" s="42"/>
      <c r="L243" s="42"/>
      <c r="M243" s="42"/>
      <c r="N243" s="42"/>
      <c r="O243" s="42"/>
      <c r="P243" s="42"/>
      <c r="Q243" s="42"/>
    </row>
    <row r="244" spans="1:17" ht="38.25" customHeight="1" x14ac:dyDescent="0.25">
      <c r="A244" s="48" t="s">
        <v>13</v>
      </c>
      <c r="B244" s="131"/>
      <c r="C244" s="132"/>
      <c r="D244" s="132"/>
      <c r="E244" s="133"/>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3-23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25">
        <f>IFERROR((E249*F249+E250*F250)/(F249+F250),0)</f>
        <v>0</v>
      </c>
      <c r="G247" s="49" t="s">
        <v>71</v>
      </c>
      <c r="H247" s="70"/>
      <c r="I247" s="81"/>
      <c r="J247" s="42"/>
      <c r="K247" s="42"/>
      <c r="L247" s="42"/>
      <c r="M247" s="42"/>
      <c r="N247" s="42"/>
      <c r="O247" s="42"/>
      <c r="P247" s="42"/>
      <c r="Q247" s="42"/>
    </row>
    <row r="248" spans="1:17" ht="24.75" customHeight="1" x14ac:dyDescent="0.25">
      <c r="A248" s="48" t="s">
        <v>4</v>
      </c>
      <c r="B248" s="129"/>
      <c r="C248" s="130"/>
      <c r="D248" s="49" t="s">
        <v>3142</v>
      </c>
      <c r="E248" s="110" t="str">
        <f>IFERROR(VLOOKUP(B248,matrizEmpleados,2,FALSE),"No existe")</f>
        <v>No existe</v>
      </c>
      <c r="F248" s="120" t="s">
        <v>3765</v>
      </c>
      <c r="G248" s="49" t="s">
        <v>5</v>
      </c>
      <c r="H248" s="127">
        <f>+(D247-C247)+1</f>
        <v>1</v>
      </c>
      <c r="I248" s="81"/>
      <c r="J248" s="42"/>
      <c r="K248" s="42"/>
      <c r="L248" s="42"/>
      <c r="M248" s="42"/>
      <c r="N248" s="42"/>
      <c r="O248" s="42"/>
      <c r="P248" s="42"/>
      <c r="Q248" s="42"/>
    </row>
    <row r="249" spans="1:17" ht="24.75" customHeight="1" x14ac:dyDescent="0.25">
      <c r="A249" s="48" t="s">
        <v>7</v>
      </c>
      <c r="B249" s="115"/>
      <c r="C249" s="121"/>
      <c r="D249" s="121"/>
      <c r="E249" s="116">
        <f>(D249-C249)*$C$2</f>
        <v>0</v>
      </c>
      <c r="F249" s="136"/>
      <c r="G249" s="49" t="s">
        <v>3139</v>
      </c>
      <c r="H249" s="70"/>
      <c r="I249" s="81"/>
      <c r="J249" s="42"/>
      <c r="K249" s="42"/>
      <c r="L249" s="42"/>
      <c r="M249" s="42"/>
      <c r="N249" s="42"/>
      <c r="O249" s="42"/>
      <c r="P249" s="42"/>
      <c r="Q249" s="42"/>
    </row>
    <row r="250" spans="1:17" ht="24.75" customHeight="1" x14ac:dyDescent="0.25">
      <c r="A250" s="48" t="s">
        <v>8</v>
      </c>
      <c r="B250" s="108"/>
      <c r="C250" s="121"/>
      <c r="D250" s="121"/>
      <c r="E250" s="116">
        <f>(D250-C250)*$C$2</f>
        <v>0</v>
      </c>
      <c r="F250" s="136"/>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3-23-1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3-23-2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3-23-3</v>
      </c>
      <c r="J254" s="42"/>
      <c r="K254" s="42"/>
      <c r="L254" s="42"/>
      <c r="M254" s="42"/>
      <c r="N254" s="42"/>
      <c r="O254" s="42"/>
      <c r="P254" s="42"/>
      <c r="Q254" s="42"/>
    </row>
    <row r="255" spans="1:17" ht="38.25" customHeight="1" x14ac:dyDescent="0.25">
      <c r="A255" s="48" t="s">
        <v>13</v>
      </c>
      <c r="B255" s="131"/>
      <c r="C255" s="132"/>
      <c r="D255" s="132"/>
      <c r="E255" s="133"/>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3-24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25">
        <f>IFERROR((E260*F260+E261*F261)/(F260+F261),0)</f>
        <v>0</v>
      </c>
      <c r="G258" s="49" t="s">
        <v>71</v>
      </c>
      <c r="H258" s="70"/>
      <c r="I258" s="81"/>
      <c r="J258" s="42"/>
      <c r="K258" s="42"/>
      <c r="L258" s="42"/>
      <c r="M258" s="42"/>
      <c r="N258" s="42"/>
      <c r="O258" s="42"/>
      <c r="P258" s="42"/>
      <c r="Q258" s="42"/>
    </row>
    <row r="259" spans="1:17" ht="24.75" customHeight="1" x14ac:dyDescent="0.25">
      <c r="A259" s="48" t="s">
        <v>4</v>
      </c>
      <c r="B259" s="129"/>
      <c r="C259" s="130"/>
      <c r="D259" s="49" t="s">
        <v>3142</v>
      </c>
      <c r="E259" s="110" t="str">
        <f>IFERROR(VLOOKUP(B259,matrizEmpleados,2,FALSE),"No existe")</f>
        <v>No existe</v>
      </c>
      <c r="F259" s="120" t="s">
        <v>3765</v>
      </c>
      <c r="G259" s="49" t="s">
        <v>5</v>
      </c>
      <c r="H259" s="127">
        <f>+(D258-C258)+1</f>
        <v>1</v>
      </c>
      <c r="I259" s="81"/>
      <c r="J259" s="42"/>
      <c r="K259" s="42"/>
      <c r="L259" s="42"/>
      <c r="M259" s="42"/>
      <c r="N259" s="42"/>
      <c r="O259" s="42"/>
      <c r="P259" s="42"/>
      <c r="Q259" s="42"/>
    </row>
    <row r="260" spans="1:17" ht="24.75" customHeight="1" x14ac:dyDescent="0.25">
      <c r="A260" s="48" t="s">
        <v>7</v>
      </c>
      <c r="B260" s="115"/>
      <c r="C260" s="121"/>
      <c r="D260" s="121"/>
      <c r="E260" s="116">
        <f>(D260-C260)*$C$2</f>
        <v>0</v>
      </c>
      <c r="F260" s="136"/>
      <c r="G260" s="49" t="s">
        <v>3139</v>
      </c>
      <c r="H260" s="70"/>
      <c r="I260" s="81"/>
      <c r="J260" s="42"/>
      <c r="K260" s="42"/>
      <c r="L260" s="42"/>
      <c r="M260" s="42"/>
      <c r="N260" s="42"/>
      <c r="O260" s="42"/>
      <c r="P260" s="42"/>
      <c r="Q260" s="42"/>
    </row>
    <row r="261" spans="1:17" ht="24.75" customHeight="1" x14ac:dyDescent="0.25">
      <c r="A261" s="48" t="s">
        <v>8</v>
      </c>
      <c r="B261" s="108"/>
      <c r="C261" s="121"/>
      <c r="D261" s="121"/>
      <c r="E261" s="116">
        <f>(D261-C261)*$C$2</f>
        <v>0</v>
      </c>
      <c r="F261" s="136"/>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3-24-1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3-24-2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3-24-3</v>
      </c>
      <c r="J265" s="42"/>
      <c r="K265" s="42"/>
      <c r="L265" s="42"/>
      <c r="M265" s="42"/>
      <c r="N265" s="42"/>
      <c r="O265" s="42"/>
      <c r="P265" s="42"/>
      <c r="Q265" s="42"/>
    </row>
    <row r="266" spans="1:17" ht="38.25" customHeight="1" x14ac:dyDescent="0.25">
      <c r="A266" s="48" t="s">
        <v>13</v>
      </c>
      <c r="B266" s="131"/>
      <c r="C266" s="132"/>
      <c r="D266" s="132"/>
      <c r="E266" s="133"/>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3-25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25">
        <f>IFERROR((E271*F271+E272*F272)/(F271+F272),0)</f>
        <v>0</v>
      </c>
      <c r="G269" s="49" t="s">
        <v>71</v>
      </c>
      <c r="H269" s="70"/>
      <c r="I269" s="81"/>
      <c r="J269" s="42"/>
      <c r="K269" s="42"/>
      <c r="L269" s="42"/>
      <c r="M269" s="42"/>
      <c r="N269" s="42"/>
      <c r="O269" s="42"/>
      <c r="P269" s="42"/>
      <c r="Q269" s="42"/>
    </row>
    <row r="270" spans="1:17" ht="24.75" customHeight="1" x14ac:dyDescent="0.25">
      <c r="A270" s="48" t="s">
        <v>4</v>
      </c>
      <c r="B270" s="129"/>
      <c r="C270" s="130"/>
      <c r="D270" s="49" t="s">
        <v>3142</v>
      </c>
      <c r="E270" s="110" t="str">
        <f>IFERROR(VLOOKUP(B270,matrizEmpleados,2,FALSE),"No existe")</f>
        <v>No existe</v>
      </c>
      <c r="F270" s="120" t="s">
        <v>3765</v>
      </c>
      <c r="G270" s="49" t="s">
        <v>5</v>
      </c>
      <c r="H270" s="127">
        <f>+(D269-C269)+1</f>
        <v>1</v>
      </c>
      <c r="I270" s="81"/>
      <c r="J270" s="42"/>
      <c r="K270" s="42"/>
      <c r="L270" s="42"/>
      <c r="M270" s="42"/>
      <c r="N270" s="42"/>
      <c r="O270" s="42"/>
      <c r="P270" s="42"/>
      <c r="Q270" s="42"/>
    </row>
    <row r="271" spans="1:17" ht="24.75" customHeight="1" x14ac:dyDescent="0.25">
      <c r="A271" s="48" t="s">
        <v>7</v>
      </c>
      <c r="B271" s="115"/>
      <c r="C271" s="121"/>
      <c r="D271" s="121"/>
      <c r="E271" s="116">
        <f>(D271-C271)*$C$2</f>
        <v>0</v>
      </c>
      <c r="F271" s="136"/>
      <c r="G271" s="49" t="s">
        <v>3139</v>
      </c>
      <c r="H271" s="70"/>
      <c r="I271" s="81"/>
      <c r="J271" s="42"/>
      <c r="K271" s="42"/>
      <c r="L271" s="42"/>
      <c r="M271" s="42"/>
      <c r="N271" s="42"/>
      <c r="O271" s="42"/>
      <c r="P271" s="42"/>
      <c r="Q271" s="42"/>
    </row>
    <row r="272" spans="1:17" ht="24.75" customHeight="1" x14ac:dyDescent="0.25">
      <c r="A272" s="48" t="s">
        <v>8</v>
      </c>
      <c r="B272" s="108"/>
      <c r="C272" s="121"/>
      <c r="D272" s="121"/>
      <c r="E272" s="116">
        <f>(D272-C272)*$C$2</f>
        <v>0</v>
      </c>
      <c r="F272" s="136"/>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3-25-1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3-25-2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3-25-3</v>
      </c>
      <c r="J276" s="42"/>
      <c r="K276" s="42"/>
      <c r="L276" s="42"/>
      <c r="M276" s="42"/>
      <c r="N276" s="42"/>
      <c r="O276" s="42"/>
      <c r="P276" s="42"/>
      <c r="Q276" s="42"/>
    </row>
    <row r="277" spans="1:17" ht="38.25" customHeight="1" x14ac:dyDescent="0.25">
      <c r="A277" s="48" t="s">
        <v>13</v>
      </c>
      <c r="B277" s="131"/>
      <c r="C277" s="132"/>
      <c r="D277" s="132"/>
      <c r="E277" s="133"/>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3-26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25">
        <f>IFERROR((E282*F282+E283*F283)/(F282+F283),0)</f>
        <v>0</v>
      </c>
      <c r="G280" s="49" t="s">
        <v>71</v>
      </c>
      <c r="H280" s="70"/>
      <c r="I280" s="81"/>
      <c r="J280" s="42"/>
      <c r="K280" s="42"/>
      <c r="L280" s="42"/>
      <c r="M280" s="42"/>
      <c r="N280" s="42"/>
      <c r="O280" s="42"/>
      <c r="P280" s="42"/>
      <c r="Q280" s="42"/>
    </row>
    <row r="281" spans="1:17" ht="24.75" customHeight="1" x14ac:dyDescent="0.25">
      <c r="A281" s="48" t="s">
        <v>4</v>
      </c>
      <c r="B281" s="129"/>
      <c r="C281" s="130"/>
      <c r="D281" s="49" t="s">
        <v>3142</v>
      </c>
      <c r="E281" s="110" t="str">
        <f>IFERROR(VLOOKUP(B281,matrizEmpleados,2,FALSE),"No existe")</f>
        <v>No existe</v>
      </c>
      <c r="F281" s="120" t="s">
        <v>3765</v>
      </c>
      <c r="G281" s="49" t="s">
        <v>5</v>
      </c>
      <c r="H281" s="127">
        <f>+(D280-C280)+1</f>
        <v>1</v>
      </c>
      <c r="I281" s="81"/>
      <c r="J281" s="42"/>
      <c r="K281" s="42"/>
      <c r="L281" s="42"/>
      <c r="M281" s="42"/>
      <c r="N281" s="42"/>
      <c r="O281" s="42"/>
      <c r="P281" s="42"/>
      <c r="Q281" s="42"/>
    </row>
    <row r="282" spans="1:17" ht="24.75" customHeight="1" x14ac:dyDescent="0.25">
      <c r="A282" s="48" t="s">
        <v>7</v>
      </c>
      <c r="B282" s="115"/>
      <c r="C282" s="121"/>
      <c r="D282" s="121"/>
      <c r="E282" s="116">
        <f>(D282-C282)*$C$2</f>
        <v>0</v>
      </c>
      <c r="F282" s="136"/>
      <c r="G282" s="49" t="s">
        <v>3139</v>
      </c>
      <c r="H282" s="70"/>
      <c r="I282" s="81"/>
      <c r="J282" s="42"/>
      <c r="K282" s="42"/>
      <c r="L282" s="42"/>
      <c r="M282" s="42"/>
      <c r="N282" s="42"/>
      <c r="O282" s="42"/>
      <c r="P282" s="42"/>
      <c r="Q282" s="42"/>
    </row>
    <row r="283" spans="1:17" ht="24.75" customHeight="1" x14ac:dyDescent="0.25">
      <c r="A283" s="48" t="s">
        <v>8</v>
      </c>
      <c r="B283" s="108"/>
      <c r="C283" s="121"/>
      <c r="D283" s="121"/>
      <c r="E283" s="116">
        <f>(D283-C283)*$C$2</f>
        <v>0</v>
      </c>
      <c r="F283" s="136"/>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3-26-1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3-26-2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3-26-3</v>
      </c>
      <c r="J287" s="42"/>
      <c r="K287" s="42"/>
      <c r="L287" s="42"/>
      <c r="M287" s="42"/>
      <c r="N287" s="42"/>
      <c r="O287" s="42"/>
      <c r="P287" s="42"/>
      <c r="Q287" s="42"/>
    </row>
    <row r="288" spans="1:17" ht="38.25" customHeight="1" x14ac:dyDescent="0.25">
      <c r="A288" s="48" t="s">
        <v>13</v>
      </c>
      <c r="B288" s="131"/>
      <c r="C288" s="132"/>
      <c r="D288" s="132"/>
      <c r="E288" s="133"/>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3-27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25">
        <f>IFERROR((E293*F293+E294*F294)/(F293+F294),0)</f>
        <v>0</v>
      </c>
      <c r="G291" s="49" t="s">
        <v>71</v>
      </c>
      <c r="H291" s="70"/>
      <c r="I291" s="81"/>
      <c r="J291" s="42"/>
      <c r="K291" s="42"/>
      <c r="L291" s="42"/>
      <c r="M291" s="42"/>
      <c r="N291" s="42"/>
      <c r="O291" s="42"/>
      <c r="P291" s="42"/>
      <c r="Q291" s="42"/>
    </row>
    <row r="292" spans="1:17" ht="24.75" customHeight="1" x14ac:dyDescent="0.25">
      <c r="A292" s="48" t="s">
        <v>4</v>
      </c>
      <c r="B292" s="129"/>
      <c r="C292" s="130"/>
      <c r="D292" s="49" t="s">
        <v>3142</v>
      </c>
      <c r="E292" s="110" t="str">
        <f>IFERROR(VLOOKUP(B292,matrizEmpleados,2,FALSE),"No existe")</f>
        <v>No existe</v>
      </c>
      <c r="F292" s="120" t="s">
        <v>3765</v>
      </c>
      <c r="G292" s="49" t="s">
        <v>5</v>
      </c>
      <c r="H292" s="127">
        <f>+(D291-C291)+1</f>
        <v>1</v>
      </c>
      <c r="I292" s="81"/>
      <c r="J292" s="42"/>
      <c r="K292" s="42"/>
      <c r="L292" s="42"/>
      <c r="M292" s="42"/>
      <c r="N292" s="42"/>
      <c r="O292" s="42"/>
      <c r="P292" s="42"/>
      <c r="Q292" s="42"/>
    </row>
    <row r="293" spans="1:17" ht="24.75" customHeight="1" x14ac:dyDescent="0.25">
      <c r="A293" s="48" t="s">
        <v>7</v>
      </c>
      <c r="B293" s="115"/>
      <c r="C293" s="121"/>
      <c r="D293" s="121"/>
      <c r="E293" s="116">
        <f>(D293-C293)*$C$2</f>
        <v>0</v>
      </c>
      <c r="F293" s="136"/>
      <c r="G293" s="49" t="s">
        <v>3139</v>
      </c>
      <c r="H293" s="70"/>
      <c r="I293" s="81"/>
      <c r="J293" s="42"/>
      <c r="K293" s="42"/>
      <c r="L293" s="42"/>
      <c r="M293" s="42"/>
      <c r="N293" s="42"/>
      <c r="O293" s="42"/>
      <c r="P293" s="42"/>
      <c r="Q293" s="42"/>
    </row>
    <row r="294" spans="1:17" ht="24.75" customHeight="1" x14ac:dyDescent="0.25">
      <c r="A294" s="48" t="s">
        <v>8</v>
      </c>
      <c r="B294" s="108"/>
      <c r="C294" s="121"/>
      <c r="D294" s="121"/>
      <c r="E294" s="116">
        <f>(D294-C294)*$C$2</f>
        <v>0</v>
      </c>
      <c r="F294" s="136"/>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3-27-1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3-27-2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3-27-3</v>
      </c>
      <c r="J298" s="42"/>
      <c r="K298" s="42"/>
      <c r="L298" s="42"/>
      <c r="M298" s="42"/>
      <c r="N298" s="42"/>
      <c r="O298" s="42"/>
      <c r="P298" s="42"/>
      <c r="Q298" s="42"/>
    </row>
    <row r="299" spans="1:17" ht="38.25" customHeight="1" x14ac:dyDescent="0.25">
      <c r="A299" s="48" t="s">
        <v>13</v>
      </c>
      <c r="B299" s="131"/>
      <c r="C299" s="132"/>
      <c r="D299" s="132"/>
      <c r="E299" s="133"/>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3-28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25">
        <f>IFERROR((E304*F304+E305*F305)/(F304+F305),0)</f>
        <v>0</v>
      </c>
      <c r="G302" s="49" t="s">
        <v>71</v>
      </c>
      <c r="H302" s="70"/>
      <c r="I302" s="81"/>
      <c r="J302" s="42"/>
      <c r="K302" s="42"/>
      <c r="L302" s="42"/>
      <c r="M302" s="42"/>
      <c r="N302" s="42"/>
      <c r="O302" s="42"/>
      <c r="P302" s="42"/>
      <c r="Q302" s="42"/>
    </row>
    <row r="303" spans="1:17" ht="24.75" customHeight="1" x14ac:dyDescent="0.25">
      <c r="A303" s="48" t="s">
        <v>4</v>
      </c>
      <c r="B303" s="129"/>
      <c r="C303" s="130"/>
      <c r="D303" s="49" t="s">
        <v>3142</v>
      </c>
      <c r="E303" s="110" t="str">
        <f>IFERROR(VLOOKUP(B303,matrizEmpleados,2,FALSE),"No existe")</f>
        <v>No existe</v>
      </c>
      <c r="F303" s="120" t="s">
        <v>3765</v>
      </c>
      <c r="G303" s="49" t="s">
        <v>5</v>
      </c>
      <c r="H303" s="127">
        <f>+(D302-C302)+1</f>
        <v>1</v>
      </c>
      <c r="I303" s="81"/>
      <c r="J303" s="42"/>
      <c r="K303" s="42"/>
      <c r="L303" s="42"/>
      <c r="M303" s="42"/>
      <c r="N303" s="42"/>
      <c r="O303" s="42"/>
      <c r="P303" s="42"/>
      <c r="Q303" s="42"/>
    </row>
    <row r="304" spans="1:17" ht="24.75" customHeight="1" x14ac:dyDescent="0.25">
      <c r="A304" s="48" t="s">
        <v>7</v>
      </c>
      <c r="B304" s="115"/>
      <c r="C304" s="121"/>
      <c r="D304" s="121"/>
      <c r="E304" s="116">
        <f>(D304-C304)*$C$2</f>
        <v>0</v>
      </c>
      <c r="F304" s="136"/>
      <c r="G304" s="49" t="s">
        <v>3139</v>
      </c>
      <c r="H304" s="70"/>
      <c r="I304" s="81"/>
      <c r="J304" s="42"/>
      <c r="K304" s="42"/>
      <c r="L304" s="42"/>
      <c r="M304" s="42"/>
      <c r="N304" s="42"/>
      <c r="O304" s="42"/>
      <c r="P304" s="42"/>
      <c r="Q304" s="42"/>
    </row>
    <row r="305" spans="1:17" ht="24.75" customHeight="1" x14ac:dyDescent="0.25">
      <c r="A305" s="48" t="s">
        <v>8</v>
      </c>
      <c r="B305" s="108"/>
      <c r="C305" s="121"/>
      <c r="D305" s="121"/>
      <c r="E305" s="116">
        <f>(D305-C305)*$C$2</f>
        <v>0</v>
      </c>
      <c r="F305" s="136"/>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3-28-1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3-28-2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3-28-3</v>
      </c>
      <c r="J309" s="42"/>
      <c r="K309" s="42"/>
      <c r="L309" s="42"/>
      <c r="M309" s="42"/>
      <c r="N309" s="42"/>
      <c r="O309" s="42"/>
      <c r="P309" s="42"/>
      <c r="Q309" s="42"/>
    </row>
    <row r="310" spans="1:17" ht="38.25" customHeight="1" x14ac:dyDescent="0.25">
      <c r="A310" s="48" t="s">
        <v>13</v>
      </c>
      <c r="B310" s="131"/>
      <c r="C310" s="132"/>
      <c r="D310" s="132"/>
      <c r="E310" s="133"/>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3-29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25">
        <f>IFERROR((E315*F315+E316*F316)/(F315+F316),0)</f>
        <v>0</v>
      </c>
      <c r="G313" s="49" t="s">
        <v>71</v>
      </c>
      <c r="H313" s="70"/>
      <c r="I313" s="81"/>
      <c r="J313" s="42"/>
      <c r="K313" s="42"/>
      <c r="L313" s="42"/>
      <c r="M313" s="42"/>
      <c r="N313" s="42"/>
      <c r="O313" s="42"/>
      <c r="P313" s="42"/>
      <c r="Q313" s="42"/>
    </row>
    <row r="314" spans="1:17" ht="24.75" customHeight="1" x14ac:dyDescent="0.25">
      <c r="A314" s="48" t="s">
        <v>4</v>
      </c>
      <c r="B314" s="129"/>
      <c r="C314" s="130"/>
      <c r="D314" s="49" t="s">
        <v>3142</v>
      </c>
      <c r="E314" s="110" t="str">
        <f>IFERROR(VLOOKUP(B314,matrizEmpleados,2,FALSE),"No existe")</f>
        <v>No existe</v>
      </c>
      <c r="F314" s="120" t="s">
        <v>3765</v>
      </c>
      <c r="G314" s="49" t="s">
        <v>5</v>
      </c>
      <c r="H314" s="127">
        <f>+(D313-C313)+1</f>
        <v>1</v>
      </c>
      <c r="I314" s="81"/>
      <c r="J314" s="42"/>
      <c r="K314" s="42"/>
      <c r="L314" s="42"/>
      <c r="M314" s="42"/>
      <c r="N314" s="42"/>
      <c r="O314" s="42"/>
      <c r="P314" s="42"/>
      <c r="Q314" s="42"/>
    </row>
    <row r="315" spans="1:17" ht="24.75" customHeight="1" x14ac:dyDescent="0.25">
      <c r="A315" s="48" t="s">
        <v>7</v>
      </c>
      <c r="B315" s="115"/>
      <c r="C315" s="121"/>
      <c r="D315" s="121"/>
      <c r="E315" s="116">
        <f>(D315-C315)*$C$2</f>
        <v>0</v>
      </c>
      <c r="F315" s="136"/>
      <c r="G315" s="49" t="s">
        <v>3139</v>
      </c>
      <c r="H315" s="70"/>
      <c r="I315" s="81"/>
      <c r="J315" s="42"/>
      <c r="K315" s="42"/>
      <c r="L315" s="42"/>
      <c r="M315" s="42"/>
      <c r="N315" s="42"/>
      <c r="O315" s="42"/>
      <c r="P315" s="42"/>
      <c r="Q315" s="42"/>
    </row>
    <row r="316" spans="1:17" ht="24.75" customHeight="1" x14ac:dyDescent="0.25">
      <c r="A316" s="48" t="s">
        <v>8</v>
      </c>
      <c r="B316" s="108"/>
      <c r="C316" s="121"/>
      <c r="D316" s="121"/>
      <c r="E316" s="116">
        <f>(D316-C316)*$C$2</f>
        <v>0</v>
      </c>
      <c r="F316" s="136"/>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3-29-1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3-29-2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3-29-3</v>
      </c>
      <c r="J320" s="42"/>
      <c r="K320" s="42"/>
      <c r="L320" s="42"/>
      <c r="M320" s="42"/>
      <c r="N320" s="42"/>
      <c r="O320" s="42"/>
      <c r="P320" s="42"/>
      <c r="Q320" s="42"/>
    </row>
    <row r="321" spans="1:17" ht="38.25" customHeight="1" x14ac:dyDescent="0.25">
      <c r="A321" s="48" t="s">
        <v>13</v>
      </c>
      <c r="B321" s="131"/>
      <c r="C321" s="132"/>
      <c r="D321" s="132"/>
      <c r="E321" s="133"/>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3-30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25">
        <f>IFERROR((E326*F326+E327*F327)/(F326+F327),0)</f>
        <v>0</v>
      </c>
      <c r="G324" s="49" t="s">
        <v>71</v>
      </c>
      <c r="H324" s="70"/>
      <c r="I324" s="81"/>
      <c r="J324" s="42"/>
      <c r="K324" s="42"/>
      <c r="L324" s="42"/>
      <c r="M324" s="42"/>
      <c r="N324" s="42"/>
      <c r="O324" s="42"/>
      <c r="P324" s="42"/>
      <c r="Q324" s="42"/>
    </row>
    <row r="325" spans="1:17" ht="24.75" customHeight="1" x14ac:dyDescent="0.25">
      <c r="A325" s="48" t="s">
        <v>4</v>
      </c>
      <c r="B325" s="129"/>
      <c r="C325" s="130"/>
      <c r="D325" s="49" t="s">
        <v>3142</v>
      </c>
      <c r="E325" s="110" t="str">
        <f>IFERROR(VLOOKUP(B325,matrizEmpleados,2,FALSE),"No existe")</f>
        <v>No existe</v>
      </c>
      <c r="F325" s="120" t="s">
        <v>3765</v>
      </c>
      <c r="G325" s="49" t="s">
        <v>5</v>
      </c>
      <c r="H325" s="127">
        <f>+(D324-C324)+1</f>
        <v>1</v>
      </c>
      <c r="I325" s="81"/>
      <c r="J325" s="42"/>
      <c r="K325" s="42"/>
      <c r="L325" s="42"/>
      <c r="M325" s="42"/>
      <c r="N325" s="42"/>
      <c r="O325" s="42"/>
      <c r="P325" s="42"/>
      <c r="Q325" s="42"/>
    </row>
    <row r="326" spans="1:17" ht="24.75" customHeight="1" x14ac:dyDescent="0.25">
      <c r="A326" s="48" t="s">
        <v>7</v>
      </c>
      <c r="B326" s="115"/>
      <c r="C326" s="121"/>
      <c r="D326" s="121"/>
      <c r="E326" s="116">
        <f>(D326-C326)*$C$2</f>
        <v>0</v>
      </c>
      <c r="F326" s="136"/>
      <c r="G326" s="49" t="s">
        <v>3139</v>
      </c>
      <c r="H326" s="70"/>
      <c r="I326" s="81"/>
      <c r="J326" s="42"/>
      <c r="K326" s="42"/>
      <c r="L326" s="42"/>
      <c r="M326" s="42"/>
      <c r="N326" s="42"/>
      <c r="O326" s="42"/>
      <c r="P326" s="42"/>
      <c r="Q326" s="42"/>
    </row>
    <row r="327" spans="1:17" ht="24.75" customHeight="1" x14ac:dyDescent="0.25">
      <c r="A327" s="48" t="s">
        <v>8</v>
      </c>
      <c r="B327" s="108"/>
      <c r="C327" s="121"/>
      <c r="D327" s="121"/>
      <c r="E327" s="116">
        <f>(D327-C327)*$C$2</f>
        <v>0</v>
      </c>
      <c r="F327" s="136"/>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3-30-1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3-30-2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3-30-3</v>
      </c>
      <c r="J331" s="42"/>
      <c r="K331" s="42"/>
      <c r="L331" s="42"/>
      <c r="M331" s="42"/>
      <c r="N331" s="42"/>
      <c r="O331" s="42"/>
      <c r="P331" s="42"/>
      <c r="Q331" s="42"/>
    </row>
    <row r="332" spans="1:17" ht="38.25" customHeight="1" x14ac:dyDescent="0.25">
      <c r="A332" s="48" t="s">
        <v>13</v>
      </c>
      <c r="B332" s="131"/>
      <c r="C332" s="132"/>
      <c r="D332" s="132"/>
      <c r="E332" s="133"/>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3-31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25">
        <f>IFERROR((E337*F337+E338*F338)/(F337+F338),0)</f>
        <v>0</v>
      </c>
      <c r="G335" s="49" t="s">
        <v>71</v>
      </c>
      <c r="H335" s="70"/>
      <c r="I335" s="81"/>
      <c r="J335" s="42"/>
      <c r="K335" s="42"/>
      <c r="L335" s="42"/>
      <c r="M335" s="42"/>
      <c r="N335" s="42"/>
      <c r="O335" s="42"/>
      <c r="P335" s="42"/>
      <c r="Q335" s="42"/>
    </row>
    <row r="336" spans="1:17" ht="24.75" customHeight="1" x14ac:dyDescent="0.25">
      <c r="A336" s="48" t="s">
        <v>4</v>
      </c>
      <c r="B336" s="129"/>
      <c r="C336" s="130"/>
      <c r="D336" s="49" t="s">
        <v>3142</v>
      </c>
      <c r="E336" s="110" t="str">
        <f>IFERROR(VLOOKUP(B336,matrizEmpleados,2,FALSE),"No existe")</f>
        <v>No existe</v>
      </c>
      <c r="F336" s="120" t="s">
        <v>3765</v>
      </c>
      <c r="G336" s="49" t="s">
        <v>5</v>
      </c>
      <c r="H336" s="127">
        <f>+(D335-C335)+1</f>
        <v>1</v>
      </c>
      <c r="I336" s="81"/>
      <c r="J336" s="42"/>
      <c r="K336" s="42"/>
      <c r="L336" s="42"/>
      <c r="M336" s="42"/>
      <c r="N336" s="42"/>
      <c r="O336" s="42"/>
      <c r="P336" s="42"/>
      <c r="Q336" s="42"/>
    </row>
    <row r="337" spans="1:17" ht="24.75" customHeight="1" x14ac:dyDescent="0.25">
      <c r="A337" s="48" t="s">
        <v>7</v>
      </c>
      <c r="B337" s="115"/>
      <c r="C337" s="121"/>
      <c r="D337" s="121"/>
      <c r="E337" s="116">
        <f>(D337-C337)*$C$2</f>
        <v>0</v>
      </c>
      <c r="F337" s="136"/>
      <c r="G337" s="49" t="s">
        <v>3139</v>
      </c>
      <c r="H337" s="70"/>
      <c r="I337" s="81"/>
      <c r="J337" s="42"/>
      <c r="K337" s="42"/>
      <c r="L337" s="42"/>
      <c r="M337" s="42"/>
      <c r="N337" s="42"/>
      <c r="O337" s="42"/>
      <c r="P337" s="42"/>
      <c r="Q337" s="42"/>
    </row>
    <row r="338" spans="1:17" ht="24.75" customHeight="1" x14ac:dyDescent="0.25">
      <c r="A338" s="48" t="s">
        <v>8</v>
      </c>
      <c r="B338" s="108"/>
      <c r="C338" s="121"/>
      <c r="D338" s="121"/>
      <c r="E338" s="116">
        <f>(D338-C338)*$C$2</f>
        <v>0</v>
      </c>
      <c r="F338" s="136"/>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3-31-1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3-31-2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3-31-3</v>
      </c>
      <c r="J342" s="42"/>
      <c r="K342" s="42"/>
      <c r="L342" s="42"/>
      <c r="M342" s="42"/>
      <c r="N342" s="42"/>
      <c r="O342" s="42"/>
      <c r="P342" s="42"/>
      <c r="Q342" s="42"/>
    </row>
    <row r="343" spans="1:17" ht="38.25" customHeight="1" x14ac:dyDescent="0.25">
      <c r="A343" s="48" t="s">
        <v>13</v>
      </c>
      <c r="B343" s="131"/>
      <c r="C343" s="132"/>
      <c r="D343" s="132"/>
      <c r="E343" s="133"/>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3-32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25">
        <f>IFERROR((E348*F348+E349*F349)/(F348+F349),0)</f>
        <v>0</v>
      </c>
      <c r="G346" s="49" t="s">
        <v>71</v>
      </c>
      <c r="H346" s="70"/>
      <c r="I346" s="81"/>
      <c r="J346" s="42"/>
      <c r="K346" s="42"/>
      <c r="L346" s="42"/>
      <c r="M346" s="42"/>
      <c r="N346" s="42"/>
      <c r="O346" s="42"/>
      <c r="P346" s="42"/>
      <c r="Q346" s="42"/>
    </row>
    <row r="347" spans="1:17" ht="24.75" customHeight="1" x14ac:dyDescent="0.25">
      <c r="A347" s="48" t="s">
        <v>4</v>
      </c>
      <c r="B347" s="129"/>
      <c r="C347" s="130"/>
      <c r="D347" s="49" t="s">
        <v>3142</v>
      </c>
      <c r="E347" s="110" t="str">
        <f>IFERROR(VLOOKUP(B347,matrizEmpleados,2,FALSE),"No existe")</f>
        <v>No existe</v>
      </c>
      <c r="F347" s="120" t="s">
        <v>3765</v>
      </c>
      <c r="G347" s="49" t="s">
        <v>5</v>
      </c>
      <c r="H347" s="127">
        <f>+(D346-C346)+1</f>
        <v>1</v>
      </c>
      <c r="I347" s="81"/>
      <c r="J347" s="42"/>
      <c r="K347" s="42"/>
      <c r="L347" s="42"/>
      <c r="M347" s="42"/>
      <c r="N347" s="42"/>
      <c r="O347" s="42"/>
      <c r="P347" s="42"/>
      <c r="Q347" s="42"/>
    </row>
    <row r="348" spans="1:17" ht="24.75" customHeight="1" x14ac:dyDescent="0.25">
      <c r="A348" s="48" t="s">
        <v>7</v>
      </c>
      <c r="B348" s="115"/>
      <c r="C348" s="121"/>
      <c r="D348" s="121"/>
      <c r="E348" s="116">
        <f>(D348-C348)*$C$2</f>
        <v>0</v>
      </c>
      <c r="F348" s="136"/>
      <c r="G348" s="49" t="s">
        <v>3139</v>
      </c>
      <c r="H348" s="70"/>
      <c r="I348" s="81"/>
      <c r="J348" s="42"/>
      <c r="K348" s="42"/>
      <c r="L348" s="42"/>
      <c r="M348" s="42"/>
      <c r="N348" s="42"/>
      <c r="O348" s="42"/>
      <c r="P348" s="42"/>
      <c r="Q348" s="42"/>
    </row>
    <row r="349" spans="1:17" ht="24.75" customHeight="1" x14ac:dyDescent="0.25">
      <c r="A349" s="48" t="s">
        <v>8</v>
      </c>
      <c r="B349" s="108"/>
      <c r="C349" s="121"/>
      <c r="D349" s="121"/>
      <c r="E349" s="116">
        <f>(D349-C349)*$C$2</f>
        <v>0</v>
      </c>
      <c r="F349" s="136"/>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3-32-1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3-32-2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3-32-3</v>
      </c>
      <c r="J353" s="42"/>
      <c r="K353" s="42"/>
      <c r="L353" s="42"/>
      <c r="M353" s="42"/>
      <c r="N353" s="42"/>
      <c r="O353" s="42"/>
      <c r="P353" s="42"/>
      <c r="Q353" s="42"/>
    </row>
    <row r="354" spans="1:17" ht="38.25" customHeight="1" x14ac:dyDescent="0.25">
      <c r="A354" s="48" t="s">
        <v>13</v>
      </c>
      <c r="B354" s="131"/>
      <c r="C354" s="132"/>
      <c r="D354" s="132"/>
      <c r="E354" s="133"/>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3-33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25">
        <f>IFERROR((E359*F359+E360*F360)/(F359+F360),0)</f>
        <v>0</v>
      </c>
      <c r="G357" s="49" t="s">
        <v>71</v>
      </c>
      <c r="H357" s="70"/>
      <c r="I357" s="81"/>
      <c r="J357" s="42"/>
      <c r="K357" s="42"/>
      <c r="L357" s="42"/>
      <c r="M357" s="42"/>
      <c r="N357" s="42"/>
      <c r="O357" s="42"/>
      <c r="P357" s="42"/>
      <c r="Q357" s="42"/>
    </row>
    <row r="358" spans="1:17" ht="24.75" customHeight="1" x14ac:dyDescent="0.25">
      <c r="A358" s="48" t="s">
        <v>4</v>
      </c>
      <c r="B358" s="129"/>
      <c r="C358" s="130"/>
      <c r="D358" s="49" t="s">
        <v>3142</v>
      </c>
      <c r="E358" s="110" t="str">
        <f>IFERROR(VLOOKUP(B358,matrizEmpleados,2,FALSE),"No existe")</f>
        <v>No existe</v>
      </c>
      <c r="F358" s="120" t="s">
        <v>3765</v>
      </c>
      <c r="G358" s="49" t="s">
        <v>5</v>
      </c>
      <c r="H358" s="127">
        <f>+(D357-C357)+1</f>
        <v>1</v>
      </c>
      <c r="I358" s="81"/>
      <c r="J358" s="42"/>
      <c r="K358" s="42"/>
      <c r="L358" s="42"/>
      <c r="M358" s="42"/>
      <c r="N358" s="42"/>
      <c r="O358" s="42"/>
      <c r="P358" s="42"/>
      <c r="Q358" s="42"/>
    </row>
    <row r="359" spans="1:17" ht="24.75" customHeight="1" x14ac:dyDescent="0.25">
      <c r="A359" s="48" t="s">
        <v>7</v>
      </c>
      <c r="B359" s="115"/>
      <c r="C359" s="121"/>
      <c r="D359" s="121"/>
      <c r="E359" s="116">
        <f>(D359-C359)*$C$2</f>
        <v>0</v>
      </c>
      <c r="F359" s="136"/>
      <c r="G359" s="49" t="s">
        <v>3139</v>
      </c>
      <c r="H359" s="70"/>
      <c r="I359" s="81"/>
      <c r="J359" s="42"/>
      <c r="K359" s="42"/>
      <c r="L359" s="42"/>
      <c r="M359" s="42"/>
      <c r="N359" s="42"/>
      <c r="O359" s="42"/>
      <c r="P359" s="42"/>
      <c r="Q359" s="42"/>
    </row>
    <row r="360" spans="1:17" ht="24.75" customHeight="1" x14ac:dyDescent="0.25">
      <c r="A360" s="48" t="s">
        <v>8</v>
      </c>
      <c r="B360" s="108"/>
      <c r="C360" s="121"/>
      <c r="D360" s="121"/>
      <c r="E360" s="116">
        <f>(D360-C360)*$C$2</f>
        <v>0</v>
      </c>
      <c r="F360" s="136"/>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3-33-1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3-33-2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3-33-3</v>
      </c>
      <c r="J364" s="42"/>
      <c r="K364" s="42"/>
      <c r="L364" s="42"/>
      <c r="M364" s="42"/>
      <c r="N364" s="42"/>
      <c r="O364" s="42"/>
      <c r="P364" s="42"/>
      <c r="Q364" s="42"/>
    </row>
    <row r="365" spans="1:17" ht="38.25" customHeight="1" x14ac:dyDescent="0.25">
      <c r="A365" s="48" t="s">
        <v>13</v>
      </c>
      <c r="B365" s="131"/>
      <c r="C365" s="132"/>
      <c r="D365" s="132"/>
      <c r="E365" s="133"/>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3-34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25">
        <f>IFERROR((E370*F370+E371*F371)/(F370+F371),0)</f>
        <v>0</v>
      </c>
      <c r="G368" s="49" t="s">
        <v>71</v>
      </c>
      <c r="H368" s="70"/>
      <c r="I368" s="81"/>
      <c r="J368" s="42"/>
      <c r="K368" s="42"/>
      <c r="L368" s="42"/>
      <c r="M368" s="42"/>
      <c r="N368" s="42"/>
      <c r="O368" s="42"/>
      <c r="P368" s="42"/>
      <c r="Q368" s="42"/>
    </row>
    <row r="369" spans="1:17" ht="24.75" customHeight="1" x14ac:dyDescent="0.25">
      <c r="A369" s="48" t="s">
        <v>4</v>
      </c>
      <c r="B369" s="129"/>
      <c r="C369" s="130"/>
      <c r="D369" s="49" t="s">
        <v>3142</v>
      </c>
      <c r="E369" s="110" t="str">
        <f>IFERROR(VLOOKUP(B369,matrizEmpleados,2,FALSE),"No existe")</f>
        <v>No existe</v>
      </c>
      <c r="F369" s="120" t="s">
        <v>3765</v>
      </c>
      <c r="G369" s="49" t="s">
        <v>5</v>
      </c>
      <c r="H369" s="127">
        <f>+(D368-C368)+1</f>
        <v>1</v>
      </c>
      <c r="I369" s="81"/>
      <c r="J369" s="42"/>
      <c r="K369" s="42"/>
      <c r="L369" s="42"/>
      <c r="M369" s="42"/>
      <c r="N369" s="42"/>
      <c r="O369" s="42"/>
      <c r="P369" s="42"/>
      <c r="Q369" s="42"/>
    </row>
    <row r="370" spans="1:17" ht="24.75" customHeight="1" x14ac:dyDescent="0.25">
      <c r="A370" s="48" t="s">
        <v>7</v>
      </c>
      <c r="B370" s="115"/>
      <c r="C370" s="121"/>
      <c r="D370" s="121"/>
      <c r="E370" s="116">
        <f>(D370-C370)*$C$2</f>
        <v>0</v>
      </c>
      <c r="F370" s="136"/>
      <c r="G370" s="49" t="s">
        <v>3139</v>
      </c>
      <c r="H370" s="70"/>
      <c r="I370" s="81"/>
      <c r="J370" s="42"/>
      <c r="K370" s="42"/>
      <c r="L370" s="42"/>
      <c r="M370" s="42"/>
      <c r="N370" s="42"/>
      <c r="O370" s="42"/>
      <c r="P370" s="42"/>
      <c r="Q370" s="42"/>
    </row>
    <row r="371" spans="1:17" ht="24.75" customHeight="1" x14ac:dyDescent="0.25">
      <c r="A371" s="48" t="s">
        <v>8</v>
      </c>
      <c r="B371" s="108"/>
      <c r="C371" s="121"/>
      <c r="D371" s="121"/>
      <c r="E371" s="116">
        <f>(D371-C371)*$C$2</f>
        <v>0</v>
      </c>
      <c r="F371" s="136"/>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3-34-1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3-34-2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3-34-3</v>
      </c>
      <c r="J375" s="42"/>
      <c r="K375" s="42"/>
      <c r="L375" s="42"/>
      <c r="M375" s="42"/>
      <c r="N375" s="42"/>
      <c r="O375" s="42"/>
      <c r="P375" s="42"/>
      <c r="Q375" s="42"/>
    </row>
    <row r="376" spans="1:17" ht="38.25" customHeight="1" x14ac:dyDescent="0.25">
      <c r="A376" s="48" t="s">
        <v>13</v>
      </c>
      <c r="B376" s="131"/>
      <c r="C376" s="132"/>
      <c r="D376" s="132"/>
      <c r="E376" s="133"/>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3-35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25">
        <f>IFERROR((E381*F381+E382*F382)/(F381+F382),0)</f>
        <v>0</v>
      </c>
      <c r="G379" s="49" t="s">
        <v>71</v>
      </c>
      <c r="H379" s="70"/>
      <c r="I379" s="81"/>
      <c r="J379" s="42"/>
      <c r="K379" s="42"/>
      <c r="L379" s="42"/>
      <c r="M379" s="42"/>
      <c r="N379" s="42"/>
      <c r="O379" s="42"/>
      <c r="P379" s="42"/>
      <c r="Q379" s="42"/>
    </row>
    <row r="380" spans="1:17" ht="24.75" customHeight="1" x14ac:dyDescent="0.25">
      <c r="A380" s="48" t="s">
        <v>4</v>
      </c>
      <c r="B380" s="129"/>
      <c r="C380" s="130"/>
      <c r="D380" s="49" t="s">
        <v>3142</v>
      </c>
      <c r="E380" s="110" t="str">
        <f>IFERROR(VLOOKUP(B380,matrizEmpleados,2,FALSE),"No existe")</f>
        <v>No existe</v>
      </c>
      <c r="F380" s="120" t="s">
        <v>3765</v>
      </c>
      <c r="G380" s="49" t="s">
        <v>5</v>
      </c>
      <c r="H380" s="127">
        <f>+(D379-C379)+1</f>
        <v>1</v>
      </c>
      <c r="I380" s="81"/>
      <c r="J380" s="42"/>
      <c r="K380" s="42"/>
      <c r="L380" s="42"/>
      <c r="M380" s="42"/>
      <c r="N380" s="42"/>
      <c r="O380" s="42"/>
      <c r="P380" s="42"/>
      <c r="Q380" s="42"/>
    </row>
    <row r="381" spans="1:17" ht="24.75" customHeight="1" x14ac:dyDescent="0.25">
      <c r="A381" s="48" t="s">
        <v>7</v>
      </c>
      <c r="B381" s="115"/>
      <c r="C381" s="121"/>
      <c r="D381" s="121"/>
      <c r="E381" s="116">
        <f>(D381-C381)*$C$2</f>
        <v>0</v>
      </c>
      <c r="F381" s="136"/>
      <c r="G381" s="49" t="s">
        <v>3139</v>
      </c>
      <c r="H381" s="70"/>
      <c r="I381" s="81"/>
      <c r="J381" s="42"/>
      <c r="K381" s="42"/>
      <c r="L381" s="42"/>
      <c r="M381" s="42"/>
      <c r="N381" s="42"/>
      <c r="O381" s="42"/>
      <c r="P381" s="42"/>
      <c r="Q381" s="42"/>
    </row>
    <row r="382" spans="1:17" ht="24.75" customHeight="1" x14ac:dyDescent="0.25">
      <c r="A382" s="48" t="s">
        <v>8</v>
      </c>
      <c r="B382" s="108"/>
      <c r="C382" s="121"/>
      <c r="D382" s="121"/>
      <c r="E382" s="116">
        <f>(D382-C382)*$C$2</f>
        <v>0</v>
      </c>
      <c r="F382" s="136"/>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3-35-1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3-35-2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3-35-3</v>
      </c>
      <c r="J386" s="42"/>
      <c r="K386" s="42"/>
      <c r="L386" s="42"/>
      <c r="M386" s="42"/>
      <c r="N386" s="42"/>
      <c r="O386" s="42"/>
      <c r="P386" s="42"/>
      <c r="Q386" s="42"/>
    </row>
    <row r="387" spans="1:17" ht="38.25" customHeight="1" x14ac:dyDescent="0.25">
      <c r="A387" s="48" t="s">
        <v>13</v>
      </c>
      <c r="B387" s="131"/>
      <c r="C387" s="132"/>
      <c r="D387" s="132"/>
      <c r="E387" s="133"/>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3-36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25">
        <f>IFERROR((E392*F392+E393*F393)/(F392+F393),0)</f>
        <v>0</v>
      </c>
      <c r="G390" s="49" t="s">
        <v>71</v>
      </c>
      <c r="H390" s="70"/>
      <c r="I390" s="81"/>
      <c r="J390" s="42"/>
      <c r="K390" s="42"/>
      <c r="L390" s="42"/>
      <c r="M390" s="42"/>
      <c r="N390" s="42"/>
      <c r="O390" s="42"/>
      <c r="P390" s="42"/>
      <c r="Q390" s="42"/>
    </row>
    <row r="391" spans="1:17" ht="24.75" customHeight="1" x14ac:dyDescent="0.25">
      <c r="A391" s="48" t="s">
        <v>4</v>
      </c>
      <c r="B391" s="129"/>
      <c r="C391" s="130"/>
      <c r="D391" s="49" t="s">
        <v>3142</v>
      </c>
      <c r="E391" s="110" t="str">
        <f>IFERROR(VLOOKUP(B391,matrizEmpleados,2,FALSE),"No existe")</f>
        <v>No existe</v>
      </c>
      <c r="F391" s="120" t="s">
        <v>3765</v>
      </c>
      <c r="G391" s="49" t="s">
        <v>5</v>
      </c>
      <c r="H391" s="127">
        <f>+(D390-C390)+1</f>
        <v>1</v>
      </c>
      <c r="I391" s="81"/>
      <c r="J391" s="42"/>
      <c r="K391" s="42"/>
      <c r="L391" s="42"/>
      <c r="M391" s="42"/>
      <c r="N391" s="42"/>
      <c r="O391" s="42"/>
      <c r="P391" s="42"/>
      <c r="Q391" s="42"/>
    </row>
    <row r="392" spans="1:17" ht="24.75" customHeight="1" x14ac:dyDescent="0.25">
      <c r="A392" s="48" t="s">
        <v>7</v>
      </c>
      <c r="B392" s="115"/>
      <c r="C392" s="121"/>
      <c r="D392" s="121"/>
      <c r="E392" s="116">
        <f>(D392-C392)*$C$2</f>
        <v>0</v>
      </c>
      <c r="F392" s="136"/>
      <c r="G392" s="49" t="s">
        <v>3139</v>
      </c>
      <c r="H392" s="70"/>
      <c r="I392" s="81"/>
      <c r="J392" s="42"/>
      <c r="K392" s="42"/>
      <c r="L392" s="42"/>
      <c r="M392" s="42"/>
      <c r="N392" s="42"/>
      <c r="O392" s="42"/>
      <c r="P392" s="42"/>
      <c r="Q392" s="42"/>
    </row>
    <row r="393" spans="1:17" ht="24.75" customHeight="1" x14ac:dyDescent="0.25">
      <c r="A393" s="48" t="s">
        <v>8</v>
      </c>
      <c r="B393" s="108"/>
      <c r="C393" s="121"/>
      <c r="D393" s="121"/>
      <c r="E393" s="116">
        <f>(D393-C393)*$C$2</f>
        <v>0</v>
      </c>
      <c r="F393" s="136"/>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3-36-1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3-36-2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3-36-3</v>
      </c>
      <c r="J397" s="42"/>
      <c r="K397" s="42"/>
      <c r="L397" s="42"/>
      <c r="M397" s="42"/>
      <c r="N397" s="42"/>
      <c r="O397" s="42"/>
      <c r="P397" s="42"/>
      <c r="Q397" s="42"/>
    </row>
    <row r="398" spans="1:17" ht="38.25" customHeight="1" x14ac:dyDescent="0.25">
      <c r="A398" s="48" t="s">
        <v>13</v>
      </c>
      <c r="B398" s="131"/>
      <c r="C398" s="132"/>
      <c r="D398" s="132"/>
      <c r="E398" s="133"/>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3-37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25">
        <f>IFERROR((E403*F403+E404*F404)/(F403+F404),0)</f>
        <v>0</v>
      </c>
      <c r="G401" s="49" t="s">
        <v>71</v>
      </c>
      <c r="H401" s="70"/>
      <c r="I401" s="81"/>
      <c r="J401" s="42"/>
      <c r="K401" s="42"/>
      <c r="L401" s="42"/>
      <c r="M401" s="42"/>
      <c r="N401" s="42"/>
      <c r="O401" s="42"/>
      <c r="P401" s="42"/>
      <c r="Q401" s="42"/>
    </row>
    <row r="402" spans="1:17" ht="24.75" customHeight="1" x14ac:dyDescent="0.25">
      <c r="A402" s="48" t="s">
        <v>4</v>
      </c>
      <c r="B402" s="129"/>
      <c r="C402" s="130"/>
      <c r="D402" s="49" t="s">
        <v>3142</v>
      </c>
      <c r="E402" s="110" t="str">
        <f>IFERROR(VLOOKUP(B402,matrizEmpleados,2,FALSE),"No existe")</f>
        <v>No existe</v>
      </c>
      <c r="F402" s="120" t="s">
        <v>3765</v>
      </c>
      <c r="G402" s="49" t="s">
        <v>5</v>
      </c>
      <c r="H402" s="127">
        <f>+(D401-C401)+1</f>
        <v>1</v>
      </c>
      <c r="I402" s="81"/>
      <c r="J402" s="42"/>
      <c r="K402" s="42"/>
      <c r="L402" s="42"/>
      <c r="M402" s="42"/>
      <c r="N402" s="42"/>
      <c r="O402" s="42"/>
      <c r="P402" s="42"/>
      <c r="Q402" s="42"/>
    </row>
    <row r="403" spans="1:17" ht="24.75" customHeight="1" x14ac:dyDescent="0.25">
      <c r="A403" s="48" t="s">
        <v>7</v>
      </c>
      <c r="B403" s="115"/>
      <c r="C403" s="121"/>
      <c r="D403" s="121"/>
      <c r="E403" s="116">
        <f>(D403-C403)*$C$2</f>
        <v>0</v>
      </c>
      <c r="F403" s="136"/>
      <c r="G403" s="49" t="s">
        <v>3139</v>
      </c>
      <c r="H403" s="70"/>
      <c r="I403" s="81"/>
      <c r="J403" s="42"/>
      <c r="K403" s="42"/>
      <c r="L403" s="42"/>
      <c r="M403" s="42"/>
      <c r="N403" s="42"/>
      <c r="O403" s="42"/>
      <c r="P403" s="42"/>
      <c r="Q403" s="42"/>
    </row>
    <row r="404" spans="1:17" ht="24.75" customHeight="1" x14ac:dyDescent="0.25">
      <c r="A404" s="48" t="s">
        <v>8</v>
      </c>
      <c r="B404" s="108"/>
      <c r="C404" s="121"/>
      <c r="D404" s="121"/>
      <c r="E404" s="116">
        <f>(D404-C404)*$C$2</f>
        <v>0</v>
      </c>
      <c r="F404" s="136"/>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3-37-1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3-37-2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3-37-3</v>
      </c>
      <c r="J408" s="42"/>
      <c r="K408" s="42"/>
      <c r="L408" s="42"/>
      <c r="M408" s="42"/>
      <c r="N408" s="42"/>
      <c r="O408" s="42"/>
      <c r="P408" s="42"/>
      <c r="Q408" s="42"/>
    </row>
    <row r="409" spans="1:17" ht="38.25" customHeight="1" x14ac:dyDescent="0.25">
      <c r="A409" s="48" t="s">
        <v>13</v>
      </c>
      <c r="B409" s="131"/>
      <c r="C409" s="132"/>
      <c r="D409" s="132"/>
      <c r="E409" s="133"/>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3-38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25">
        <f>IFERROR((E414*F414+E415*F415)/(F414+F415),0)</f>
        <v>0</v>
      </c>
      <c r="G412" s="49" t="s">
        <v>71</v>
      </c>
      <c r="H412" s="70"/>
      <c r="I412" s="81"/>
      <c r="J412" s="42"/>
      <c r="K412" s="42"/>
      <c r="L412" s="42"/>
      <c r="M412" s="42"/>
      <c r="N412" s="42"/>
      <c r="O412" s="42"/>
      <c r="P412" s="42"/>
      <c r="Q412" s="42"/>
    </row>
    <row r="413" spans="1:17" ht="24.75" customHeight="1" x14ac:dyDescent="0.25">
      <c r="A413" s="48" t="s">
        <v>4</v>
      </c>
      <c r="B413" s="129"/>
      <c r="C413" s="130"/>
      <c r="D413" s="49" t="s">
        <v>3142</v>
      </c>
      <c r="E413" s="110" t="str">
        <f>IFERROR(VLOOKUP(B413,matrizEmpleados,2,FALSE),"No existe")</f>
        <v>No existe</v>
      </c>
      <c r="F413" s="120" t="s">
        <v>3765</v>
      </c>
      <c r="G413" s="49" t="s">
        <v>5</v>
      </c>
      <c r="H413" s="127">
        <f>+(D412-C412)+1</f>
        <v>1</v>
      </c>
      <c r="I413" s="81"/>
      <c r="J413" s="42"/>
      <c r="K413" s="42"/>
      <c r="L413" s="42"/>
      <c r="M413" s="42"/>
      <c r="N413" s="42"/>
      <c r="O413" s="42"/>
      <c r="P413" s="42"/>
      <c r="Q413" s="42"/>
    </row>
    <row r="414" spans="1:17" ht="24.75" customHeight="1" x14ac:dyDescent="0.25">
      <c r="A414" s="48" t="s">
        <v>7</v>
      </c>
      <c r="B414" s="115"/>
      <c r="C414" s="121"/>
      <c r="D414" s="121"/>
      <c r="E414" s="116">
        <f>(D414-C414)*$C$2</f>
        <v>0</v>
      </c>
      <c r="F414" s="136"/>
      <c r="G414" s="49" t="s">
        <v>3139</v>
      </c>
      <c r="H414" s="70"/>
      <c r="I414" s="81"/>
      <c r="J414" s="42"/>
      <c r="K414" s="42"/>
      <c r="L414" s="42"/>
      <c r="M414" s="42"/>
      <c r="N414" s="42"/>
      <c r="O414" s="42"/>
      <c r="P414" s="42"/>
      <c r="Q414" s="42"/>
    </row>
    <row r="415" spans="1:17" ht="24.75" customHeight="1" x14ac:dyDescent="0.25">
      <c r="A415" s="48" t="s">
        <v>8</v>
      </c>
      <c r="B415" s="108"/>
      <c r="C415" s="121"/>
      <c r="D415" s="121"/>
      <c r="E415" s="116">
        <f>(D415-C415)*$C$2</f>
        <v>0</v>
      </c>
      <c r="F415" s="136"/>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3-38-1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3-38-2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3-38-3</v>
      </c>
      <c r="J419" s="42"/>
      <c r="K419" s="42"/>
      <c r="L419" s="42"/>
      <c r="M419" s="42"/>
      <c r="N419" s="42"/>
      <c r="O419" s="42"/>
      <c r="P419" s="42"/>
      <c r="Q419" s="42"/>
    </row>
    <row r="420" spans="1:17" ht="38.25" customHeight="1" x14ac:dyDescent="0.25">
      <c r="A420" s="48" t="s">
        <v>13</v>
      </c>
      <c r="B420" s="131"/>
      <c r="C420" s="132"/>
      <c r="D420" s="132"/>
      <c r="E420" s="133"/>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3-39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25">
        <f>IFERROR((E425*F425+E426*F426)/(F425+F426),0)</f>
        <v>0</v>
      </c>
      <c r="G423" s="49" t="s">
        <v>71</v>
      </c>
      <c r="H423" s="70"/>
      <c r="I423" s="81"/>
      <c r="J423" s="42"/>
      <c r="K423" s="42"/>
      <c r="L423" s="42"/>
      <c r="M423" s="42"/>
      <c r="N423" s="42"/>
      <c r="O423" s="42"/>
      <c r="P423" s="42"/>
      <c r="Q423" s="42"/>
    </row>
    <row r="424" spans="1:17" ht="24.75" customHeight="1" x14ac:dyDescent="0.25">
      <c r="A424" s="48" t="s">
        <v>4</v>
      </c>
      <c r="B424" s="129"/>
      <c r="C424" s="130"/>
      <c r="D424" s="49" t="s">
        <v>3142</v>
      </c>
      <c r="E424" s="110" t="str">
        <f>IFERROR(VLOOKUP(B424,matrizEmpleados,2,FALSE),"No existe")</f>
        <v>No existe</v>
      </c>
      <c r="F424" s="120" t="s">
        <v>3765</v>
      </c>
      <c r="G424" s="49" t="s">
        <v>5</v>
      </c>
      <c r="H424" s="127">
        <f>+(D423-C423)+1</f>
        <v>1</v>
      </c>
      <c r="I424" s="81"/>
      <c r="J424" s="42"/>
      <c r="K424" s="42"/>
      <c r="L424" s="42"/>
      <c r="M424" s="42"/>
      <c r="N424" s="42"/>
      <c r="O424" s="42"/>
      <c r="P424" s="42"/>
      <c r="Q424" s="42"/>
    </row>
    <row r="425" spans="1:17" ht="24.75" customHeight="1" x14ac:dyDescent="0.25">
      <c r="A425" s="48" t="s">
        <v>7</v>
      </c>
      <c r="B425" s="115"/>
      <c r="C425" s="121"/>
      <c r="D425" s="121"/>
      <c r="E425" s="116">
        <f>(D425-C425)*$C$2</f>
        <v>0</v>
      </c>
      <c r="F425" s="136"/>
      <c r="G425" s="49" t="s">
        <v>3139</v>
      </c>
      <c r="H425" s="70"/>
      <c r="I425" s="81"/>
      <c r="J425" s="42"/>
      <c r="K425" s="42"/>
      <c r="L425" s="42"/>
      <c r="M425" s="42"/>
      <c r="N425" s="42"/>
      <c r="O425" s="42"/>
      <c r="P425" s="42"/>
      <c r="Q425" s="42"/>
    </row>
    <row r="426" spans="1:17" ht="24.75" customHeight="1" x14ac:dyDescent="0.25">
      <c r="A426" s="48" t="s">
        <v>8</v>
      </c>
      <c r="B426" s="108"/>
      <c r="C426" s="121"/>
      <c r="D426" s="121"/>
      <c r="E426" s="116">
        <f>(D426-C426)*$C$2</f>
        <v>0</v>
      </c>
      <c r="F426" s="136"/>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3-39-1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3-39-2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3-39-3</v>
      </c>
      <c r="J430" s="42"/>
      <c r="K430" s="42"/>
      <c r="L430" s="42"/>
      <c r="M430" s="42"/>
      <c r="N430" s="42"/>
      <c r="O430" s="42"/>
      <c r="P430" s="42"/>
      <c r="Q430" s="42"/>
    </row>
    <row r="431" spans="1:17" ht="38.25" customHeight="1" x14ac:dyDescent="0.25">
      <c r="A431" s="48" t="s">
        <v>13</v>
      </c>
      <c r="B431" s="131"/>
      <c r="C431" s="132"/>
      <c r="D431" s="132"/>
      <c r="E431" s="133"/>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3-40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25">
        <f>IFERROR((E436*F436+E437*F437)/(F436+F437),0)</f>
        <v>0</v>
      </c>
      <c r="G434" s="49" t="s">
        <v>71</v>
      </c>
      <c r="H434" s="70"/>
      <c r="I434" s="81"/>
      <c r="J434" s="42"/>
      <c r="K434" s="42"/>
      <c r="L434" s="42"/>
      <c r="M434" s="42"/>
      <c r="N434" s="42"/>
      <c r="O434" s="42"/>
      <c r="P434" s="42"/>
      <c r="Q434" s="42"/>
    </row>
    <row r="435" spans="1:17" ht="24.75" customHeight="1" x14ac:dyDescent="0.25">
      <c r="A435" s="48" t="s">
        <v>4</v>
      </c>
      <c r="B435" s="129"/>
      <c r="C435" s="130"/>
      <c r="D435" s="49" t="s">
        <v>3142</v>
      </c>
      <c r="E435" s="110" t="str">
        <f>IFERROR(VLOOKUP(B435,matrizEmpleados,2,FALSE),"No existe")</f>
        <v>No existe</v>
      </c>
      <c r="F435" s="120" t="s">
        <v>3765</v>
      </c>
      <c r="G435" s="49" t="s">
        <v>5</v>
      </c>
      <c r="H435" s="127">
        <f>+(D434-C434)+1</f>
        <v>1</v>
      </c>
      <c r="I435" s="81"/>
      <c r="J435" s="42"/>
      <c r="K435" s="42"/>
      <c r="L435" s="42"/>
      <c r="M435" s="42"/>
      <c r="N435" s="42"/>
      <c r="O435" s="42"/>
      <c r="P435" s="42"/>
      <c r="Q435" s="42"/>
    </row>
    <row r="436" spans="1:17" ht="24.75" customHeight="1" x14ac:dyDescent="0.25">
      <c r="A436" s="48" t="s">
        <v>7</v>
      </c>
      <c r="B436" s="115"/>
      <c r="C436" s="121"/>
      <c r="D436" s="121"/>
      <c r="E436" s="116">
        <f>(D436-C436)*$C$2</f>
        <v>0</v>
      </c>
      <c r="F436" s="136"/>
      <c r="G436" s="49" t="s">
        <v>3139</v>
      </c>
      <c r="H436" s="70"/>
      <c r="I436" s="81"/>
      <c r="J436" s="42"/>
      <c r="K436" s="42"/>
      <c r="L436" s="42"/>
      <c r="M436" s="42"/>
      <c r="N436" s="42"/>
      <c r="O436" s="42"/>
      <c r="P436" s="42"/>
      <c r="Q436" s="42"/>
    </row>
    <row r="437" spans="1:17" ht="24.75" customHeight="1" x14ac:dyDescent="0.25">
      <c r="A437" s="48" t="s">
        <v>8</v>
      </c>
      <c r="B437" s="108"/>
      <c r="C437" s="121"/>
      <c r="D437" s="121"/>
      <c r="E437" s="116">
        <f>(D437-C437)*$C$2</f>
        <v>0</v>
      </c>
      <c r="F437" s="136"/>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3-40-1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3-40-2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3-40-3</v>
      </c>
      <c r="J441" s="42"/>
      <c r="K441" s="42"/>
      <c r="L441" s="42"/>
      <c r="M441" s="42"/>
      <c r="N441" s="42"/>
      <c r="O441" s="42"/>
      <c r="P441" s="42"/>
      <c r="Q441" s="42"/>
    </row>
    <row r="442" spans="1:17" ht="38.25" customHeight="1" x14ac:dyDescent="0.25">
      <c r="A442" s="48" t="s">
        <v>13</v>
      </c>
      <c r="B442" s="131"/>
      <c r="C442" s="132"/>
      <c r="D442" s="132"/>
      <c r="E442" s="133"/>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3-41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25">
        <f>IFERROR((E447*F447+E448*F448)/(F447+F448),0)</f>
        <v>0</v>
      </c>
      <c r="G445" s="49" t="s">
        <v>71</v>
      </c>
      <c r="H445" s="70"/>
      <c r="I445" s="81"/>
      <c r="J445" s="42"/>
      <c r="K445" s="42"/>
      <c r="L445" s="42"/>
      <c r="M445" s="42"/>
      <c r="N445" s="42"/>
      <c r="O445" s="42"/>
      <c r="P445" s="42"/>
      <c r="Q445" s="42"/>
    </row>
    <row r="446" spans="1:17" ht="24.75" customHeight="1" x14ac:dyDescent="0.25">
      <c r="A446" s="48" t="s">
        <v>4</v>
      </c>
      <c r="B446" s="129"/>
      <c r="C446" s="130"/>
      <c r="D446" s="49" t="s">
        <v>3142</v>
      </c>
      <c r="E446" s="110" t="str">
        <f>IFERROR(VLOOKUP(B446,matrizEmpleados,2,FALSE),"No existe")</f>
        <v>No existe</v>
      </c>
      <c r="F446" s="120" t="s">
        <v>3765</v>
      </c>
      <c r="G446" s="49" t="s">
        <v>5</v>
      </c>
      <c r="H446" s="127">
        <f>+(D445-C445)+1</f>
        <v>1</v>
      </c>
      <c r="I446" s="81"/>
      <c r="J446" s="42"/>
      <c r="K446" s="42"/>
      <c r="L446" s="42"/>
      <c r="M446" s="42"/>
      <c r="N446" s="42"/>
      <c r="O446" s="42"/>
      <c r="P446" s="42"/>
      <c r="Q446" s="42"/>
    </row>
    <row r="447" spans="1:17" ht="24.75" customHeight="1" x14ac:dyDescent="0.25">
      <c r="A447" s="48" t="s">
        <v>7</v>
      </c>
      <c r="B447" s="115"/>
      <c r="C447" s="121"/>
      <c r="D447" s="121"/>
      <c r="E447" s="116">
        <f>(D447-C447)*$C$2</f>
        <v>0</v>
      </c>
      <c r="F447" s="136"/>
      <c r="G447" s="49" t="s">
        <v>3139</v>
      </c>
      <c r="H447" s="70"/>
      <c r="I447" s="81"/>
      <c r="J447" s="42"/>
      <c r="K447" s="42"/>
      <c r="L447" s="42"/>
      <c r="M447" s="42"/>
      <c r="N447" s="42"/>
      <c r="O447" s="42"/>
      <c r="P447" s="42"/>
      <c r="Q447" s="42"/>
    </row>
    <row r="448" spans="1:17" ht="24.75" customHeight="1" x14ac:dyDescent="0.25">
      <c r="A448" s="48" t="s">
        <v>8</v>
      </c>
      <c r="B448" s="108"/>
      <c r="C448" s="121"/>
      <c r="D448" s="121"/>
      <c r="E448" s="116">
        <f>(D448-C448)*$C$2</f>
        <v>0</v>
      </c>
      <c r="F448" s="136"/>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3-41-1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3-41-2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3-41-3</v>
      </c>
      <c r="J452" s="42"/>
      <c r="K452" s="42"/>
      <c r="L452" s="42"/>
      <c r="M452" s="42"/>
      <c r="N452" s="42"/>
      <c r="O452" s="42"/>
      <c r="P452" s="42"/>
      <c r="Q452" s="42"/>
    </row>
    <row r="453" spans="1:17" ht="38.25" customHeight="1" x14ac:dyDescent="0.25">
      <c r="A453" s="48" t="s">
        <v>13</v>
      </c>
      <c r="B453" s="131"/>
      <c r="C453" s="132"/>
      <c r="D453" s="132"/>
      <c r="E453" s="133"/>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3-42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25">
        <f>IFERROR((E458*F458+E459*F459)/(F458+F459),0)</f>
        <v>0</v>
      </c>
      <c r="G456" s="49" t="s">
        <v>71</v>
      </c>
      <c r="H456" s="70"/>
      <c r="I456" s="81"/>
      <c r="J456" s="42"/>
      <c r="K456" s="42"/>
      <c r="L456" s="42"/>
      <c r="M456" s="42"/>
      <c r="N456" s="42"/>
      <c r="O456" s="42"/>
      <c r="P456" s="42"/>
      <c r="Q456" s="42"/>
    </row>
    <row r="457" spans="1:17" ht="24.75" customHeight="1" x14ac:dyDescent="0.25">
      <c r="A457" s="48" t="s">
        <v>4</v>
      </c>
      <c r="B457" s="129"/>
      <c r="C457" s="130"/>
      <c r="D457" s="49" t="s">
        <v>3142</v>
      </c>
      <c r="E457" s="110" t="str">
        <f>IFERROR(VLOOKUP(B457,matrizEmpleados,2,FALSE),"No existe")</f>
        <v>No existe</v>
      </c>
      <c r="F457" s="120" t="s">
        <v>3765</v>
      </c>
      <c r="G457" s="49" t="s">
        <v>5</v>
      </c>
      <c r="H457" s="127">
        <f>+(D456-C456)+1</f>
        <v>1</v>
      </c>
      <c r="I457" s="81"/>
      <c r="J457" s="42"/>
      <c r="K457" s="42"/>
      <c r="L457" s="42"/>
      <c r="M457" s="42"/>
      <c r="N457" s="42"/>
      <c r="O457" s="42"/>
      <c r="P457" s="42"/>
      <c r="Q457" s="42"/>
    </row>
    <row r="458" spans="1:17" ht="24.75" customHeight="1" x14ac:dyDescent="0.25">
      <c r="A458" s="48" t="s">
        <v>7</v>
      </c>
      <c r="B458" s="115"/>
      <c r="C458" s="121"/>
      <c r="D458" s="121"/>
      <c r="E458" s="116">
        <f>(D458-C458)*$C$2</f>
        <v>0</v>
      </c>
      <c r="F458" s="136"/>
      <c r="G458" s="49" t="s">
        <v>3139</v>
      </c>
      <c r="H458" s="70"/>
      <c r="I458" s="81"/>
      <c r="J458" s="42"/>
      <c r="K458" s="42"/>
      <c r="L458" s="42"/>
      <c r="M458" s="42"/>
      <c r="N458" s="42"/>
      <c r="O458" s="42"/>
      <c r="P458" s="42"/>
      <c r="Q458" s="42"/>
    </row>
    <row r="459" spans="1:17" ht="24.75" customHeight="1" x14ac:dyDescent="0.25">
      <c r="A459" s="48" t="s">
        <v>8</v>
      </c>
      <c r="B459" s="108"/>
      <c r="C459" s="121"/>
      <c r="D459" s="121"/>
      <c r="E459" s="116">
        <f>(D459-C459)*$C$2</f>
        <v>0</v>
      </c>
      <c r="F459" s="136"/>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3-42-1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3-42-2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3-42-3</v>
      </c>
      <c r="J463" s="42"/>
      <c r="K463" s="42"/>
      <c r="L463" s="42"/>
      <c r="M463" s="42"/>
      <c r="N463" s="42"/>
      <c r="O463" s="42"/>
      <c r="P463" s="42"/>
      <c r="Q463" s="42"/>
    </row>
    <row r="464" spans="1:17" ht="38.25" customHeight="1" x14ac:dyDescent="0.25">
      <c r="A464" s="48" t="s">
        <v>13</v>
      </c>
      <c r="B464" s="131"/>
      <c r="C464" s="132"/>
      <c r="D464" s="132"/>
      <c r="E464" s="133"/>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3-43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25">
        <f>IFERROR((E469*F469+E470*F470)/(F469+F470),0)</f>
        <v>0</v>
      </c>
      <c r="G467" s="49" t="s">
        <v>71</v>
      </c>
      <c r="H467" s="70"/>
      <c r="I467" s="81"/>
      <c r="J467" s="42"/>
      <c r="K467" s="42"/>
      <c r="L467" s="42"/>
      <c r="M467" s="42"/>
      <c r="N467" s="42"/>
      <c r="O467" s="42"/>
      <c r="P467" s="42"/>
      <c r="Q467" s="42"/>
    </row>
    <row r="468" spans="1:17" ht="24.75" customHeight="1" x14ac:dyDescent="0.25">
      <c r="A468" s="48" t="s">
        <v>4</v>
      </c>
      <c r="B468" s="129"/>
      <c r="C468" s="130"/>
      <c r="D468" s="49" t="s">
        <v>3142</v>
      </c>
      <c r="E468" s="110" t="str">
        <f>IFERROR(VLOOKUP(B468,matrizEmpleados,2,FALSE),"No existe")</f>
        <v>No existe</v>
      </c>
      <c r="F468" s="120" t="s">
        <v>3765</v>
      </c>
      <c r="G468" s="49" t="s">
        <v>5</v>
      </c>
      <c r="H468" s="127">
        <f>+(D467-C467)+1</f>
        <v>1</v>
      </c>
      <c r="I468" s="81"/>
      <c r="J468" s="42"/>
      <c r="K468" s="42"/>
      <c r="L468" s="42"/>
      <c r="M468" s="42"/>
      <c r="N468" s="42"/>
      <c r="O468" s="42"/>
      <c r="P468" s="42"/>
      <c r="Q468" s="42"/>
    </row>
    <row r="469" spans="1:17" ht="24.75" customHeight="1" x14ac:dyDescent="0.25">
      <c r="A469" s="48" t="s">
        <v>7</v>
      </c>
      <c r="B469" s="115"/>
      <c r="C469" s="121"/>
      <c r="D469" s="121"/>
      <c r="E469" s="116">
        <f>(D469-C469)*$C$2</f>
        <v>0</v>
      </c>
      <c r="F469" s="136"/>
      <c r="G469" s="49" t="s">
        <v>3139</v>
      </c>
      <c r="H469" s="70"/>
      <c r="I469" s="81"/>
      <c r="J469" s="42"/>
      <c r="K469" s="42"/>
      <c r="L469" s="42"/>
      <c r="M469" s="42"/>
      <c r="N469" s="42"/>
      <c r="O469" s="42"/>
      <c r="P469" s="42"/>
      <c r="Q469" s="42"/>
    </row>
    <row r="470" spans="1:17" ht="24.75" customHeight="1" x14ac:dyDescent="0.25">
      <c r="A470" s="48" t="s">
        <v>8</v>
      </c>
      <c r="B470" s="108"/>
      <c r="C470" s="121"/>
      <c r="D470" s="121"/>
      <c r="E470" s="116">
        <f>(D470-C470)*$C$2</f>
        <v>0</v>
      </c>
      <c r="F470" s="136"/>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3-43-1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3-43-2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3-43-3</v>
      </c>
      <c r="J474" s="42"/>
      <c r="K474" s="42"/>
      <c r="L474" s="42"/>
      <c r="M474" s="42"/>
      <c r="N474" s="42"/>
      <c r="O474" s="42"/>
      <c r="P474" s="42"/>
      <c r="Q474" s="42"/>
    </row>
    <row r="475" spans="1:17" ht="38.25" customHeight="1" x14ac:dyDescent="0.25">
      <c r="A475" s="48" t="s">
        <v>13</v>
      </c>
      <c r="B475" s="131"/>
      <c r="C475" s="132"/>
      <c r="D475" s="132"/>
      <c r="E475" s="133"/>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3-44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25">
        <f>IFERROR((E480*F480+E481*F481)/(F480+F481),0)</f>
        <v>0</v>
      </c>
      <c r="G478" s="49" t="s">
        <v>71</v>
      </c>
      <c r="H478" s="70"/>
      <c r="I478" s="81"/>
      <c r="J478" s="42"/>
      <c r="K478" s="42"/>
      <c r="L478" s="42"/>
      <c r="M478" s="42"/>
      <c r="N478" s="42"/>
      <c r="O478" s="42"/>
      <c r="P478" s="42"/>
      <c r="Q478" s="42"/>
    </row>
    <row r="479" spans="1:17" ht="24.75" customHeight="1" x14ac:dyDescent="0.25">
      <c r="A479" s="48" t="s">
        <v>4</v>
      </c>
      <c r="B479" s="129"/>
      <c r="C479" s="130"/>
      <c r="D479" s="49" t="s">
        <v>3142</v>
      </c>
      <c r="E479" s="110" t="str">
        <f>IFERROR(VLOOKUP(B479,matrizEmpleados,2,FALSE),"No existe")</f>
        <v>No existe</v>
      </c>
      <c r="F479" s="120" t="s">
        <v>3765</v>
      </c>
      <c r="G479" s="49" t="s">
        <v>5</v>
      </c>
      <c r="H479" s="127">
        <f>+(D478-C478)+1</f>
        <v>1</v>
      </c>
      <c r="I479" s="81"/>
      <c r="J479" s="42"/>
      <c r="K479" s="42"/>
      <c r="L479" s="42"/>
      <c r="M479" s="42"/>
      <c r="N479" s="42"/>
      <c r="O479" s="42"/>
      <c r="P479" s="42"/>
      <c r="Q479" s="42"/>
    </row>
    <row r="480" spans="1:17" ht="24.75" customHeight="1" x14ac:dyDescent="0.25">
      <c r="A480" s="48" t="s">
        <v>7</v>
      </c>
      <c r="B480" s="115"/>
      <c r="C480" s="121"/>
      <c r="D480" s="121"/>
      <c r="E480" s="116">
        <f>(D480-C480)*$C$2</f>
        <v>0</v>
      </c>
      <c r="F480" s="136"/>
      <c r="G480" s="49" t="s">
        <v>3139</v>
      </c>
      <c r="H480" s="70"/>
      <c r="I480" s="81"/>
      <c r="J480" s="42"/>
      <c r="K480" s="42"/>
      <c r="L480" s="42"/>
      <c r="M480" s="42"/>
      <c r="N480" s="42"/>
      <c r="O480" s="42"/>
      <c r="P480" s="42"/>
      <c r="Q480" s="42"/>
    </row>
    <row r="481" spans="1:17" ht="24.75" customHeight="1" x14ac:dyDescent="0.25">
      <c r="A481" s="48" t="s">
        <v>8</v>
      </c>
      <c r="B481" s="108"/>
      <c r="C481" s="121"/>
      <c r="D481" s="121"/>
      <c r="E481" s="116">
        <f>(D481-C481)*$C$2</f>
        <v>0</v>
      </c>
      <c r="F481" s="136"/>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3-44-1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3-44-2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3-44-3</v>
      </c>
      <c r="J485" s="42"/>
      <c r="K485" s="42"/>
      <c r="L485" s="42"/>
      <c r="M485" s="42"/>
      <c r="N485" s="42"/>
      <c r="O485" s="42"/>
      <c r="P485" s="42"/>
      <c r="Q485" s="42"/>
    </row>
    <row r="486" spans="1:17" ht="38.25" customHeight="1" x14ac:dyDescent="0.25">
      <c r="A486" s="48" t="s">
        <v>13</v>
      </c>
      <c r="B486" s="131"/>
      <c r="C486" s="132"/>
      <c r="D486" s="132"/>
      <c r="E486" s="133"/>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3-45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25">
        <f>IFERROR((E491*F491+E492*F492)/(F491+F492),0)</f>
        <v>0</v>
      </c>
      <c r="G489" s="49" t="s">
        <v>71</v>
      </c>
      <c r="H489" s="70"/>
      <c r="I489" s="81"/>
      <c r="J489" s="42"/>
      <c r="K489" s="42"/>
      <c r="L489" s="42"/>
      <c r="M489" s="42"/>
      <c r="N489" s="42"/>
      <c r="O489" s="42"/>
      <c r="P489" s="42"/>
      <c r="Q489" s="42"/>
    </row>
    <row r="490" spans="1:17" ht="24.75" customHeight="1" x14ac:dyDescent="0.25">
      <c r="A490" s="48" t="s">
        <v>4</v>
      </c>
      <c r="B490" s="129"/>
      <c r="C490" s="130"/>
      <c r="D490" s="49" t="s">
        <v>3142</v>
      </c>
      <c r="E490" s="110" t="str">
        <f>IFERROR(VLOOKUP(B490,matrizEmpleados,2,FALSE),"No existe")</f>
        <v>No existe</v>
      </c>
      <c r="F490" s="120" t="s">
        <v>3765</v>
      </c>
      <c r="G490" s="49" t="s">
        <v>5</v>
      </c>
      <c r="H490" s="127">
        <f>+(D489-C489)+1</f>
        <v>1</v>
      </c>
      <c r="I490" s="81"/>
      <c r="J490" s="42"/>
      <c r="K490" s="42"/>
      <c r="L490" s="42"/>
      <c r="M490" s="42"/>
      <c r="N490" s="42"/>
      <c r="O490" s="42"/>
      <c r="P490" s="42"/>
      <c r="Q490" s="42"/>
    </row>
    <row r="491" spans="1:17" ht="24.75" customHeight="1" x14ac:dyDescent="0.25">
      <c r="A491" s="48" t="s">
        <v>7</v>
      </c>
      <c r="B491" s="115"/>
      <c r="C491" s="121"/>
      <c r="D491" s="121"/>
      <c r="E491" s="116">
        <f>(D491-C491)*$C$2</f>
        <v>0</v>
      </c>
      <c r="F491" s="136"/>
      <c r="G491" s="49" t="s">
        <v>3139</v>
      </c>
      <c r="H491" s="70"/>
      <c r="I491" s="81"/>
      <c r="J491" s="42"/>
      <c r="K491" s="42"/>
      <c r="L491" s="42"/>
      <c r="M491" s="42"/>
      <c r="N491" s="42"/>
      <c r="O491" s="42"/>
      <c r="P491" s="42"/>
      <c r="Q491" s="42"/>
    </row>
    <row r="492" spans="1:17" ht="24.75" customHeight="1" x14ac:dyDescent="0.25">
      <c r="A492" s="48" t="s">
        <v>8</v>
      </c>
      <c r="B492" s="108"/>
      <c r="C492" s="121"/>
      <c r="D492" s="121"/>
      <c r="E492" s="116">
        <f>(D492-C492)*$C$2</f>
        <v>0</v>
      </c>
      <c r="F492" s="136"/>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3-45-1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3-45-2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3-45-3</v>
      </c>
      <c r="J496" s="42"/>
      <c r="K496" s="42"/>
      <c r="L496" s="42"/>
      <c r="M496" s="42"/>
      <c r="N496" s="42"/>
      <c r="O496" s="42"/>
      <c r="P496" s="42"/>
      <c r="Q496" s="42"/>
    </row>
    <row r="497" spans="1:17" ht="38.25" customHeight="1" x14ac:dyDescent="0.25">
      <c r="A497" s="48" t="s">
        <v>13</v>
      </c>
      <c r="B497" s="131"/>
      <c r="C497" s="132"/>
      <c r="D497" s="132"/>
      <c r="E497" s="133"/>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0AC4F440-E120-408D-A565-8ED89A4D36A3}"/>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91D64485-0760-4941-9FCC-583D60A969DA}">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9E37F393-7CC3-4E16-ABB9-687F9367780A}">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555616F9-642D-4878-9AB4-874AAB6DCEA2}">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F78DC3BD-49A3-47AF-A57C-E9C80A1A9F0C}">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6B74C931-3CAD-4292-B7AE-6981A3B34DFA}">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8E7E02B7-2047-4A78-B57A-617EA05B6292}"/>
    <dataValidation type="list" allowBlank="1" sqref="H8 H19 H448 H459 H404 H470 H481 H30 H41 H52 H63 H74 H85 H96 H107 H118 H129 H140 H151 H162 H173 H184 H195 H206 H217 H228 H239 H250 H261 H272 H283 H294 H305 H316 H327 H338 H349 H360 H371 H382 H393 H415 H426 H437 H492" xr:uid="{F6D2FAF4-A416-4B63-A654-BCE1DAFC69BA}">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48833"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48834"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48835"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7195F-E9EE-4415-9DF8-15F9691AF895}">
  <sheetPr codeName="Hoja46">
    <tabColor theme="0"/>
    <pageSetUpPr fitToPage="1"/>
  </sheetPr>
  <dimension ref="A1:Q500"/>
  <sheetViews>
    <sheetView zoomScale="55" zoomScaleNormal="55" workbookViewId="0">
      <selection activeCell="D2" sqref="D2"/>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17">
        <v>8</v>
      </c>
      <c r="C2" s="118">
        <f>24/B2</f>
        <v>3</v>
      </c>
      <c r="D2" s="42"/>
      <c r="E2" s="126">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4-1</v>
      </c>
      <c r="B4" s="74"/>
      <c r="C4" s="75" t="s">
        <v>3138</v>
      </c>
      <c r="D4" s="76" t="s">
        <v>75</v>
      </c>
      <c r="E4" s="119"/>
      <c r="F4" s="119"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25">
        <f>IFERROR((E7*F7+E8*F8)/(F7+F8),0)</f>
        <v>0</v>
      </c>
      <c r="G5" s="49" t="s">
        <v>71</v>
      </c>
      <c r="H5" s="70"/>
      <c r="I5" s="81"/>
      <c r="J5" s="42"/>
      <c r="K5" s="42"/>
      <c r="L5" s="121">
        <v>0.41666666666666669</v>
      </c>
      <c r="M5" s="121">
        <v>0.5</v>
      </c>
      <c r="N5" s="116">
        <f>(M5-L5)*$C$2</f>
        <v>0.24999999999999994</v>
      </c>
      <c r="O5" s="124">
        <v>3</v>
      </c>
      <c r="P5" s="42"/>
      <c r="Q5" s="42"/>
    </row>
    <row r="6" spans="1:17" ht="24.75" customHeight="1" x14ac:dyDescent="0.25">
      <c r="A6" s="48" t="s">
        <v>4</v>
      </c>
      <c r="B6" s="129"/>
      <c r="C6" s="130"/>
      <c r="D6" s="49" t="s">
        <v>3142</v>
      </c>
      <c r="E6" s="110" t="str">
        <f>IFERROR(VLOOKUP(B6,matrizEmpleados,2,FALSE),"No existe")</f>
        <v>No existe</v>
      </c>
      <c r="F6" s="120" t="s">
        <v>3765</v>
      </c>
      <c r="G6" s="49" t="s">
        <v>5</v>
      </c>
      <c r="H6" s="127">
        <f>+(D5-C5)+1</f>
        <v>1</v>
      </c>
      <c r="I6" s="81"/>
      <c r="J6" s="42"/>
      <c r="K6" s="42"/>
      <c r="L6" s="121">
        <v>0.41666666666666669</v>
      </c>
      <c r="M6" s="121">
        <v>0.58333333333333337</v>
      </c>
      <c r="N6" s="116">
        <f>(M6-L6)*$C$2</f>
        <v>0.5</v>
      </c>
      <c r="O6" s="124">
        <v>2</v>
      </c>
      <c r="P6" s="42"/>
      <c r="Q6" s="42"/>
    </row>
    <row r="7" spans="1:17" ht="24.75" customHeight="1" x14ac:dyDescent="0.25">
      <c r="A7" s="48" t="s">
        <v>7</v>
      </c>
      <c r="B7" s="115"/>
      <c r="C7" s="121"/>
      <c r="D7" s="121"/>
      <c r="E7" s="116">
        <f>(D7-C7)*$C$2</f>
        <v>0</v>
      </c>
      <c r="F7" s="136"/>
      <c r="G7" s="49" t="s">
        <v>3139</v>
      </c>
      <c r="H7" s="70"/>
      <c r="I7" s="81"/>
      <c r="J7" s="42"/>
      <c r="K7" s="42"/>
      <c r="L7" s="121"/>
      <c r="M7" s="121"/>
      <c r="N7" s="116"/>
      <c r="O7" s="124"/>
      <c r="P7" s="42"/>
      <c r="Q7" s="42"/>
    </row>
    <row r="8" spans="1:17" ht="24.75" customHeight="1" x14ac:dyDescent="0.25">
      <c r="A8" s="48" t="s">
        <v>8</v>
      </c>
      <c r="B8" s="108"/>
      <c r="C8" s="121"/>
      <c r="D8" s="121"/>
      <c r="E8" s="116">
        <f>(D8-C8)*$C$2</f>
        <v>0</v>
      </c>
      <c r="F8" s="136"/>
      <c r="G8" s="49" t="s">
        <v>3142</v>
      </c>
      <c r="H8" s="72" t="str">
        <f>IFERROR(VLOOKUP(B8,matrizEmpleados,2,FALSE),"Error")</f>
        <v>Error</v>
      </c>
      <c r="I8" s="81"/>
      <c r="J8" s="42"/>
      <c r="K8" s="42"/>
      <c r="L8" s="121"/>
      <c r="M8" s="121"/>
      <c r="N8" s="116"/>
      <c r="O8" s="124"/>
      <c r="P8" s="42"/>
      <c r="Q8" s="42"/>
    </row>
    <row r="9" spans="1:17" ht="24.75" customHeight="1" x14ac:dyDescent="0.25">
      <c r="A9" s="48" t="s">
        <v>261</v>
      </c>
      <c r="B9" s="48" t="s">
        <v>262</v>
      </c>
      <c r="C9" s="48" t="s">
        <v>10</v>
      </c>
      <c r="D9" s="48" t="s">
        <v>264</v>
      </c>
      <c r="E9" s="64" t="s">
        <v>263</v>
      </c>
      <c r="F9" s="64"/>
      <c r="G9" s="49" t="s">
        <v>9</v>
      </c>
      <c r="H9" s="70"/>
      <c r="I9" s="81"/>
      <c r="K9" s="42"/>
      <c r="L9" s="121"/>
      <c r="M9" s="121"/>
      <c r="N9" s="116"/>
      <c r="O9" s="124"/>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4-1-1</v>
      </c>
      <c r="J10" s="42"/>
      <c r="K10" s="42"/>
      <c r="L10" s="42"/>
      <c r="M10" s="42"/>
      <c r="N10" s="123">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4-1-2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4-1-3</v>
      </c>
      <c r="J12" s="42"/>
      <c r="K12" s="42"/>
      <c r="L12" s="42"/>
      <c r="M12" s="42"/>
      <c r="N12" s="42"/>
      <c r="O12" s="42"/>
      <c r="P12" s="42"/>
      <c r="Q12" s="42"/>
    </row>
    <row r="13" spans="1:17" ht="44.25" customHeight="1" x14ac:dyDescent="0.25">
      <c r="A13" s="48" t="s">
        <v>13</v>
      </c>
      <c r="B13" s="131"/>
      <c r="C13" s="132"/>
      <c r="D13" s="132"/>
      <c r="E13" s="133"/>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4-2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25">
        <f>IFERROR((E18*F18+E19*F19)/(F18+F19),0)</f>
        <v>0</v>
      </c>
      <c r="G16" s="49" t="s">
        <v>71</v>
      </c>
      <c r="H16" s="70"/>
      <c r="I16" s="81"/>
      <c r="J16" s="42"/>
      <c r="K16" s="42"/>
      <c r="L16" s="42"/>
      <c r="M16" s="42"/>
      <c r="N16" s="42"/>
      <c r="O16" s="42"/>
      <c r="P16" s="42"/>
      <c r="Q16" s="42"/>
    </row>
    <row r="17" spans="1:17" ht="24.75" customHeight="1" x14ac:dyDescent="0.25">
      <c r="A17" s="48" t="s">
        <v>4</v>
      </c>
      <c r="B17" s="129"/>
      <c r="C17" s="130"/>
      <c r="D17" s="49" t="s">
        <v>3142</v>
      </c>
      <c r="E17" s="110" t="str">
        <f>IFERROR(VLOOKUP(B17,matrizEmpleados,2,FALSE),"No existe")</f>
        <v>No existe</v>
      </c>
      <c r="F17" s="120" t="s">
        <v>3765</v>
      </c>
      <c r="G17" s="49" t="s">
        <v>5</v>
      </c>
      <c r="H17" s="127">
        <f>+(D16-C16)+1</f>
        <v>1</v>
      </c>
      <c r="I17" s="81"/>
      <c r="J17" s="42"/>
      <c r="K17" s="42"/>
      <c r="L17" s="42"/>
      <c r="M17" s="42"/>
      <c r="N17" s="42"/>
      <c r="O17" s="42"/>
      <c r="P17" s="42"/>
      <c r="Q17" s="42"/>
    </row>
    <row r="18" spans="1:17" ht="24.75" customHeight="1" x14ac:dyDescent="0.25">
      <c r="A18" s="48" t="s">
        <v>7</v>
      </c>
      <c r="B18" s="115"/>
      <c r="C18" s="121"/>
      <c r="D18" s="121"/>
      <c r="E18" s="116">
        <f>(D18-C18)*$C$2</f>
        <v>0</v>
      </c>
      <c r="F18" s="136"/>
      <c r="G18" s="49" t="s">
        <v>3139</v>
      </c>
      <c r="H18" s="70"/>
      <c r="I18" s="81"/>
      <c r="J18" s="42"/>
      <c r="K18" s="42"/>
      <c r="L18" s="42"/>
      <c r="M18" s="42"/>
      <c r="N18" s="42"/>
      <c r="O18" s="42"/>
      <c r="P18" s="42"/>
      <c r="Q18" s="42"/>
    </row>
    <row r="19" spans="1:17" ht="24.75" customHeight="1" x14ac:dyDescent="0.25">
      <c r="A19" s="48" t="s">
        <v>8</v>
      </c>
      <c r="B19" s="108"/>
      <c r="C19" s="121"/>
      <c r="D19" s="121"/>
      <c r="E19" s="116">
        <f>(D19-C19)*$C$2</f>
        <v>0</v>
      </c>
      <c r="F19" s="136"/>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4-2-1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4-2-2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4-2-3</v>
      </c>
      <c r="J23" s="42"/>
      <c r="K23" s="42"/>
      <c r="L23" s="42"/>
      <c r="M23" s="42"/>
      <c r="N23" s="42"/>
      <c r="O23" s="42"/>
      <c r="P23" s="42"/>
      <c r="Q23" s="42"/>
    </row>
    <row r="24" spans="1:17" ht="38.25" customHeight="1" x14ac:dyDescent="0.25">
      <c r="A24" s="48" t="s">
        <v>13</v>
      </c>
      <c r="B24" s="131"/>
      <c r="C24" s="132"/>
      <c r="D24" s="132"/>
      <c r="E24" s="133"/>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4-3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25">
        <f>IFERROR((E29*F29+E30*F30)/(F29+F30),0)</f>
        <v>0</v>
      </c>
      <c r="G27" s="49" t="s">
        <v>71</v>
      </c>
      <c r="H27" s="70"/>
      <c r="I27" s="81"/>
      <c r="J27" s="42"/>
      <c r="K27" s="42"/>
      <c r="L27" s="42"/>
      <c r="M27" s="42"/>
      <c r="N27" s="42"/>
      <c r="O27" s="42"/>
      <c r="P27" s="42"/>
      <c r="Q27" s="42"/>
    </row>
    <row r="28" spans="1:17" ht="24.75" customHeight="1" x14ac:dyDescent="0.25">
      <c r="A28" s="48" t="s">
        <v>4</v>
      </c>
      <c r="B28" s="129"/>
      <c r="C28" s="130"/>
      <c r="D28" s="49" t="s">
        <v>3142</v>
      </c>
      <c r="E28" s="110" t="str">
        <f>IFERROR(VLOOKUP(B28,matrizEmpleados,2,FALSE),"No existe")</f>
        <v>No existe</v>
      </c>
      <c r="F28" s="120" t="s">
        <v>3765</v>
      </c>
      <c r="G28" s="49" t="s">
        <v>5</v>
      </c>
      <c r="H28" s="127">
        <f>+(D27-C27)+1</f>
        <v>1</v>
      </c>
      <c r="I28" s="81"/>
      <c r="J28" s="42"/>
      <c r="K28" s="42"/>
      <c r="L28" s="42"/>
      <c r="M28" s="42"/>
      <c r="N28" s="42"/>
      <c r="O28" s="42"/>
      <c r="P28" s="42"/>
      <c r="Q28" s="42"/>
    </row>
    <row r="29" spans="1:17" ht="24.75" customHeight="1" x14ac:dyDescent="0.25">
      <c r="A29" s="48" t="s">
        <v>7</v>
      </c>
      <c r="B29" s="115"/>
      <c r="C29" s="121"/>
      <c r="D29" s="121"/>
      <c r="E29" s="116">
        <f>(D29-C29)*$C$2</f>
        <v>0</v>
      </c>
      <c r="F29" s="136"/>
      <c r="G29" s="49" t="s">
        <v>3139</v>
      </c>
      <c r="H29" s="70"/>
      <c r="I29" s="81"/>
      <c r="J29" s="42"/>
      <c r="K29" s="42"/>
      <c r="L29" s="42"/>
      <c r="M29" s="42"/>
      <c r="N29" s="42"/>
      <c r="O29" s="42"/>
      <c r="P29" s="42"/>
      <c r="Q29" s="42"/>
    </row>
    <row r="30" spans="1:17" ht="24.75" customHeight="1" x14ac:dyDescent="0.25">
      <c r="A30" s="48" t="s">
        <v>8</v>
      </c>
      <c r="B30" s="108"/>
      <c r="C30" s="121"/>
      <c r="D30" s="121"/>
      <c r="E30" s="116">
        <f>(D30-C30)*$C$2</f>
        <v>0</v>
      </c>
      <c r="F30" s="136"/>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4-3-1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4-3-2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4-3-3</v>
      </c>
      <c r="J34" s="42"/>
      <c r="K34" s="42"/>
      <c r="L34" s="42"/>
      <c r="M34" s="42"/>
      <c r="N34" s="42"/>
      <c r="O34" s="42"/>
      <c r="P34" s="42"/>
      <c r="Q34" s="42"/>
    </row>
    <row r="35" spans="1:17" ht="38.25" customHeight="1" x14ac:dyDescent="0.25">
      <c r="A35" s="48" t="s">
        <v>13</v>
      </c>
      <c r="B35" s="131"/>
      <c r="C35" s="132"/>
      <c r="D35" s="132"/>
      <c r="E35" s="133"/>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4-4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25">
        <f>IFERROR((E40*F40+E41*F41)/(F40+F41),0)</f>
        <v>0</v>
      </c>
      <c r="G38" s="49" t="s">
        <v>71</v>
      </c>
      <c r="H38" s="70"/>
      <c r="I38" s="81"/>
      <c r="J38" s="42"/>
      <c r="K38" s="42"/>
      <c r="L38" s="42"/>
      <c r="M38" s="42"/>
      <c r="N38" s="42"/>
      <c r="O38" s="42"/>
      <c r="P38" s="42"/>
      <c r="Q38" s="42"/>
    </row>
    <row r="39" spans="1:17" ht="24.75" customHeight="1" x14ac:dyDescent="0.25">
      <c r="A39" s="48" t="s">
        <v>4</v>
      </c>
      <c r="B39" s="129"/>
      <c r="C39" s="130"/>
      <c r="D39" s="49" t="s">
        <v>3142</v>
      </c>
      <c r="E39" s="110" t="str">
        <f>IFERROR(VLOOKUP(B39,matrizEmpleados,2,FALSE),"No existe")</f>
        <v>No existe</v>
      </c>
      <c r="F39" s="120" t="s">
        <v>3765</v>
      </c>
      <c r="G39" s="49" t="s">
        <v>5</v>
      </c>
      <c r="H39" s="127">
        <f>+(D38-C38)+1</f>
        <v>1</v>
      </c>
      <c r="I39" s="81"/>
      <c r="J39" s="42"/>
      <c r="K39" s="42"/>
      <c r="L39" s="42"/>
      <c r="M39" s="42"/>
      <c r="N39" s="42"/>
      <c r="O39" s="42"/>
      <c r="P39" s="42"/>
      <c r="Q39" s="42"/>
    </row>
    <row r="40" spans="1:17" ht="24.75" customHeight="1" x14ac:dyDescent="0.25">
      <c r="A40" s="48" t="s">
        <v>7</v>
      </c>
      <c r="B40" s="115"/>
      <c r="C40" s="121"/>
      <c r="D40" s="121"/>
      <c r="E40" s="116">
        <f>(D40-C40)*$C$2</f>
        <v>0</v>
      </c>
      <c r="F40" s="136"/>
      <c r="G40" s="49" t="s">
        <v>3139</v>
      </c>
      <c r="H40" s="70"/>
      <c r="I40" s="81"/>
      <c r="J40" s="42"/>
      <c r="K40" s="42"/>
      <c r="L40" s="42"/>
      <c r="M40" s="42"/>
      <c r="N40" s="42"/>
      <c r="O40" s="42"/>
      <c r="P40" s="42"/>
      <c r="Q40" s="42"/>
    </row>
    <row r="41" spans="1:17" ht="24.75" customHeight="1" x14ac:dyDescent="0.25">
      <c r="A41" s="48" t="s">
        <v>8</v>
      </c>
      <c r="B41" s="108"/>
      <c r="C41" s="121"/>
      <c r="D41" s="121"/>
      <c r="E41" s="116">
        <f>(D41-C41)*$C$2</f>
        <v>0</v>
      </c>
      <c r="F41" s="136"/>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4-4-1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4-4-2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4-4-3</v>
      </c>
      <c r="J45" s="42"/>
      <c r="K45" s="42"/>
      <c r="L45" s="42"/>
      <c r="M45" s="42"/>
      <c r="N45" s="42"/>
      <c r="O45" s="42"/>
      <c r="P45" s="42"/>
      <c r="Q45" s="42"/>
    </row>
    <row r="46" spans="1:17" ht="38.25" customHeight="1" x14ac:dyDescent="0.25">
      <c r="A46" s="48" t="s">
        <v>13</v>
      </c>
      <c r="B46" s="131"/>
      <c r="C46" s="132"/>
      <c r="D46" s="132"/>
      <c r="E46" s="133"/>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4-5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25">
        <f>IFERROR((E51*F51+E52*F52)/(F51+F52),0)</f>
        <v>0</v>
      </c>
      <c r="G49" s="49" t="s">
        <v>71</v>
      </c>
      <c r="H49" s="70"/>
      <c r="I49" s="81"/>
      <c r="J49" s="42"/>
      <c r="K49" s="42"/>
      <c r="L49" s="42"/>
      <c r="M49" s="42"/>
      <c r="N49" s="42"/>
      <c r="O49" s="42"/>
      <c r="P49" s="42"/>
      <c r="Q49" s="42"/>
    </row>
    <row r="50" spans="1:17" ht="24.75" customHeight="1" x14ac:dyDescent="0.25">
      <c r="A50" s="48" t="s">
        <v>4</v>
      </c>
      <c r="B50" s="129"/>
      <c r="C50" s="130"/>
      <c r="D50" s="49" t="s">
        <v>3142</v>
      </c>
      <c r="E50" s="110" t="str">
        <f>IFERROR(VLOOKUP(B50,matrizEmpleados,2,FALSE),"No existe")</f>
        <v>No existe</v>
      </c>
      <c r="F50" s="120" t="s">
        <v>3765</v>
      </c>
      <c r="G50" s="49" t="s">
        <v>5</v>
      </c>
      <c r="H50" s="127">
        <f>+(D49-C49)+1</f>
        <v>1</v>
      </c>
      <c r="I50" s="81"/>
      <c r="J50" s="42"/>
      <c r="K50" s="42"/>
      <c r="L50" s="42"/>
      <c r="M50" s="42"/>
      <c r="N50" s="42"/>
      <c r="O50" s="42"/>
      <c r="P50" s="42"/>
      <c r="Q50" s="42"/>
    </row>
    <row r="51" spans="1:17" ht="24.75" customHeight="1" x14ac:dyDescent="0.25">
      <c r="A51" s="48" t="s">
        <v>7</v>
      </c>
      <c r="B51" s="115"/>
      <c r="C51" s="121"/>
      <c r="D51" s="121"/>
      <c r="E51" s="116">
        <f>(D51-C51)*$C$2</f>
        <v>0</v>
      </c>
      <c r="F51" s="136"/>
      <c r="G51" s="49" t="s">
        <v>3139</v>
      </c>
      <c r="H51" s="70"/>
      <c r="I51" s="81"/>
      <c r="J51" s="42"/>
      <c r="K51" s="42"/>
      <c r="L51" s="42"/>
      <c r="M51" s="42"/>
      <c r="N51" s="42"/>
      <c r="O51" s="42"/>
      <c r="P51" s="42"/>
      <c r="Q51" s="42"/>
    </row>
    <row r="52" spans="1:17" ht="24.75" customHeight="1" x14ac:dyDescent="0.25">
      <c r="A52" s="48" t="s">
        <v>8</v>
      </c>
      <c r="B52" s="108"/>
      <c r="C52" s="121"/>
      <c r="D52" s="121"/>
      <c r="E52" s="116">
        <f>(D52-C52)*$C$2</f>
        <v>0</v>
      </c>
      <c r="F52" s="136"/>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4-5-1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4-5-2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4-5-3</v>
      </c>
      <c r="J56" s="42"/>
      <c r="K56" s="42"/>
      <c r="L56" s="42"/>
      <c r="M56" s="42"/>
      <c r="N56" s="42"/>
      <c r="O56" s="42"/>
      <c r="P56" s="42"/>
      <c r="Q56" s="42"/>
    </row>
    <row r="57" spans="1:17" ht="38.25" customHeight="1" x14ac:dyDescent="0.25">
      <c r="A57" s="48" t="s">
        <v>13</v>
      </c>
      <c r="B57" s="131"/>
      <c r="C57" s="132"/>
      <c r="D57" s="132"/>
      <c r="E57" s="133"/>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4-6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25">
        <f>IFERROR((E62*F62+E63*F63)/(F62+F63),0)</f>
        <v>0</v>
      </c>
      <c r="G60" s="49" t="s">
        <v>71</v>
      </c>
      <c r="H60" s="70"/>
      <c r="I60" s="81"/>
      <c r="J60" s="42"/>
      <c r="K60" s="42"/>
      <c r="L60" s="42"/>
      <c r="M60" s="42"/>
      <c r="N60" s="42"/>
      <c r="O60" s="42"/>
      <c r="P60" s="42"/>
      <c r="Q60" s="42"/>
    </row>
    <row r="61" spans="1:17" ht="24.75" customHeight="1" x14ac:dyDescent="0.25">
      <c r="A61" s="48" t="s">
        <v>4</v>
      </c>
      <c r="B61" s="129"/>
      <c r="C61" s="130"/>
      <c r="D61" s="49" t="s">
        <v>3142</v>
      </c>
      <c r="E61" s="110" t="str">
        <f>IFERROR(VLOOKUP(B61,matrizEmpleados,2,FALSE),"No existe")</f>
        <v>No existe</v>
      </c>
      <c r="F61" s="120" t="s">
        <v>3765</v>
      </c>
      <c r="G61" s="49" t="s">
        <v>5</v>
      </c>
      <c r="H61" s="127">
        <f>+(D60-C60)+1</f>
        <v>1</v>
      </c>
      <c r="I61" s="81"/>
      <c r="J61" s="42"/>
      <c r="K61" s="42"/>
      <c r="L61" s="42"/>
      <c r="M61" s="42"/>
      <c r="N61" s="42"/>
      <c r="O61" s="42"/>
      <c r="P61" s="42"/>
      <c r="Q61" s="42"/>
    </row>
    <row r="62" spans="1:17" ht="24.75" customHeight="1" x14ac:dyDescent="0.25">
      <c r="A62" s="48" t="s">
        <v>7</v>
      </c>
      <c r="B62" s="115"/>
      <c r="C62" s="121"/>
      <c r="D62" s="121"/>
      <c r="E62" s="116">
        <f>(D62-C62)*$C$2</f>
        <v>0</v>
      </c>
      <c r="F62" s="136"/>
      <c r="G62" s="49" t="s">
        <v>3139</v>
      </c>
      <c r="H62" s="70"/>
      <c r="I62" s="81"/>
      <c r="J62" s="42"/>
      <c r="K62" s="42"/>
      <c r="L62" s="42"/>
      <c r="M62" s="42"/>
      <c r="N62" s="42"/>
      <c r="O62" s="42"/>
      <c r="P62" s="42"/>
      <c r="Q62" s="42"/>
    </row>
    <row r="63" spans="1:17" ht="24.75" customHeight="1" x14ac:dyDescent="0.25">
      <c r="A63" s="48" t="s">
        <v>8</v>
      </c>
      <c r="B63" s="108"/>
      <c r="C63" s="121"/>
      <c r="D63" s="121"/>
      <c r="E63" s="116">
        <f>(D63-C63)*$C$2</f>
        <v>0</v>
      </c>
      <c r="F63" s="136"/>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4-6-1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4-6-2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4-6-3</v>
      </c>
      <c r="J67" s="42"/>
      <c r="K67" s="42"/>
      <c r="L67" s="42"/>
      <c r="M67" s="42"/>
      <c r="N67" s="42"/>
      <c r="O67" s="42"/>
      <c r="P67" s="42"/>
      <c r="Q67" s="42"/>
    </row>
    <row r="68" spans="1:17" ht="38.25" customHeight="1" x14ac:dyDescent="0.25">
      <c r="A68" s="48" t="s">
        <v>13</v>
      </c>
      <c r="B68" s="131"/>
      <c r="C68" s="132"/>
      <c r="D68" s="132"/>
      <c r="E68" s="133"/>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4-7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25">
        <f>IFERROR((E73*F73+E74*F74)/(F73+F74),0)</f>
        <v>0</v>
      </c>
      <c r="G71" s="49" t="s">
        <v>71</v>
      </c>
      <c r="H71" s="70"/>
      <c r="I71" s="81"/>
      <c r="J71" s="42"/>
      <c r="K71" s="42"/>
      <c r="L71" s="42"/>
      <c r="M71" s="42"/>
      <c r="N71" s="42"/>
      <c r="O71" s="42"/>
      <c r="P71" s="42"/>
      <c r="Q71" s="42"/>
    </row>
    <row r="72" spans="1:17" ht="24.75" customHeight="1" x14ac:dyDescent="0.25">
      <c r="A72" s="48" t="s">
        <v>4</v>
      </c>
      <c r="B72" s="129"/>
      <c r="C72" s="130"/>
      <c r="D72" s="49" t="s">
        <v>3142</v>
      </c>
      <c r="E72" s="110" t="str">
        <f>IFERROR(VLOOKUP(B72,matrizEmpleados,2,FALSE),"No existe")</f>
        <v>No existe</v>
      </c>
      <c r="F72" s="120" t="s">
        <v>3765</v>
      </c>
      <c r="G72" s="49" t="s">
        <v>5</v>
      </c>
      <c r="H72" s="127">
        <f>+(D71-C71)+1</f>
        <v>1</v>
      </c>
      <c r="I72" s="81"/>
      <c r="J72" s="42"/>
      <c r="K72" s="42"/>
      <c r="L72" s="42"/>
      <c r="M72" s="42"/>
      <c r="N72" s="42"/>
      <c r="O72" s="42"/>
      <c r="P72" s="42"/>
      <c r="Q72" s="42"/>
    </row>
    <row r="73" spans="1:17" ht="24.75" customHeight="1" x14ac:dyDescent="0.25">
      <c r="A73" s="48" t="s">
        <v>7</v>
      </c>
      <c r="B73" s="115"/>
      <c r="C73" s="121"/>
      <c r="D73" s="121"/>
      <c r="E73" s="116">
        <f>(D73-C73)*$C$2</f>
        <v>0</v>
      </c>
      <c r="F73" s="136"/>
      <c r="G73" s="49" t="s">
        <v>3139</v>
      </c>
      <c r="H73" s="70"/>
      <c r="I73" s="81"/>
      <c r="J73" s="42"/>
      <c r="K73" s="42"/>
      <c r="L73" s="42"/>
      <c r="M73" s="42"/>
      <c r="N73" s="42"/>
      <c r="O73" s="42"/>
      <c r="P73" s="42"/>
      <c r="Q73" s="42"/>
    </row>
    <row r="74" spans="1:17" ht="24.75" customHeight="1" x14ac:dyDescent="0.25">
      <c r="A74" s="48" t="s">
        <v>8</v>
      </c>
      <c r="B74" s="108"/>
      <c r="C74" s="121"/>
      <c r="D74" s="121"/>
      <c r="E74" s="116">
        <f>(D74-C74)*$C$2</f>
        <v>0</v>
      </c>
      <c r="F74" s="136"/>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4-7-1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4-7-2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4-7-3</v>
      </c>
      <c r="J78" s="42"/>
      <c r="K78" s="42"/>
      <c r="L78" s="42"/>
      <c r="M78" s="42"/>
      <c r="N78" s="42"/>
      <c r="O78" s="42"/>
      <c r="P78" s="42"/>
      <c r="Q78" s="42"/>
    </row>
    <row r="79" spans="1:17" ht="38.25" customHeight="1" x14ac:dyDescent="0.25">
      <c r="A79" s="48" t="s">
        <v>13</v>
      </c>
      <c r="B79" s="131"/>
      <c r="C79" s="132"/>
      <c r="D79" s="132"/>
      <c r="E79" s="133"/>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4-8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25">
        <f>IFERROR((E84*F84+E85*F85)/(F84+F85),0)</f>
        <v>0</v>
      </c>
      <c r="G82" s="49" t="s">
        <v>71</v>
      </c>
      <c r="H82" s="70"/>
      <c r="I82" s="81"/>
      <c r="J82" s="42"/>
      <c r="K82" s="42"/>
      <c r="L82" s="42"/>
      <c r="M82" s="42"/>
      <c r="N82" s="42"/>
      <c r="O82" s="42"/>
      <c r="P82" s="42"/>
      <c r="Q82" s="42"/>
    </row>
    <row r="83" spans="1:17" ht="24.75" customHeight="1" x14ac:dyDescent="0.25">
      <c r="A83" s="48" t="s">
        <v>4</v>
      </c>
      <c r="B83" s="129"/>
      <c r="C83" s="130"/>
      <c r="D83" s="49" t="s">
        <v>3142</v>
      </c>
      <c r="E83" s="110" t="str">
        <f>IFERROR(VLOOKUP(B83,matrizEmpleados,2,FALSE),"No existe")</f>
        <v>No existe</v>
      </c>
      <c r="F83" s="120" t="s">
        <v>3765</v>
      </c>
      <c r="G83" s="49" t="s">
        <v>5</v>
      </c>
      <c r="H83" s="127">
        <f>+(D82-C82)+1</f>
        <v>1</v>
      </c>
      <c r="I83" s="81"/>
      <c r="J83" s="42"/>
      <c r="K83" s="42"/>
      <c r="L83" s="42"/>
      <c r="M83" s="42"/>
      <c r="N83" s="42"/>
      <c r="O83" s="42"/>
      <c r="P83" s="42"/>
      <c r="Q83" s="42"/>
    </row>
    <row r="84" spans="1:17" ht="24.75" customHeight="1" x14ac:dyDescent="0.25">
      <c r="A84" s="48" t="s">
        <v>7</v>
      </c>
      <c r="B84" s="115"/>
      <c r="C84" s="121"/>
      <c r="D84" s="121"/>
      <c r="E84" s="116">
        <f>(D84-C84)*$C$2</f>
        <v>0</v>
      </c>
      <c r="F84" s="136"/>
      <c r="G84" s="49" t="s">
        <v>3139</v>
      </c>
      <c r="H84" s="70"/>
      <c r="I84" s="81"/>
      <c r="J84" s="42"/>
      <c r="K84" s="42"/>
      <c r="L84" s="42"/>
      <c r="M84" s="42"/>
      <c r="N84" s="42"/>
      <c r="O84" s="42"/>
      <c r="P84" s="42"/>
      <c r="Q84" s="42"/>
    </row>
    <row r="85" spans="1:17" ht="24.75" customHeight="1" x14ac:dyDescent="0.25">
      <c r="A85" s="48" t="s">
        <v>8</v>
      </c>
      <c r="B85" s="108"/>
      <c r="C85" s="121"/>
      <c r="D85" s="121"/>
      <c r="E85" s="116">
        <f>(D85-C85)*$C$2</f>
        <v>0</v>
      </c>
      <c r="F85" s="136"/>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4-8-1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4-8-2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4-8-3</v>
      </c>
      <c r="J89" s="42"/>
      <c r="K89" s="42"/>
      <c r="L89" s="42"/>
      <c r="M89" s="42"/>
      <c r="N89" s="42"/>
      <c r="O89" s="42"/>
      <c r="P89" s="42"/>
      <c r="Q89" s="42"/>
    </row>
    <row r="90" spans="1:17" ht="38.25" customHeight="1" x14ac:dyDescent="0.25">
      <c r="A90" s="48" t="s">
        <v>13</v>
      </c>
      <c r="B90" s="131"/>
      <c r="C90" s="132"/>
      <c r="D90" s="132"/>
      <c r="E90" s="133"/>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4-9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25">
        <f>IFERROR((E95*F95+E96*F96)/(F95+F96),0)</f>
        <v>0</v>
      </c>
      <c r="G93" s="49" t="s">
        <v>71</v>
      </c>
      <c r="H93" s="70"/>
      <c r="I93" s="81"/>
      <c r="J93" s="42"/>
      <c r="K93" s="42"/>
      <c r="L93" s="42"/>
      <c r="M93" s="42"/>
      <c r="N93" s="42"/>
      <c r="O93" s="42"/>
      <c r="P93" s="42"/>
      <c r="Q93" s="42"/>
    </row>
    <row r="94" spans="1:17" ht="24.75" customHeight="1" x14ac:dyDescent="0.25">
      <c r="A94" s="48" t="s">
        <v>4</v>
      </c>
      <c r="B94" s="129"/>
      <c r="C94" s="130"/>
      <c r="D94" s="49" t="s">
        <v>3142</v>
      </c>
      <c r="E94" s="110" t="str">
        <f>IFERROR(VLOOKUP(B94,matrizEmpleados,2,FALSE),"No existe")</f>
        <v>No existe</v>
      </c>
      <c r="F94" s="120" t="s">
        <v>3765</v>
      </c>
      <c r="G94" s="49" t="s">
        <v>5</v>
      </c>
      <c r="H94" s="127">
        <f>+(D93-C93)+1</f>
        <v>1</v>
      </c>
      <c r="I94" s="81"/>
      <c r="J94" s="42"/>
      <c r="K94" s="42"/>
      <c r="L94" s="42"/>
      <c r="M94" s="42"/>
      <c r="N94" s="42"/>
      <c r="O94" s="42"/>
      <c r="P94" s="42"/>
      <c r="Q94" s="42"/>
    </row>
    <row r="95" spans="1:17" ht="24.75" customHeight="1" x14ac:dyDescent="0.25">
      <c r="A95" s="48" t="s">
        <v>7</v>
      </c>
      <c r="B95" s="115"/>
      <c r="C95" s="121"/>
      <c r="D95" s="121"/>
      <c r="E95" s="116">
        <f>(D95-C95)*$C$2</f>
        <v>0</v>
      </c>
      <c r="F95" s="136"/>
      <c r="G95" s="49" t="s">
        <v>3139</v>
      </c>
      <c r="H95" s="70"/>
      <c r="I95" s="81"/>
      <c r="J95" s="42"/>
      <c r="K95" s="42"/>
      <c r="L95" s="42"/>
      <c r="M95" s="42"/>
      <c r="N95" s="42"/>
      <c r="O95" s="42"/>
      <c r="P95" s="42"/>
      <c r="Q95" s="42"/>
    </row>
    <row r="96" spans="1:17" ht="24.75" customHeight="1" x14ac:dyDescent="0.25">
      <c r="A96" s="48" t="s">
        <v>8</v>
      </c>
      <c r="B96" s="108"/>
      <c r="C96" s="121"/>
      <c r="D96" s="121"/>
      <c r="E96" s="116">
        <f>(D96-C96)*$C$2</f>
        <v>0</v>
      </c>
      <c r="F96" s="136"/>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4-9-1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4-9-2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4-9-3</v>
      </c>
      <c r="J100" s="42"/>
      <c r="K100" s="42"/>
      <c r="L100" s="42"/>
      <c r="M100" s="42"/>
      <c r="N100" s="42"/>
      <c r="O100" s="42"/>
      <c r="P100" s="42"/>
      <c r="Q100" s="42"/>
    </row>
    <row r="101" spans="1:17" ht="38.25" customHeight="1" x14ac:dyDescent="0.25">
      <c r="A101" s="48" t="s">
        <v>13</v>
      </c>
      <c r="B101" s="131"/>
      <c r="C101" s="132"/>
      <c r="D101" s="132"/>
      <c r="E101" s="133"/>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4-10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25">
        <f>IFERROR((E106*F106+E107*F107)/(F106+F107),0)</f>
        <v>0</v>
      </c>
      <c r="G104" s="49" t="s">
        <v>71</v>
      </c>
      <c r="H104" s="70"/>
      <c r="I104" s="81"/>
      <c r="J104" s="42"/>
      <c r="K104" s="42"/>
      <c r="L104" s="42"/>
      <c r="M104" s="42"/>
      <c r="N104" s="42"/>
      <c r="O104" s="42"/>
      <c r="P104" s="42"/>
      <c r="Q104" s="42"/>
    </row>
    <row r="105" spans="1:17" ht="24.75" customHeight="1" x14ac:dyDescent="0.25">
      <c r="A105" s="48" t="s">
        <v>4</v>
      </c>
      <c r="B105" s="129"/>
      <c r="C105" s="130"/>
      <c r="D105" s="49" t="s">
        <v>3142</v>
      </c>
      <c r="E105" s="110" t="str">
        <f>IFERROR(VLOOKUP(B105,matrizEmpleados,2,FALSE),"No existe")</f>
        <v>No existe</v>
      </c>
      <c r="F105" s="120" t="s">
        <v>3765</v>
      </c>
      <c r="G105" s="49" t="s">
        <v>5</v>
      </c>
      <c r="H105" s="127">
        <f>+(D104-C104)+1</f>
        <v>1</v>
      </c>
      <c r="I105" s="81"/>
      <c r="J105" s="42"/>
      <c r="K105" s="42"/>
      <c r="L105" s="42"/>
      <c r="M105" s="42"/>
      <c r="N105" s="42"/>
      <c r="O105" s="42"/>
      <c r="P105" s="42"/>
      <c r="Q105" s="42"/>
    </row>
    <row r="106" spans="1:17" ht="24.75" customHeight="1" x14ac:dyDescent="0.25">
      <c r="A106" s="48" t="s">
        <v>7</v>
      </c>
      <c r="B106" s="115"/>
      <c r="C106" s="121"/>
      <c r="D106" s="121"/>
      <c r="E106" s="116">
        <f>(D106-C106)*$C$2</f>
        <v>0</v>
      </c>
      <c r="F106" s="136"/>
      <c r="G106" s="49" t="s">
        <v>3139</v>
      </c>
      <c r="H106" s="70"/>
      <c r="I106" s="81"/>
      <c r="J106" s="42"/>
      <c r="K106" s="42"/>
      <c r="L106" s="42"/>
      <c r="M106" s="42"/>
      <c r="N106" s="42"/>
      <c r="O106" s="42"/>
      <c r="P106" s="42"/>
      <c r="Q106" s="42"/>
    </row>
    <row r="107" spans="1:17" ht="24.75" customHeight="1" x14ac:dyDescent="0.25">
      <c r="A107" s="48" t="s">
        <v>8</v>
      </c>
      <c r="B107" s="108"/>
      <c r="C107" s="121"/>
      <c r="D107" s="121"/>
      <c r="E107" s="116">
        <f>(D107-C107)*$C$2</f>
        <v>0</v>
      </c>
      <c r="F107" s="136"/>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4-10-1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4-10-2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4-10-3</v>
      </c>
      <c r="J111" s="42"/>
      <c r="K111" s="42"/>
      <c r="L111" s="42"/>
      <c r="M111" s="42"/>
      <c r="N111" s="42"/>
      <c r="O111" s="42"/>
      <c r="P111" s="42"/>
      <c r="Q111" s="42"/>
    </row>
    <row r="112" spans="1:17" ht="38.25" customHeight="1" x14ac:dyDescent="0.25">
      <c r="A112" s="48" t="s">
        <v>13</v>
      </c>
      <c r="B112" s="131"/>
      <c r="C112" s="132"/>
      <c r="D112" s="132"/>
      <c r="E112" s="133"/>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4-11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25">
        <f>IFERROR((E117*F117+E118*F118)/(F117+F118),0)</f>
        <v>0</v>
      </c>
      <c r="G115" s="49" t="s">
        <v>71</v>
      </c>
      <c r="H115" s="70"/>
      <c r="I115" s="81"/>
      <c r="J115" s="42"/>
      <c r="K115" s="42"/>
      <c r="L115" s="42"/>
      <c r="M115" s="42"/>
      <c r="N115" s="42"/>
      <c r="O115" s="42"/>
      <c r="P115" s="42"/>
      <c r="Q115" s="42"/>
    </row>
    <row r="116" spans="1:17" ht="24.75" customHeight="1" x14ac:dyDescent="0.25">
      <c r="A116" s="48" t="s">
        <v>4</v>
      </c>
      <c r="B116" s="129"/>
      <c r="C116" s="130"/>
      <c r="D116" s="49" t="s">
        <v>3142</v>
      </c>
      <c r="E116" s="110" t="str">
        <f>IFERROR(VLOOKUP(B116,matrizEmpleados,2,FALSE),"No existe")</f>
        <v>No existe</v>
      </c>
      <c r="F116" s="120" t="s">
        <v>3765</v>
      </c>
      <c r="G116" s="49" t="s">
        <v>5</v>
      </c>
      <c r="H116" s="127">
        <f>+(D115-C115)+1</f>
        <v>1</v>
      </c>
      <c r="I116" s="81"/>
      <c r="J116" s="42"/>
      <c r="K116" s="42"/>
      <c r="L116" s="42"/>
      <c r="M116" s="42"/>
      <c r="N116" s="42"/>
      <c r="O116" s="42"/>
      <c r="P116" s="42"/>
      <c r="Q116" s="42"/>
    </row>
    <row r="117" spans="1:17" ht="24.75" customHeight="1" x14ac:dyDescent="0.25">
      <c r="A117" s="48" t="s">
        <v>7</v>
      </c>
      <c r="B117" s="115"/>
      <c r="C117" s="121"/>
      <c r="D117" s="121"/>
      <c r="E117" s="116">
        <f>(D117-C117)*$C$2</f>
        <v>0</v>
      </c>
      <c r="F117" s="136"/>
      <c r="G117" s="49" t="s">
        <v>3139</v>
      </c>
      <c r="H117" s="70"/>
      <c r="I117" s="81"/>
      <c r="J117" s="42"/>
      <c r="K117" s="42"/>
      <c r="L117" s="42"/>
      <c r="M117" s="42"/>
      <c r="N117" s="42"/>
      <c r="O117" s="42"/>
      <c r="P117" s="42"/>
      <c r="Q117" s="42"/>
    </row>
    <row r="118" spans="1:17" ht="24.75" customHeight="1" x14ac:dyDescent="0.25">
      <c r="A118" s="48" t="s">
        <v>8</v>
      </c>
      <c r="B118" s="108"/>
      <c r="C118" s="121"/>
      <c r="D118" s="121"/>
      <c r="E118" s="116">
        <f>(D118-C118)*$C$2</f>
        <v>0</v>
      </c>
      <c r="F118" s="136"/>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4-11-1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4-11-2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4-11-3</v>
      </c>
      <c r="J122" s="42"/>
      <c r="K122" s="42"/>
      <c r="L122" s="42"/>
      <c r="M122" s="42"/>
      <c r="N122" s="42"/>
      <c r="O122" s="42"/>
      <c r="P122" s="42"/>
      <c r="Q122" s="42"/>
    </row>
    <row r="123" spans="1:17" ht="38.25" customHeight="1" x14ac:dyDescent="0.25">
      <c r="A123" s="48" t="s">
        <v>13</v>
      </c>
      <c r="B123" s="131"/>
      <c r="C123" s="132"/>
      <c r="D123" s="132"/>
      <c r="E123" s="133"/>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4-12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25">
        <f>IFERROR((E128*F128+E129*F129)/(F128+F129),0)</f>
        <v>0</v>
      </c>
      <c r="G126" s="49" t="s">
        <v>71</v>
      </c>
      <c r="H126" s="70"/>
      <c r="I126" s="81"/>
      <c r="J126" s="42"/>
      <c r="K126" s="42"/>
      <c r="L126" s="42"/>
      <c r="M126" s="42"/>
      <c r="N126" s="42"/>
      <c r="O126" s="42"/>
      <c r="P126" s="42"/>
      <c r="Q126" s="42"/>
    </row>
    <row r="127" spans="1:17" ht="24.75" customHeight="1" x14ac:dyDescent="0.25">
      <c r="A127" s="48" t="s">
        <v>4</v>
      </c>
      <c r="B127" s="129"/>
      <c r="C127" s="130"/>
      <c r="D127" s="49" t="s">
        <v>3142</v>
      </c>
      <c r="E127" s="110" t="str">
        <f>IFERROR(VLOOKUP(B127,matrizEmpleados,2,FALSE),"No existe")</f>
        <v>No existe</v>
      </c>
      <c r="F127" s="120" t="s">
        <v>3765</v>
      </c>
      <c r="G127" s="49" t="s">
        <v>5</v>
      </c>
      <c r="H127" s="127">
        <f>+(D126-C126)+1</f>
        <v>1</v>
      </c>
      <c r="I127" s="81"/>
      <c r="J127" s="42"/>
      <c r="K127" s="42"/>
      <c r="L127" s="42"/>
      <c r="M127" s="42"/>
      <c r="N127" s="42"/>
      <c r="O127" s="42"/>
      <c r="P127" s="42"/>
      <c r="Q127" s="42"/>
    </row>
    <row r="128" spans="1:17" ht="24.75" customHeight="1" x14ac:dyDescent="0.25">
      <c r="A128" s="48" t="s">
        <v>7</v>
      </c>
      <c r="B128" s="115"/>
      <c r="C128" s="121"/>
      <c r="D128" s="121"/>
      <c r="E128" s="116">
        <f>(D128-C128)*$C$2</f>
        <v>0</v>
      </c>
      <c r="F128" s="122"/>
      <c r="G128" s="49" t="s">
        <v>3139</v>
      </c>
      <c r="H128" s="70"/>
      <c r="I128" s="81"/>
      <c r="J128" s="42"/>
      <c r="K128" s="42"/>
      <c r="L128" s="42"/>
      <c r="M128" s="42"/>
      <c r="N128" s="42"/>
      <c r="O128" s="42"/>
      <c r="P128" s="42"/>
      <c r="Q128" s="42"/>
    </row>
    <row r="129" spans="1:17" ht="24.75" customHeight="1" x14ac:dyDescent="0.25">
      <c r="A129" s="48" t="s">
        <v>8</v>
      </c>
      <c r="B129" s="108"/>
      <c r="C129" s="121"/>
      <c r="D129" s="121"/>
      <c r="E129" s="116">
        <f>(D129-C129)*$C$2</f>
        <v>0</v>
      </c>
      <c r="F129" s="122"/>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4-12-1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4-12-2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4-12-3</v>
      </c>
      <c r="J133" s="42"/>
      <c r="K133" s="42"/>
      <c r="L133" s="42"/>
      <c r="M133" s="42"/>
      <c r="N133" s="42"/>
      <c r="O133" s="42"/>
      <c r="P133" s="42"/>
      <c r="Q133" s="42"/>
    </row>
    <row r="134" spans="1:17" ht="38.25" customHeight="1" x14ac:dyDescent="0.25">
      <c r="A134" s="48" t="s">
        <v>13</v>
      </c>
      <c r="B134" s="131"/>
      <c r="C134" s="132"/>
      <c r="D134" s="132"/>
      <c r="E134" s="133"/>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4-13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25">
        <f>IFERROR((E139*F139+E140*F140)/(F139+F140),0)</f>
        <v>0</v>
      </c>
      <c r="G137" s="49" t="s">
        <v>71</v>
      </c>
      <c r="H137" s="70"/>
      <c r="I137" s="81"/>
      <c r="J137" s="42"/>
      <c r="K137" s="42"/>
      <c r="L137" s="42"/>
      <c r="M137" s="42"/>
      <c r="N137" s="42"/>
      <c r="O137" s="42"/>
      <c r="P137" s="42"/>
      <c r="Q137" s="42"/>
    </row>
    <row r="138" spans="1:17" ht="24.75" customHeight="1" x14ac:dyDescent="0.25">
      <c r="A138" s="48" t="s">
        <v>4</v>
      </c>
      <c r="B138" s="129"/>
      <c r="C138" s="130"/>
      <c r="D138" s="49" t="s">
        <v>3142</v>
      </c>
      <c r="E138" s="110" t="str">
        <f>IFERROR(VLOOKUP(B138,matrizEmpleados,2,FALSE),"No existe")</f>
        <v>No existe</v>
      </c>
      <c r="F138" s="120" t="s">
        <v>3765</v>
      </c>
      <c r="G138" s="49" t="s">
        <v>5</v>
      </c>
      <c r="H138" s="127">
        <f>+(D137-C137)+1</f>
        <v>1</v>
      </c>
      <c r="I138" s="81"/>
      <c r="J138" s="42"/>
      <c r="K138" s="42"/>
      <c r="L138" s="42"/>
      <c r="M138" s="42"/>
      <c r="N138" s="42"/>
      <c r="O138" s="42"/>
      <c r="P138" s="42"/>
      <c r="Q138" s="42"/>
    </row>
    <row r="139" spans="1:17" ht="24.75" customHeight="1" x14ac:dyDescent="0.25">
      <c r="A139" s="48" t="s">
        <v>7</v>
      </c>
      <c r="B139" s="115"/>
      <c r="C139" s="121"/>
      <c r="D139" s="121"/>
      <c r="E139" s="116">
        <f>(D139-C139)*$C$2</f>
        <v>0</v>
      </c>
      <c r="F139" s="122"/>
      <c r="G139" s="49" t="s">
        <v>3139</v>
      </c>
      <c r="H139" s="70"/>
      <c r="I139" s="81"/>
      <c r="J139" s="42"/>
      <c r="K139" s="42"/>
      <c r="L139" s="42"/>
      <c r="M139" s="42"/>
      <c r="N139" s="42"/>
      <c r="O139" s="42"/>
      <c r="P139" s="42"/>
      <c r="Q139" s="42"/>
    </row>
    <row r="140" spans="1:17" ht="24.75" customHeight="1" x14ac:dyDescent="0.25">
      <c r="A140" s="48" t="s">
        <v>8</v>
      </c>
      <c r="B140" s="108"/>
      <c r="C140" s="121"/>
      <c r="D140" s="121"/>
      <c r="E140" s="116">
        <f>(D140-C140)*$C$2</f>
        <v>0</v>
      </c>
      <c r="F140" s="122"/>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4-13-1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4-13-2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4-13-3</v>
      </c>
      <c r="J144" s="42"/>
      <c r="K144" s="42"/>
      <c r="L144" s="42"/>
      <c r="M144" s="42"/>
      <c r="N144" s="42"/>
      <c r="O144" s="42"/>
      <c r="P144" s="42"/>
      <c r="Q144" s="42"/>
    </row>
    <row r="145" spans="1:17" ht="38.25" customHeight="1" x14ac:dyDescent="0.25">
      <c r="A145" s="48" t="s">
        <v>13</v>
      </c>
      <c r="B145" s="131"/>
      <c r="C145" s="132"/>
      <c r="D145" s="132"/>
      <c r="E145" s="133"/>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4-14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25">
        <f>IFERROR((E150*F150+E151*F151)/(F150+F151),0)</f>
        <v>0</v>
      </c>
      <c r="G148" s="49" t="s">
        <v>71</v>
      </c>
      <c r="H148" s="70"/>
      <c r="I148" s="81"/>
      <c r="J148" s="42"/>
      <c r="K148" s="42"/>
      <c r="L148" s="42"/>
      <c r="M148" s="42"/>
      <c r="N148" s="42"/>
      <c r="O148" s="42"/>
      <c r="P148" s="42"/>
      <c r="Q148" s="42"/>
    </row>
    <row r="149" spans="1:17" ht="24.75" customHeight="1" x14ac:dyDescent="0.25">
      <c r="A149" s="48" t="s">
        <v>4</v>
      </c>
      <c r="B149" s="129"/>
      <c r="C149" s="130"/>
      <c r="D149" s="49" t="s">
        <v>3142</v>
      </c>
      <c r="E149" s="110" t="str">
        <f>IFERROR(VLOOKUP(B149,matrizEmpleados,2,FALSE),"No existe")</f>
        <v>No existe</v>
      </c>
      <c r="F149" s="120" t="s">
        <v>3765</v>
      </c>
      <c r="G149" s="49" t="s">
        <v>5</v>
      </c>
      <c r="H149" s="127">
        <f>+(D148-C148)+1</f>
        <v>1</v>
      </c>
      <c r="I149" s="81"/>
      <c r="J149" s="42"/>
      <c r="K149" s="42"/>
      <c r="L149" s="42"/>
      <c r="M149" s="42"/>
      <c r="N149" s="42"/>
      <c r="O149" s="42"/>
      <c r="P149" s="42"/>
      <c r="Q149" s="42"/>
    </row>
    <row r="150" spans="1:17" ht="24.75" customHeight="1" x14ac:dyDescent="0.25">
      <c r="A150" s="48" t="s">
        <v>7</v>
      </c>
      <c r="B150" s="115"/>
      <c r="C150" s="121"/>
      <c r="D150" s="121"/>
      <c r="E150" s="116">
        <f>(D150-C150)*$C$2</f>
        <v>0</v>
      </c>
      <c r="F150" s="122"/>
      <c r="G150" s="49" t="s">
        <v>3139</v>
      </c>
      <c r="H150" s="70"/>
      <c r="I150" s="81"/>
      <c r="J150" s="42"/>
      <c r="K150" s="42"/>
      <c r="L150" s="42"/>
      <c r="M150" s="42"/>
      <c r="N150" s="42"/>
      <c r="O150" s="42"/>
      <c r="P150" s="42"/>
      <c r="Q150" s="42"/>
    </row>
    <row r="151" spans="1:17" ht="24.75" customHeight="1" x14ac:dyDescent="0.25">
      <c r="A151" s="48" t="s">
        <v>8</v>
      </c>
      <c r="B151" s="108"/>
      <c r="C151" s="121"/>
      <c r="D151" s="121"/>
      <c r="E151" s="116">
        <f>(D151-C151)*$C$2</f>
        <v>0</v>
      </c>
      <c r="F151" s="122"/>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4-14-1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4-14-2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4-14-3</v>
      </c>
      <c r="J155" s="42"/>
      <c r="K155" s="42"/>
      <c r="L155" s="42"/>
      <c r="M155" s="42"/>
      <c r="N155" s="42"/>
      <c r="O155" s="42"/>
      <c r="P155" s="42"/>
      <c r="Q155" s="42"/>
    </row>
    <row r="156" spans="1:17" ht="38.25" customHeight="1" x14ac:dyDescent="0.25">
      <c r="A156" s="48" t="s">
        <v>13</v>
      </c>
      <c r="B156" s="131"/>
      <c r="C156" s="132"/>
      <c r="D156" s="132"/>
      <c r="E156" s="133"/>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4-15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25">
        <f>IFERROR((E161*F161+E162*F162)/(F161+F162),0)</f>
        <v>0</v>
      </c>
      <c r="G159" s="49" t="s">
        <v>71</v>
      </c>
      <c r="H159" s="70"/>
      <c r="I159" s="81"/>
      <c r="J159" s="42"/>
      <c r="K159" s="42"/>
      <c r="L159" s="42"/>
      <c r="M159" s="42"/>
      <c r="N159" s="42"/>
      <c r="O159" s="42"/>
      <c r="P159" s="42"/>
      <c r="Q159" s="42"/>
    </row>
    <row r="160" spans="1:17" ht="24.75" customHeight="1" x14ac:dyDescent="0.25">
      <c r="A160" s="48" t="s">
        <v>4</v>
      </c>
      <c r="B160" s="129"/>
      <c r="C160" s="130"/>
      <c r="D160" s="49" t="s">
        <v>3142</v>
      </c>
      <c r="E160" s="110" t="str">
        <f>IFERROR(VLOOKUP(B160,matrizEmpleados,2,FALSE),"No existe")</f>
        <v>No existe</v>
      </c>
      <c r="F160" s="120" t="s">
        <v>3765</v>
      </c>
      <c r="G160" s="49" t="s">
        <v>5</v>
      </c>
      <c r="H160" s="127">
        <f>+(D159-C159)+1</f>
        <v>1</v>
      </c>
      <c r="I160" s="81"/>
      <c r="J160" s="42"/>
      <c r="K160" s="42"/>
      <c r="L160" s="42"/>
      <c r="M160" s="42"/>
      <c r="N160" s="42"/>
      <c r="O160" s="42"/>
      <c r="P160" s="42"/>
      <c r="Q160" s="42"/>
    </row>
    <row r="161" spans="1:17" ht="24.75" customHeight="1" x14ac:dyDescent="0.25">
      <c r="A161" s="48" t="s">
        <v>7</v>
      </c>
      <c r="B161" s="115"/>
      <c r="C161" s="121"/>
      <c r="D161" s="121"/>
      <c r="E161" s="116">
        <f>(D161-C161)*$C$2</f>
        <v>0</v>
      </c>
      <c r="F161" s="136"/>
      <c r="G161" s="49" t="s">
        <v>3139</v>
      </c>
      <c r="H161" s="70"/>
      <c r="I161" s="81"/>
      <c r="J161" s="42"/>
      <c r="K161" s="42"/>
      <c r="L161" s="42"/>
      <c r="M161" s="42"/>
      <c r="N161" s="42"/>
      <c r="O161" s="42"/>
      <c r="P161" s="42"/>
      <c r="Q161" s="42"/>
    </row>
    <row r="162" spans="1:17" ht="24.75" customHeight="1" x14ac:dyDescent="0.25">
      <c r="A162" s="48" t="s">
        <v>8</v>
      </c>
      <c r="B162" s="108"/>
      <c r="C162" s="121"/>
      <c r="D162" s="121"/>
      <c r="E162" s="116">
        <f>(D162-C162)*$C$2</f>
        <v>0</v>
      </c>
      <c r="F162" s="136"/>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4-15-1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4-15-2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4-15-3</v>
      </c>
      <c r="J166" s="42"/>
      <c r="K166" s="42"/>
      <c r="L166" s="42"/>
      <c r="M166" s="42"/>
      <c r="N166" s="42"/>
      <c r="O166" s="42"/>
      <c r="P166" s="42"/>
      <c r="Q166" s="42"/>
    </row>
    <row r="167" spans="1:17" ht="38.25" customHeight="1" x14ac:dyDescent="0.25">
      <c r="A167" s="48" t="s">
        <v>13</v>
      </c>
      <c r="B167" s="131"/>
      <c r="C167" s="132"/>
      <c r="D167" s="132"/>
      <c r="E167" s="133"/>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4-16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25">
        <f>IFERROR((E172*F172+E173*F173)/(F172+F173),0)</f>
        <v>0</v>
      </c>
      <c r="G170" s="49" t="s">
        <v>71</v>
      </c>
      <c r="H170" s="70"/>
      <c r="I170" s="81"/>
      <c r="J170" s="42"/>
      <c r="K170" s="42"/>
      <c r="L170" s="42"/>
      <c r="M170" s="42"/>
      <c r="N170" s="42"/>
      <c r="O170" s="42"/>
      <c r="P170" s="42"/>
      <c r="Q170" s="42"/>
    </row>
    <row r="171" spans="1:17" ht="24.75" customHeight="1" x14ac:dyDescent="0.25">
      <c r="A171" s="48" t="s">
        <v>4</v>
      </c>
      <c r="B171" s="129"/>
      <c r="C171" s="130"/>
      <c r="D171" s="49" t="s">
        <v>3142</v>
      </c>
      <c r="E171" s="110" t="str">
        <f>IFERROR(VLOOKUP(B171,matrizEmpleados,2,FALSE),"No existe")</f>
        <v>No existe</v>
      </c>
      <c r="F171" s="120" t="s">
        <v>3765</v>
      </c>
      <c r="G171" s="49" t="s">
        <v>5</v>
      </c>
      <c r="H171" s="127">
        <f>+(D170-C170)+1</f>
        <v>1</v>
      </c>
      <c r="I171" s="81"/>
      <c r="J171" s="42"/>
      <c r="K171" s="42"/>
      <c r="L171" s="42"/>
      <c r="M171" s="42"/>
      <c r="N171" s="42"/>
      <c r="O171" s="42"/>
      <c r="P171" s="42"/>
      <c r="Q171" s="42"/>
    </row>
    <row r="172" spans="1:17" ht="24.75" customHeight="1" x14ac:dyDescent="0.25">
      <c r="A172" s="48" t="s">
        <v>7</v>
      </c>
      <c r="B172" s="115"/>
      <c r="C172" s="121"/>
      <c r="D172" s="121"/>
      <c r="E172" s="116">
        <f>(D172-C172)*$C$2</f>
        <v>0</v>
      </c>
      <c r="F172" s="136"/>
      <c r="G172" s="49" t="s">
        <v>3139</v>
      </c>
      <c r="H172" s="70"/>
      <c r="I172" s="81"/>
      <c r="J172" s="42"/>
      <c r="K172" s="42"/>
      <c r="L172" s="42"/>
      <c r="M172" s="42"/>
      <c r="N172" s="42"/>
      <c r="O172" s="42"/>
      <c r="P172" s="42"/>
      <c r="Q172" s="42"/>
    </row>
    <row r="173" spans="1:17" ht="24.75" customHeight="1" x14ac:dyDescent="0.25">
      <c r="A173" s="48" t="s">
        <v>8</v>
      </c>
      <c r="B173" s="108"/>
      <c r="C173" s="121"/>
      <c r="D173" s="121"/>
      <c r="E173" s="116">
        <f>(D173-C173)*$C$2</f>
        <v>0</v>
      </c>
      <c r="F173" s="136"/>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4-16-1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4-16-2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4-16-3</v>
      </c>
      <c r="J177" s="42"/>
      <c r="K177" s="42"/>
      <c r="L177" s="42"/>
      <c r="M177" s="42"/>
      <c r="N177" s="42"/>
      <c r="O177" s="42"/>
      <c r="P177" s="42"/>
      <c r="Q177" s="42"/>
    </row>
    <row r="178" spans="1:17" ht="38.25" customHeight="1" x14ac:dyDescent="0.25">
      <c r="A178" s="48" t="s">
        <v>13</v>
      </c>
      <c r="B178" s="131"/>
      <c r="C178" s="132"/>
      <c r="D178" s="132"/>
      <c r="E178" s="133"/>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4-17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25">
        <f>IFERROR((E183*F183+E184*F184)/(F183+F184),0)</f>
        <v>0</v>
      </c>
      <c r="G181" s="49" t="s">
        <v>71</v>
      </c>
      <c r="H181" s="70"/>
      <c r="I181" s="81"/>
      <c r="J181" s="42"/>
      <c r="K181" s="42"/>
      <c r="L181" s="42"/>
      <c r="M181" s="42"/>
      <c r="N181" s="42"/>
      <c r="O181" s="42"/>
      <c r="P181" s="42"/>
      <c r="Q181" s="42"/>
    </row>
    <row r="182" spans="1:17" ht="24.75" customHeight="1" x14ac:dyDescent="0.25">
      <c r="A182" s="48" t="s">
        <v>4</v>
      </c>
      <c r="B182" s="129"/>
      <c r="C182" s="130"/>
      <c r="D182" s="49" t="s">
        <v>3142</v>
      </c>
      <c r="E182" s="110" t="str">
        <f>IFERROR(VLOOKUP(B182,matrizEmpleados,2,FALSE),"No existe")</f>
        <v>No existe</v>
      </c>
      <c r="F182" s="120" t="s">
        <v>3765</v>
      </c>
      <c r="G182" s="49" t="s">
        <v>5</v>
      </c>
      <c r="H182" s="127">
        <f>+(D181-C181)+1</f>
        <v>1</v>
      </c>
      <c r="I182" s="81"/>
      <c r="J182" s="42"/>
      <c r="K182" s="42"/>
      <c r="L182" s="42"/>
      <c r="M182" s="42"/>
      <c r="N182" s="42"/>
      <c r="O182" s="42"/>
      <c r="P182" s="42"/>
      <c r="Q182" s="42"/>
    </row>
    <row r="183" spans="1:17" ht="24.75" customHeight="1" x14ac:dyDescent="0.25">
      <c r="A183" s="48" t="s">
        <v>7</v>
      </c>
      <c r="B183" s="115"/>
      <c r="C183" s="121"/>
      <c r="D183" s="121"/>
      <c r="E183" s="116">
        <f>(D183-C183)*$C$2</f>
        <v>0</v>
      </c>
      <c r="F183" s="136"/>
      <c r="G183" s="49" t="s">
        <v>3139</v>
      </c>
      <c r="H183" s="70"/>
      <c r="I183" s="81"/>
      <c r="J183" s="42"/>
      <c r="K183" s="42"/>
      <c r="L183" s="42"/>
      <c r="M183" s="42"/>
      <c r="N183" s="42"/>
      <c r="O183" s="42"/>
      <c r="P183" s="42"/>
      <c r="Q183" s="42"/>
    </row>
    <row r="184" spans="1:17" ht="24.75" customHeight="1" x14ac:dyDescent="0.25">
      <c r="A184" s="48" t="s">
        <v>8</v>
      </c>
      <c r="B184" s="108"/>
      <c r="C184" s="121"/>
      <c r="D184" s="121"/>
      <c r="E184" s="116">
        <f>(D184-C184)*$C$2</f>
        <v>0</v>
      </c>
      <c r="F184" s="136"/>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4-17-1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4-17-2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4-17-3</v>
      </c>
      <c r="J188" s="42"/>
      <c r="K188" s="42"/>
      <c r="L188" s="42"/>
      <c r="M188" s="42"/>
      <c r="N188" s="42"/>
      <c r="O188" s="42"/>
      <c r="P188" s="42"/>
      <c r="Q188" s="42"/>
    </row>
    <row r="189" spans="1:17" ht="38.25" customHeight="1" x14ac:dyDescent="0.25">
      <c r="A189" s="48" t="s">
        <v>13</v>
      </c>
      <c r="B189" s="131"/>
      <c r="C189" s="132"/>
      <c r="D189" s="132"/>
      <c r="E189" s="133"/>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4-18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25">
        <f>IFERROR((E194*F194+E195*F195)/(F194+F195),0)</f>
        <v>0</v>
      </c>
      <c r="G192" s="49" t="s">
        <v>71</v>
      </c>
      <c r="H192" s="70"/>
      <c r="I192" s="81"/>
      <c r="J192" s="42"/>
      <c r="K192" s="42"/>
      <c r="L192" s="42"/>
      <c r="M192" s="42"/>
      <c r="N192" s="42"/>
      <c r="O192" s="42"/>
      <c r="P192" s="42"/>
      <c r="Q192" s="42"/>
    </row>
    <row r="193" spans="1:17" ht="24.75" customHeight="1" x14ac:dyDescent="0.25">
      <c r="A193" s="48" t="s">
        <v>4</v>
      </c>
      <c r="B193" s="129"/>
      <c r="C193" s="130"/>
      <c r="D193" s="49" t="s">
        <v>3142</v>
      </c>
      <c r="E193" s="110" t="str">
        <f>IFERROR(VLOOKUP(B193,matrizEmpleados,2,FALSE),"No existe")</f>
        <v>No existe</v>
      </c>
      <c r="F193" s="120" t="s">
        <v>3765</v>
      </c>
      <c r="G193" s="49" t="s">
        <v>5</v>
      </c>
      <c r="H193" s="127">
        <f>+(D192-C192)+1</f>
        <v>1</v>
      </c>
      <c r="I193" s="81"/>
      <c r="J193" s="42"/>
      <c r="K193" s="42"/>
      <c r="L193" s="42"/>
      <c r="M193" s="42"/>
      <c r="N193" s="42"/>
      <c r="O193" s="42"/>
      <c r="P193" s="42"/>
      <c r="Q193" s="42"/>
    </row>
    <row r="194" spans="1:17" ht="24.75" customHeight="1" x14ac:dyDescent="0.25">
      <c r="A194" s="48" t="s">
        <v>7</v>
      </c>
      <c r="B194" s="115"/>
      <c r="C194" s="121"/>
      <c r="D194" s="121"/>
      <c r="E194" s="116">
        <f>(D194-C194)*$C$2</f>
        <v>0</v>
      </c>
      <c r="F194" s="136"/>
      <c r="G194" s="49" t="s">
        <v>3139</v>
      </c>
      <c r="H194" s="70"/>
      <c r="I194" s="81"/>
      <c r="J194" s="42"/>
      <c r="K194" s="42"/>
      <c r="L194" s="42"/>
      <c r="M194" s="42"/>
      <c r="N194" s="42"/>
      <c r="O194" s="42"/>
      <c r="P194" s="42"/>
      <c r="Q194" s="42"/>
    </row>
    <row r="195" spans="1:17" ht="24.75" customHeight="1" x14ac:dyDescent="0.25">
      <c r="A195" s="48" t="s">
        <v>8</v>
      </c>
      <c r="B195" s="108"/>
      <c r="C195" s="121"/>
      <c r="D195" s="121"/>
      <c r="E195" s="116">
        <f>(D195-C195)*$C$2</f>
        <v>0</v>
      </c>
      <c r="F195" s="136"/>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4-18-1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4-18-2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4-18-3</v>
      </c>
      <c r="J199" s="42"/>
      <c r="K199" s="42"/>
      <c r="L199" s="42"/>
      <c r="M199" s="42"/>
      <c r="N199" s="42"/>
      <c r="O199" s="42"/>
      <c r="P199" s="42"/>
      <c r="Q199" s="42"/>
    </row>
    <row r="200" spans="1:17" ht="38.25" customHeight="1" x14ac:dyDescent="0.25">
      <c r="A200" s="48" t="s">
        <v>13</v>
      </c>
      <c r="B200" s="131"/>
      <c r="C200" s="132"/>
      <c r="D200" s="132"/>
      <c r="E200" s="133"/>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4-19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25">
        <f>IFERROR((E205*F205+E206*F206)/(F205+F206),0)</f>
        <v>0</v>
      </c>
      <c r="G203" s="49" t="s">
        <v>71</v>
      </c>
      <c r="H203" s="70"/>
      <c r="I203" s="81"/>
      <c r="J203" s="42"/>
      <c r="K203" s="42"/>
      <c r="L203" s="42"/>
      <c r="M203" s="42"/>
      <c r="N203" s="42"/>
      <c r="O203" s="42"/>
      <c r="P203" s="42"/>
      <c r="Q203" s="42"/>
    </row>
    <row r="204" spans="1:17" ht="24.75" customHeight="1" x14ac:dyDescent="0.25">
      <c r="A204" s="48" t="s">
        <v>4</v>
      </c>
      <c r="B204" s="129"/>
      <c r="C204" s="130"/>
      <c r="D204" s="49" t="s">
        <v>3142</v>
      </c>
      <c r="E204" s="110" t="str">
        <f>IFERROR(VLOOKUP(B204,matrizEmpleados,2,FALSE),"No existe")</f>
        <v>No existe</v>
      </c>
      <c r="F204" s="120" t="s">
        <v>3765</v>
      </c>
      <c r="G204" s="49" t="s">
        <v>5</v>
      </c>
      <c r="H204" s="127">
        <f>+(D203-C203)+1</f>
        <v>1</v>
      </c>
      <c r="I204" s="81"/>
      <c r="J204" s="42"/>
      <c r="K204" s="42"/>
      <c r="L204" s="42"/>
      <c r="M204" s="42"/>
      <c r="N204" s="42"/>
      <c r="O204" s="42"/>
      <c r="P204" s="42"/>
      <c r="Q204" s="42"/>
    </row>
    <row r="205" spans="1:17" ht="24.75" customHeight="1" x14ac:dyDescent="0.25">
      <c r="A205" s="48" t="s">
        <v>7</v>
      </c>
      <c r="B205" s="115"/>
      <c r="C205" s="121"/>
      <c r="D205" s="121"/>
      <c r="E205" s="116">
        <f>(D205-C205)*$C$2</f>
        <v>0</v>
      </c>
      <c r="F205" s="136"/>
      <c r="G205" s="49" t="s">
        <v>3139</v>
      </c>
      <c r="H205" s="70"/>
      <c r="I205" s="81"/>
      <c r="J205" s="42"/>
      <c r="K205" s="42"/>
      <c r="L205" s="42"/>
      <c r="M205" s="42"/>
      <c r="N205" s="42"/>
      <c r="O205" s="42"/>
      <c r="P205" s="42"/>
      <c r="Q205" s="42"/>
    </row>
    <row r="206" spans="1:17" ht="24.75" customHeight="1" x14ac:dyDescent="0.25">
      <c r="A206" s="48" t="s">
        <v>8</v>
      </c>
      <c r="B206" s="108"/>
      <c r="C206" s="121"/>
      <c r="D206" s="121"/>
      <c r="E206" s="116">
        <f>(D206-C206)*$C$2</f>
        <v>0</v>
      </c>
      <c r="F206" s="136"/>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4-19-1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4-19-2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4-19-3</v>
      </c>
      <c r="J210" s="42"/>
      <c r="K210" s="42"/>
      <c r="L210" s="42"/>
      <c r="M210" s="42"/>
      <c r="N210" s="42"/>
      <c r="O210" s="42"/>
      <c r="P210" s="42"/>
      <c r="Q210" s="42"/>
    </row>
    <row r="211" spans="1:17" ht="38.25" customHeight="1" x14ac:dyDescent="0.25">
      <c r="A211" s="48" t="s">
        <v>13</v>
      </c>
      <c r="B211" s="131"/>
      <c r="C211" s="132"/>
      <c r="D211" s="132"/>
      <c r="E211" s="133"/>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4-20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25">
        <f>IFERROR((E216*F216+E217*F217)/(F216+F217),0)</f>
        <v>0</v>
      </c>
      <c r="G214" s="49" t="s">
        <v>71</v>
      </c>
      <c r="H214" s="70"/>
      <c r="I214" s="81"/>
      <c r="J214" s="42"/>
      <c r="K214" s="42"/>
      <c r="L214" s="42"/>
      <c r="M214" s="42"/>
      <c r="N214" s="42"/>
      <c r="O214" s="42"/>
      <c r="P214" s="42"/>
      <c r="Q214" s="42"/>
    </row>
    <row r="215" spans="1:17" ht="24.75" customHeight="1" x14ac:dyDescent="0.25">
      <c r="A215" s="48" t="s">
        <v>4</v>
      </c>
      <c r="B215" s="129"/>
      <c r="C215" s="130"/>
      <c r="D215" s="49" t="s">
        <v>3142</v>
      </c>
      <c r="E215" s="110" t="str">
        <f>IFERROR(VLOOKUP(B215,matrizEmpleados,2,FALSE),"No existe")</f>
        <v>No existe</v>
      </c>
      <c r="F215" s="120" t="s">
        <v>3765</v>
      </c>
      <c r="G215" s="49" t="s">
        <v>5</v>
      </c>
      <c r="H215" s="127">
        <f>+(D214-C214)+1</f>
        <v>1</v>
      </c>
      <c r="I215" s="81"/>
      <c r="J215" s="42"/>
      <c r="K215" s="42"/>
      <c r="L215" s="42"/>
      <c r="M215" s="42"/>
      <c r="N215" s="42"/>
      <c r="O215" s="42"/>
      <c r="P215" s="42"/>
      <c r="Q215" s="42"/>
    </row>
    <row r="216" spans="1:17" ht="24.75" customHeight="1" x14ac:dyDescent="0.25">
      <c r="A216" s="48" t="s">
        <v>7</v>
      </c>
      <c r="B216" s="115"/>
      <c r="C216" s="121"/>
      <c r="D216" s="121"/>
      <c r="E216" s="116">
        <f>(D216-C216)*$C$2</f>
        <v>0</v>
      </c>
      <c r="F216" s="136"/>
      <c r="G216" s="49" t="s">
        <v>3139</v>
      </c>
      <c r="H216" s="70"/>
      <c r="I216" s="81"/>
      <c r="J216" s="42"/>
      <c r="K216" s="42"/>
      <c r="L216" s="42"/>
      <c r="M216" s="42"/>
      <c r="N216" s="42"/>
      <c r="O216" s="42"/>
      <c r="P216" s="42"/>
      <c r="Q216" s="42"/>
    </row>
    <row r="217" spans="1:17" ht="24.75" customHeight="1" x14ac:dyDescent="0.25">
      <c r="A217" s="48" t="s">
        <v>8</v>
      </c>
      <c r="B217" s="108"/>
      <c r="C217" s="121"/>
      <c r="D217" s="121"/>
      <c r="E217" s="116">
        <f>(D217-C217)*$C$2</f>
        <v>0</v>
      </c>
      <c r="F217" s="136"/>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4-20-1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4-20-2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4-20-3</v>
      </c>
      <c r="J221" s="42"/>
      <c r="K221" s="42"/>
      <c r="L221" s="42"/>
      <c r="M221" s="42"/>
      <c r="N221" s="42"/>
      <c r="O221" s="42"/>
      <c r="P221" s="42"/>
      <c r="Q221" s="42"/>
    </row>
    <row r="222" spans="1:17" ht="38.25" customHeight="1" x14ac:dyDescent="0.25">
      <c r="A222" s="48" t="s">
        <v>13</v>
      </c>
      <c r="B222" s="131"/>
      <c r="C222" s="132"/>
      <c r="D222" s="132"/>
      <c r="E222" s="133"/>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4-21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25">
        <f>IFERROR((E227*F227+E228*F228)/(F227+F228),0)</f>
        <v>0</v>
      </c>
      <c r="G225" s="49" t="s">
        <v>71</v>
      </c>
      <c r="H225" s="70"/>
      <c r="I225" s="81"/>
      <c r="J225" s="42"/>
      <c r="K225" s="42"/>
      <c r="L225" s="42"/>
      <c r="M225" s="42"/>
      <c r="N225" s="42"/>
      <c r="O225" s="42"/>
      <c r="P225" s="42"/>
      <c r="Q225" s="42"/>
    </row>
    <row r="226" spans="1:17" ht="24.75" customHeight="1" x14ac:dyDescent="0.25">
      <c r="A226" s="48" t="s">
        <v>4</v>
      </c>
      <c r="B226" s="129"/>
      <c r="C226" s="130"/>
      <c r="D226" s="49" t="s">
        <v>3142</v>
      </c>
      <c r="E226" s="110" t="str">
        <f>IFERROR(VLOOKUP(B226,matrizEmpleados,2,FALSE),"No existe")</f>
        <v>No existe</v>
      </c>
      <c r="F226" s="120" t="s">
        <v>3765</v>
      </c>
      <c r="G226" s="49" t="s">
        <v>5</v>
      </c>
      <c r="H226" s="127">
        <f>+(D225-C225)+1</f>
        <v>1</v>
      </c>
      <c r="I226" s="81"/>
      <c r="J226" s="42"/>
      <c r="K226" s="42"/>
      <c r="L226" s="42"/>
      <c r="M226" s="42"/>
      <c r="N226" s="42"/>
      <c r="O226" s="42"/>
      <c r="P226" s="42"/>
      <c r="Q226" s="42"/>
    </row>
    <row r="227" spans="1:17" ht="24.75" customHeight="1" x14ac:dyDescent="0.25">
      <c r="A227" s="48" t="s">
        <v>7</v>
      </c>
      <c r="B227" s="115"/>
      <c r="C227" s="121"/>
      <c r="D227" s="121"/>
      <c r="E227" s="116">
        <f>(D227-C227)*$C$2</f>
        <v>0</v>
      </c>
      <c r="F227" s="136"/>
      <c r="G227" s="49" t="s">
        <v>3139</v>
      </c>
      <c r="H227" s="70"/>
      <c r="I227" s="81"/>
      <c r="J227" s="42"/>
      <c r="K227" s="42"/>
      <c r="L227" s="42"/>
      <c r="M227" s="42"/>
      <c r="N227" s="42"/>
      <c r="O227" s="42"/>
      <c r="P227" s="42"/>
      <c r="Q227" s="42"/>
    </row>
    <row r="228" spans="1:17" ht="24.75" customHeight="1" x14ac:dyDescent="0.25">
      <c r="A228" s="48" t="s">
        <v>8</v>
      </c>
      <c r="B228" s="108"/>
      <c r="C228" s="121"/>
      <c r="D228" s="121"/>
      <c r="E228" s="116">
        <f>(D228-C228)*$C$2</f>
        <v>0</v>
      </c>
      <c r="F228" s="136"/>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4-21-1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4-21-2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4-21-3</v>
      </c>
      <c r="J232" s="42"/>
      <c r="K232" s="42"/>
      <c r="L232" s="42"/>
      <c r="M232" s="42"/>
      <c r="N232" s="42"/>
      <c r="O232" s="42"/>
      <c r="P232" s="42"/>
      <c r="Q232" s="42"/>
    </row>
    <row r="233" spans="1:17" ht="38.25" customHeight="1" x14ac:dyDescent="0.25">
      <c r="A233" s="48" t="s">
        <v>13</v>
      </c>
      <c r="B233" s="131"/>
      <c r="C233" s="132"/>
      <c r="D233" s="132"/>
      <c r="E233" s="133"/>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4-22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25">
        <f>IFERROR((E238*F238+E239*F239)/(F238+F239),0)</f>
        <v>0</v>
      </c>
      <c r="G236" s="49" t="s">
        <v>71</v>
      </c>
      <c r="H236" s="70"/>
      <c r="I236" s="81"/>
      <c r="J236" s="42"/>
      <c r="K236" s="42"/>
      <c r="L236" s="42"/>
      <c r="M236" s="42"/>
      <c r="N236" s="42"/>
      <c r="O236" s="42"/>
      <c r="P236" s="42"/>
      <c r="Q236" s="42"/>
    </row>
    <row r="237" spans="1:17" ht="24.75" customHeight="1" x14ac:dyDescent="0.25">
      <c r="A237" s="48" t="s">
        <v>4</v>
      </c>
      <c r="B237" s="129"/>
      <c r="C237" s="130"/>
      <c r="D237" s="49" t="s">
        <v>3142</v>
      </c>
      <c r="E237" s="110" t="str">
        <f>IFERROR(VLOOKUP(B237,matrizEmpleados,2,FALSE),"No existe")</f>
        <v>No existe</v>
      </c>
      <c r="F237" s="120" t="s">
        <v>3765</v>
      </c>
      <c r="G237" s="49" t="s">
        <v>5</v>
      </c>
      <c r="H237" s="127">
        <f>+(D236-C236)+1</f>
        <v>1</v>
      </c>
      <c r="I237" s="81"/>
      <c r="J237" s="42"/>
      <c r="K237" s="42"/>
      <c r="L237" s="42"/>
      <c r="M237" s="42"/>
      <c r="N237" s="42"/>
      <c r="O237" s="42"/>
      <c r="P237" s="42"/>
      <c r="Q237" s="42"/>
    </row>
    <row r="238" spans="1:17" ht="24.75" customHeight="1" x14ac:dyDescent="0.25">
      <c r="A238" s="48" t="s">
        <v>7</v>
      </c>
      <c r="B238" s="115"/>
      <c r="C238" s="121"/>
      <c r="D238" s="121"/>
      <c r="E238" s="116">
        <f>(D238-C238)*$C$2</f>
        <v>0</v>
      </c>
      <c r="F238" s="136"/>
      <c r="G238" s="49" t="s">
        <v>3139</v>
      </c>
      <c r="H238" s="70"/>
      <c r="I238" s="81"/>
      <c r="J238" s="42"/>
      <c r="K238" s="42"/>
      <c r="L238" s="42"/>
      <c r="M238" s="42"/>
      <c r="N238" s="42"/>
      <c r="O238" s="42"/>
      <c r="P238" s="42"/>
      <c r="Q238" s="42"/>
    </row>
    <row r="239" spans="1:17" ht="24.75" customHeight="1" x14ac:dyDescent="0.25">
      <c r="A239" s="48" t="s">
        <v>8</v>
      </c>
      <c r="B239" s="108"/>
      <c r="C239" s="121"/>
      <c r="D239" s="121"/>
      <c r="E239" s="116">
        <f>(D239-C239)*$C$2</f>
        <v>0</v>
      </c>
      <c r="F239" s="136"/>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4-22-1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4-22-2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4-22-3</v>
      </c>
      <c r="J243" s="42"/>
      <c r="K243" s="42"/>
      <c r="L243" s="42"/>
      <c r="M243" s="42"/>
      <c r="N243" s="42"/>
      <c r="O243" s="42"/>
      <c r="P243" s="42"/>
      <c r="Q243" s="42"/>
    </row>
    <row r="244" spans="1:17" ht="38.25" customHeight="1" x14ac:dyDescent="0.25">
      <c r="A244" s="48" t="s">
        <v>13</v>
      </c>
      <c r="B244" s="131"/>
      <c r="C244" s="132"/>
      <c r="D244" s="132"/>
      <c r="E244" s="133"/>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4-23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25">
        <f>IFERROR((E249*F249+E250*F250)/(F249+F250),0)</f>
        <v>0</v>
      </c>
      <c r="G247" s="49" t="s">
        <v>71</v>
      </c>
      <c r="H247" s="70"/>
      <c r="I247" s="81"/>
      <c r="J247" s="42"/>
      <c r="K247" s="42"/>
      <c r="L247" s="42"/>
      <c r="M247" s="42"/>
      <c r="N247" s="42"/>
      <c r="O247" s="42"/>
      <c r="P247" s="42"/>
      <c r="Q247" s="42"/>
    </row>
    <row r="248" spans="1:17" ht="24.75" customHeight="1" x14ac:dyDescent="0.25">
      <c r="A248" s="48" t="s">
        <v>4</v>
      </c>
      <c r="B248" s="129"/>
      <c r="C248" s="130"/>
      <c r="D248" s="49" t="s">
        <v>3142</v>
      </c>
      <c r="E248" s="110" t="str">
        <f>IFERROR(VLOOKUP(B248,matrizEmpleados,2,FALSE),"No existe")</f>
        <v>No existe</v>
      </c>
      <c r="F248" s="120" t="s">
        <v>3765</v>
      </c>
      <c r="G248" s="49" t="s">
        <v>5</v>
      </c>
      <c r="H248" s="127">
        <f>+(D247-C247)+1</f>
        <v>1</v>
      </c>
      <c r="I248" s="81"/>
      <c r="J248" s="42"/>
      <c r="K248" s="42"/>
      <c r="L248" s="42"/>
      <c r="M248" s="42"/>
      <c r="N248" s="42"/>
      <c r="O248" s="42"/>
      <c r="P248" s="42"/>
      <c r="Q248" s="42"/>
    </row>
    <row r="249" spans="1:17" ht="24.75" customHeight="1" x14ac:dyDescent="0.25">
      <c r="A249" s="48" t="s">
        <v>7</v>
      </c>
      <c r="B249" s="115"/>
      <c r="C249" s="121"/>
      <c r="D249" s="121"/>
      <c r="E249" s="116">
        <f>(D249-C249)*$C$2</f>
        <v>0</v>
      </c>
      <c r="F249" s="136"/>
      <c r="G249" s="49" t="s">
        <v>3139</v>
      </c>
      <c r="H249" s="70"/>
      <c r="I249" s="81"/>
      <c r="J249" s="42"/>
      <c r="K249" s="42"/>
      <c r="L249" s="42"/>
      <c r="M249" s="42"/>
      <c r="N249" s="42"/>
      <c r="O249" s="42"/>
      <c r="P249" s="42"/>
      <c r="Q249" s="42"/>
    </row>
    <row r="250" spans="1:17" ht="24.75" customHeight="1" x14ac:dyDescent="0.25">
      <c r="A250" s="48" t="s">
        <v>8</v>
      </c>
      <c r="B250" s="108"/>
      <c r="C250" s="121"/>
      <c r="D250" s="121"/>
      <c r="E250" s="116">
        <f>(D250-C250)*$C$2</f>
        <v>0</v>
      </c>
      <c r="F250" s="136"/>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4-23-1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4-23-2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4-23-3</v>
      </c>
      <c r="J254" s="42"/>
      <c r="K254" s="42"/>
      <c r="L254" s="42"/>
      <c r="M254" s="42"/>
      <c r="N254" s="42"/>
      <c r="O254" s="42"/>
      <c r="P254" s="42"/>
      <c r="Q254" s="42"/>
    </row>
    <row r="255" spans="1:17" ht="38.25" customHeight="1" x14ac:dyDescent="0.25">
      <c r="A255" s="48" t="s">
        <v>13</v>
      </c>
      <c r="B255" s="131"/>
      <c r="C255" s="132"/>
      <c r="D255" s="132"/>
      <c r="E255" s="133"/>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4-24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25">
        <f>IFERROR((E260*F260+E261*F261)/(F260+F261),0)</f>
        <v>0</v>
      </c>
      <c r="G258" s="49" t="s">
        <v>71</v>
      </c>
      <c r="H258" s="70"/>
      <c r="I258" s="81"/>
      <c r="J258" s="42"/>
      <c r="K258" s="42"/>
      <c r="L258" s="42"/>
      <c r="M258" s="42"/>
      <c r="N258" s="42"/>
      <c r="O258" s="42"/>
      <c r="P258" s="42"/>
      <c r="Q258" s="42"/>
    </row>
    <row r="259" spans="1:17" ht="24.75" customHeight="1" x14ac:dyDescent="0.25">
      <c r="A259" s="48" t="s">
        <v>4</v>
      </c>
      <c r="B259" s="129"/>
      <c r="C259" s="130"/>
      <c r="D259" s="49" t="s">
        <v>3142</v>
      </c>
      <c r="E259" s="110" t="str">
        <f>IFERROR(VLOOKUP(B259,matrizEmpleados,2,FALSE),"No existe")</f>
        <v>No existe</v>
      </c>
      <c r="F259" s="120" t="s">
        <v>3765</v>
      </c>
      <c r="G259" s="49" t="s">
        <v>5</v>
      </c>
      <c r="H259" s="127">
        <f>+(D258-C258)+1</f>
        <v>1</v>
      </c>
      <c r="I259" s="81"/>
      <c r="J259" s="42"/>
      <c r="K259" s="42"/>
      <c r="L259" s="42"/>
      <c r="M259" s="42"/>
      <c r="N259" s="42"/>
      <c r="O259" s="42"/>
      <c r="P259" s="42"/>
      <c r="Q259" s="42"/>
    </row>
    <row r="260" spans="1:17" ht="24.75" customHeight="1" x14ac:dyDescent="0.25">
      <c r="A260" s="48" t="s">
        <v>7</v>
      </c>
      <c r="B260" s="115"/>
      <c r="C260" s="121"/>
      <c r="D260" s="121"/>
      <c r="E260" s="116">
        <f>(D260-C260)*$C$2</f>
        <v>0</v>
      </c>
      <c r="F260" s="136"/>
      <c r="G260" s="49" t="s">
        <v>3139</v>
      </c>
      <c r="H260" s="70"/>
      <c r="I260" s="81"/>
      <c r="J260" s="42"/>
      <c r="K260" s="42"/>
      <c r="L260" s="42"/>
      <c r="M260" s="42"/>
      <c r="N260" s="42"/>
      <c r="O260" s="42"/>
      <c r="P260" s="42"/>
      <c r="Q260" s="42"/>
    </row>
    <row r="261" spans="1:17" ht="24.75" customHeight="1" x14ac:dyDescent="0.25">
      <c r="A261" s="48" t="s">
        <v>8</v>
      </c>
      <c r="B261" s="108"/>
      <c r="C261" s="121"/>
      <c r="D261" s="121"/>
      <c r="E261" s="116">
        <f>(D261-C261)*$C$2</f>
        <v>0</v>
      </c>
      <c r="F261" s="136"/>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4-24-1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4-24-2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4-24-3</v>
      </c>
      <c r="J265" s="42"/>
      <c r="K265" s="42"/>
      <c r="L265" s="42"/>
      <c r="M265" s="42"/>
      <c r="N265" s="42"/>
      <c r="O265" s="42"/>
      <c r="P265" s="42"/>
      <c r="Q265" s="42"/>
    </row>
    <row r="266" spans="1:17" ht="38.25" customHeight="1" x14ac:dyDescent="0.25">
      <c r="A266" s="48" t="s">
        <v>13</v>
      </c>
      <c r="B266" s="131"/>
      <c r="C266" s="132"/>
      <c r="D266" s="132"/>
      <c r="E266" s="133"/>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4-25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25">
        <f>IFERROR((E271*F271+E272*F272)/(F271+F272),0)</f>
        <v>0</v>
      </c>
      <c r="G269" s="49" t="s">
        <v>71</v>
      </c>
      <c r="H269" s="70"/>
      <c r="I269" s="81"/>
      <c r="J269" s="42"/>
      <c r="K269" s="42"/>
      <c r="L269" s="42"/>
      <c r="M269" s="42"/>
      <c r="N269" s="42"/>
      <c r="O269" s="42"/>
      <c r="P269" s="42"/>
      <c r="Q269" s="42"/>
    </row>
    <row r="270" spans="1:17" ht="24.75" customHeight="1" x14ac:dyDescent="0.25">
      <c r="A270" s="48" t="s">
        <v>4</v>
      </c>
      <c r="B270" s="129"/>
      <c r="C270" s="130"/>
      <c r="D270" s="49" t="s">
        <v>3142</v>
      </c>
      <c r="E270" s="110" t="str">
        <f>IFERROR(VLOOKUP(B270,matrizEmpleados,2,FALSE),"No existe")</f>
        <v>No existe</v>
      </c>
      <c r="F270" s="120" t="s">
        <v>3765</v>
      </c>
      <c r="G270" s="49" t="s">
        <v>5</v>
      </c>
      <c r="H270" s="127">
        <f>+(D269-C269)+1</f>
        <v>1</v>
      </c>
      <c r="I270" s="81"/>
      <c r="J270" s="42"/>
      <c r="K270" s="42"/>
      <c r="L270" s="42"/>
      <c r="M270" s="42"/>
      <c r="N270" s="42"/>
      <c r="O270" s="42"/>
      <c r="P270" s="42"/>
      <c r="Q270" s="42"/>
    </row>
    <row r="271" spans="1:17" ht="24.75" customHeight="1" x14ac:dyDescent="0.25">
      <c r="A271" s="48" t="s">
        <v>7</v>
      </c>
      <c r="B271" s="115"/>
      <c r="C271" s="121"/>
      <c r="D271" s="121"/>
      <c r="E271" s="116">
        <f>(D271-C271)*$C$2</f>
        <v>0</v>
      </c>
      <c r="F271" s="136"/>
      <c r="G271" s="49" t="s">
        <v>3139</v>
      </c>
      <c r="H271" s="70"/>
      <c r="I271" s="81"/>
      <c r="J271" s="42"/>
      <c r="K271" s="42"/>
      <c r="L271" s="42"/>
      <c r="M271" s="42"/>
      <c r="N271" s="42"/>
      <c r="O271" s="42"/>
      <c r="P271" s="42"/>
      <c r="Q271" s="42"/>
    </row>
    <row r="272" spans="1:17" ht="24.75" customHeight="1" x14ac:dyDescent="0.25">
      <c r="A272" s="48" t="s">
        <v>8</v>
      </c>
      <c r="B272" s="108"/>
      <c r="C272" s="121"/>
      <c r="D272" s="121"/>
      <c r="E272" s="116">
        <f>(D272-C272)*$C$2</f>
        <v>0</v>
      </c>
      <c r="F272" s="136"/>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4-25-1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4-25-2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4-25-3</v>
      </c>
      <c r="J276" s="42"/>
      <c r="K276" s="42"/>
      <c r="L276" s="42"/>
      <c r="M276" s="42"/>
      <c r="N276" s="42"/>
      <c r="O276" s="42"/>
      <c r="P276" s="42"/>
      <c r="Q276" s="42"/>
    </row>
    <row r="277" spans="1:17" ht="38.25" customHeight="1" x14ac:dyDescent="0.25">
      <c r="A277" s="48" t="s">
        <v>13</v>
      </c>
      <c r="B277" s="131"/>
      <c r="C277" s="132"/>
      <c r="D277" s="132"/>
      <c r="E277" s="133"/>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4-26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25">
        <f>IFERROR((E282*F282+E283*F283)/(F282+F283),0)</f>
        <v>0</v>
      </c>
      <c r="G280" s="49" t="s">
        <v>71</v>
      </c>
      <c r="H280" s="70"/>
      <c r="I280" s="81"/>
      <c r="J280" s="42"/>
      <c r="K280" s="42"/>
      <c r="L280" s="42"/>
      <c r="M280" s="42"/>
      <c r="N280" s="42"/>
      <c r="O280" s="42"/>
      <c r="P280" s="42"/>
      <c r="Q280" s="42"/>
    </row>
    <row r="281" spans="1:17" ht="24.75" customHeight="1" x14ac:dyDescent="0.25">
      <c r="A281" s="48" t="s">
        <v>4</v>
      </c>
      <c r="B281" s="129"/>
      <c r="C281" s="130"/>
      <c r="D281" s="49" t="s">
        <v>3142</v>
      </c>
      <c r="E281" s="110" t="str">
        <f>IFERROR(VLOOKUP(B281,matrizEmpleados,2,FALSE),"No existe")</f>
        <v>No existe</v>
      </c>
      <c r="F281" s="120" t="s">
        <v>3765</v>
      </c>
      <c r="G281" s="49" t="s">
        <v>5</v>
      </c>
      <c r="H281" s="127">
        <f>+(D280-C280)+1</f>
        <v>1</v>
      </c>
      <c r="I281" s="81"/>
      <c r="J281" s="42"/>
      <c r="K281" s="42"/>
      <c r="L281" s="42"/>
      <c r="M281" s="42"/>
      <c r="N281" s="42"/>
      <c r="O281" s="42"/>
      <c r="P281" s="42"/>
      <c r="Q281" s="42"/>
    </row>
    <row r="282" spans="1:17" ht="24.75" customHeight="1" x14ac:dyDescent="0.25">
      <c r="A282" s="48" t="s">
        <v>7</v>
      </c>
      <c r="B282" s="115"/>
      <c r="C282" s="121"/>
      <c r="D282" s="121"/>
      <c r="E282" s="116">
        <f>(D282-C282)*$C$2</f>
        <v>0</v>
      </c>
      <c r="F282" s="136"/>
      <c r="G282" s="49" t="s">
        <v>3139</v>
      </c>
      <c r="H282" s="70"/>
      <c r="I282" s="81"/>
      <c r="J282" s="42"/>
      <c r="K282" s="42"/>
      <c r="L282" s="42"/>
      <c r="M282" s="42"/>
      <c r="N282" s="42"/>
      <c r="O282" s="42"/>
      <c r="P282" s="42"/>
      <c r="Q282" s="42"/>
    </row>
    <row r="283" spans="1:17" ht="24.75" customHeight="1" x14ac:dyDescent="0.25">
      <c r="A283" s="48" t="s">
        <v>8</v>
      </c>
      <c r="B283" s="108"/>
      <c r="C283" s="121"/>
      <c r="D283" s="121"/>
      <c r="E283" s="116">
        <f>(D283-C283)*$C$2</f>
        <v>0</v>
      </c>
      <c r="F283" s="136"/>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4-26-1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4-26-2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4-26-3</v>
      </c>
      <c r="J287" s="42"/>
      <c r="K287" s="42"/>
      <c r="L287" s="42"/>
      <c r="M287" s="42"/>
      <c r="N287" s="42"/>
      <c r="O287" s="42"/>
      <c r="P287" s="42"/>
      <c r="Q287" s="42"/>
    </row>
    <row r="288" spans="1:17" ht="38.25" customHeight="1" x14ac:dyDescent="0.25">
      <c r="A288" s="48" t="s">
        <v>13</v>
      </c>
      <c r="B288" s="131"/>
      <c r="C288" s="132"/>
      <c r="D288" s="132"/>
      <c r="E288" s="133"/>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4-27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25">
        <f>IFERROR((E293*F293+E294*F294)/(F293+F294),0)</f>
        <v>0</v>
      </c>
      <c r="G291" s="49" t="s">
        <v>71</v>
      </c>
      <c r="H291" s="70"/>
      <c r="I291" s="81"/>
      <c r="J291" s="42"/>
      <c r="K291" s="42"/>
      <c r="L291" s="42"/>
      <c r="M291" s="42"/>
      <c r="N291" s="42"/>
      <c r="O291" s="42"/>
      <c r="P291" s="42"/>
      <c r="Q291" s="42"/>
    </row>
    <row r="292" spans="1:17" ht="24.75" customHeight="1" x14ac:dyDescent="0.25">
      <c r="A292" s="48" t="s">
        <v>4</v>
      </c>
      <c r="B292" s="129"/>
      <c r="C292" s="130"/>
      <c r="D292" s="49" t="s">
        <v>3142</v>
      </c>
      <c r="E292" s="110" t="str">
        <f>IFERROR(VLOOKUP(B292,matrizEmpleados,2,FALSE),"No existe")</f>
        <v>No existe</v>
      </c>
      <c r="F292" s="120" t="s">
        <v>3765</v>
      </c>
      <c r="G292" s="49" t="s">
        <v>5</v>
      </c>
      <c r="H292" s="127">
        <f>+(D291-C291)+1</f>
        <v>1</v>
      </c>
      <c r="I292" s="81"/>
      <c r="J292" s="42"/>
      <c r="K292" s="42"/>
      <c r="L292" s="42"/>
      <c r="M292" s="42"/>
      <c r="N292" s="42"/>
      <c r="O292" s="42"/>
      <c r="P292" s="42"/>
      <c r="Q292" s="42"/>
    </row>
    <row r="293" spans="1:17" ht="24.75" customHeight="1" x14ac:dyDescent="0.25">
      <c r="A293" s="48" t="s">
        <v>7</v>
      </c>
      <c r="B293" s="115"/>
      <c r="C293" s="121"/>
      <c r="D293" s="121"/>
      <c r="E293" s="116">
        <f>(D293-C293)*$C$2</f>
        <v>0</v>
      </c>
      <c r="F293" s="136"/>
      <c r="G293" s="49" t="s">
        <v>3139</v>
      </c>
      <c r="H293" s="70"/>
      <c r="I293" s="81"/>
      <c r="J293" s="42"/>
      <c r="K293" s="42"/>
      <c r="L293" s="42"/>
      <c r="M293" s="42"/>
      <c r="N293" s="42"/>
      <c r="O293" s="42"/>
      <c r="P293" s="42"/>
      <c r="Q293" s="42"/>
    </row>
    <row r="294" spans="1:17" ht="24.75" customHeight="1" x14ac:dyDescent="0.25">
      <c r="A294" s="48" t="s">
        <v>8</v>
      </c>
      <c r="B294" s="108"/>
      <c r="C294" s="121"/>
      <c r="D294" s="121"/>
      <c r="E294" s="116">
        <f>(D294-C294)*$C$2</f>
        <v>0</v>
      </c>
      <c r="F294" s="136"/>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4-27-1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4-27-2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4-27-3</v>
      </c>
      <c r="J298" s="42"/>
      <c r="K298" s="42"/>
      <c r="L298" s="42"/>
      <c r="M298" s="42"/>
      <c r="N298" s="42"/>
      <c r="O298" s="42"/>
      <c r="P298" s="42"/>
      <c r="Q298" s="42"/>
    </row>
    <row r="299" spans="1:17" ht="38.25" customHeight="1" x14ac:dyDescent="0.25">
      <c r="A299" s="48" t="s">
        <v>13</v>
      </c>
      <c r="B299" s="131"/>
      <c r="C299" s="132"/>
      <c r="D299" s="132"/>
      <c r="E299" s="133"/>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4-28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25">
        <f>IFERROR((E304*F304+E305*F305)/(F304+F305),0)</f>
        <v>0</v>
      </c>
      <c r="G302" s="49" t="s">
        <v>71</v>
      </c>
      <c r="H302" s="70"/>
      <c r="I302" s="81"/>
      <c r="J302" s="42"/>
      <c r="K302" s="42"/>
      <c r="L302" s="42"/>
      <c r="M302" s="42"/>
      <c r="N302" s="42"/>
      <c r="O302" s="42"/>
      <c r="P302" s="42"/>
      <c r="Q302" s="42"/>
    </row>
    <row r="303" spans="1:17" ht="24.75" customHeight="1" x14ac:dyDescent="0.25">
      <c r="A303" s="48" t="s">
        <v>4</v>
      </c>
      <c r="B303" s="129"/>
      <c r="C303" s="130"/>
      <c r="D303" s="49" t="s">
        <v>3142</v>
      </c>
      <c r="E303" s="110" t="str">
        <f>IFERROR(VLOOKUP(B303,matrizEmpleados,2,FALSE),"No existe")</f>
        <v>No existe</v>
      </c>
      <c r="F303" s="120" t="s">
        <v>3765</v>
      </c>
      <c r="G303" s="49" t="s">
        <v>5</v>
      </c>
      <c r="H303" s="127">
        <f>+(D302-C302)+1</f>
        <v>1</v>
      </c>
      <c r="I303" s="81"/>
      <c r="J303" s="42"/>
      <c r="K303" s="42"/>
      <c r="L303" s="42"/>
      <c r="M303" s="42"/>
      <c r="N303" s="42"/>
      <c r="O303" s="42"/>
      <c r="P303" s="42"/>
      <c r="Q303" s="42"/>
    </row>
    <row r="304" spans="1:17" ht="24.75" customHeight="1" x14ac:dyDescent="0.25">
      <c r="A304" s="48" t="s">
        <v>7</v>
      </c>
      <c r="B304" s="115"/>
      <c r="C304" s="121"/>
      <c r="D304" s="121"/>
      <c r="E304" s="116">
        <f>(D304-C304)*$C$2</f>
        <v>0</v>
      </c>
      <c r="F304" s="136"/>
      <c r="G304" s="49" t="s">
        <v>3139</v>
      </c>
      <c r="H304" s="70"/>
      <c r="I304" s="81"/>
      <c r="J304" s="42"/>
      <c r="K304" s="42"/>
      <c r="L304" s="42"/>
      <c r="M304" s="42"/>
      <c r="N304" s="42"/>
      <c r="O304" s="42"/>
      <c r="P304" s="42"/>
      <c r="Q304" s="42"/>
    </row>
    <row r="305" spans="1:17" ht="24.75" customHeight="1" x14ac:dyDescent="0.25">
      <c r="A305" s="48" t="s">
        <v>8</v>
      </c>
      <c r="B305" s="108"/>
      <c r="C305" s="121"/>
      <c r="D305" s="121"/>
      <c r="E305" s="116">
        <f>(D305-C305)*$C$2</f>
        <v>0</v>
      </c>
      <c r="F305" s="136"/>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4-28-1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4-28-2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4-28-3</v>
      </c>
      <c r="J309" s="42"/>
      <c r="K309" s="42"/>
      <c r="L309" s="42"/>
      <c r="M309" s="42"/>
      <c r="N309" s="42"/>
      <c r="O309" s="42"/>
      <c r="P309" s="42"/>
      <c r="Q309" s="42"/>
    </row>
    <row r="310" spans="1:17" ht="38.25" customHeight="1" x14ac:dyDescent="0.25">
      <c r="A310" s="48" t="s">
        <v>13</v>
      </c>
      <c r="B310" s="131"/>
      <c r="C310" s="132"/>
      <c r="D310" s="132"/>
      <c r="E310" s="133"/>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4-29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25">
        <f>IFERROR((E315*F315+E316*F316)/(F315+F316),0)</f>
        <v>0</v>
      </c>
      <c r="G313" s="49" t="s">
        <v>71</v>
      </c>
      <c r="H313" s="70"/>
      <c r="I313" s="81"/>
      <c r="J313" s="42"/>
      <c r="K313" s="42"/>
      <c r="L313" s="42"/>
      <c r="M313" s="42"/>
      <c r="N313" s="42"/>
      <c r="O313" s="42"/>
      <c r="P313" s="42"/>
      <c r="Q313" s="42"/>
    </row>
    <row r="314" spans="1:17" ht="24.75" customHeight="1" x14ac:dyDescent="0.25">
      <c r="A314" s="48" t="s">
        <v>4</v>
      </c>
      <c r="B314" s="129"/>
      <c r="C314" s="130"/>
      <c r="D314" s="49" t="s">
        <v>3142</v>
      </c>
      <c r="E314" s="110" t="str">
        <f>IFERROR(VLOOKUP(B314,matrizEmpleados,2,FALSE),"No existe")</f>
        <v>No existe</v>
      </c>
      <c r="F314" s="120" t="s">
        <v>3765</v>
      </c>
      <c r="G314" s="49" t="s">
        <v>5</v>
      </c>
      <c r="H314" s="127">
        <f>+(D313-C313)+1</f>
        <v>1</v>
      </c>
      <c r="I314" s="81"/>
      <c r="J314" s="42"/>
      <c r="K314" s="42"/>
      <c r="L314" s="42"/>
      <c r="M314" s="42"/>
      <c r="N314" s="42"/>
      <c r="O314" s="42"/>
      <c r="P314" s="42"/>
      <c r="Q314" s="42"/>
    </row>
    <row r="315" spans="1:17" ht="24.75" customHeight="1" x14ac:dyDescent="0.25">
      <c r="A315" s="48" t="s">
        <v>7</v>
      </c>
      <c r="B315" s="115"/>
      <c r="C315" s="121"/>
      <c r="D315" s="121"/>
      <c r="E315" s="116">
        <f>(D315-C315)*$C$2</f>
        <v>0</v>
      </c>
      <c r="F315" s="136"/>
      <c r="G315" s="49" t="s">
        <v>3139</v>
      </c>
      <c r="H315" s="70"/>
      <c r="I315" s="81"/>
      <c r="J315" s="42"/>
      <c r="K315" s="42"/>
      <c r="L315" s="42"/>
      <c r="M315" s="42"/>
      <c r="N315" s="42"/>
      <c r="O315" s="42"/>
      <c r="P315" s="42"/>
      <c r="Q315" s="42"/>
    </row>
    <row r="316" spans="1:17" ht="24.75" customHeight="1" x14ac:dyDescent="0.25">
      <c r="A316" s="48" t="s">
        <v>8</v>
      </c>
      <c r="B316" s="108"/>
      <c r="C316" s="121"/>
      <c r="D316" s="121"/>
      <c r="E316" s="116">
        <f>(D316-C316)*$C$2</f>
        <v>0</v>
      </c>
      <c r="F316" s="136"/>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4-29-1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4-29-2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4-29-3</v>
      </c>
      <c r="J320" s="42"/>
      <c r="K320" s="42"/>
      <c r="L320" s="42"/>
      <c r="M320" s="42"/>
      <c r="N320" s="42"/>
      <c r="O320" s="42"/>
      <c r="P320" s="42"/>
      <c r="Q320" s="42"/>
    </row>
    <row r="321" spans="1:17" ht="38.25" customHeight="1" x14ac:dyDescent="0.25">
      <c r="A321" s="48" t="s">
        <v>13</v>
      </c>
      <c r="B321" s="131"/>
      <c r="C321" s="132"/>
      <c r="D321" s="132"/>
      <c r="E321" s="133"/>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4-30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25">
        <f>IFERROR((E326*F326+E327*F327)/(F326+F327),0)</f>
        <v>0</v>
      </c>
      <c r="G324" s="49" t="s">
        <v>71</v>
      </c>
      <c r="H324" s="70"/>
      <c r="I324" s="81"/>
      <c r="J324" s="42"/>
      <c r="K324" s="42"/>
      <c r="L324" s="42"/>
      <c r="M324" s="42"/>
      <c r="N324" s="42"/>
      <c r="O324" s="42"/>
      <c r="P324" s="42"/>
      <c r="Q324" s="42"/>
    </row>
    <row r="325" spans="1:17" ht="24.75" customHeight="1" x14ac:dyDescent="0.25">
      <c r="A325" s="48" t="s">
        <v>4</v>
      </c>
      <c r="B325" s="129"/>
      <c r="C325" s="130"/>
      <c r="D325" s="49" t="s">
        <v>3142</v>
      </c>
      <c r="E325" s="110" t="str">
        <f>IFERROR(VLOOKUP(B325,matrizEmpleados,2,FALSE),"No existe")</f>
        <v>No existe</v>
      </c>
      <c r="F325" s="120" t="s">
        <v>3765</v>
      </c>
      <c r="G325" s="49" t="s">
        <v>5</v>
      </c>
      <c r="H325" s="127">
        <f>+(D324-C324)+1</f>
        <v>1</v>
      </c>
      <c r="I325" s="81"/>
      <c r="J325" s="42"/>
      <c r="K325" s="42"/>
      <c r="L325" s="42"/>
      <c r="M325" s="42"/>
      <c r="N325" s="42"/>
      <c r="O325" s="42"/>
      <c r="P325" s="42"/>
      <c r="Q325" s="42"/>
    </row>
    <row r="326" spans="1:17" ht="24.75" customHeight="1" x14ac:dyDescent="0.25">
      <c r="A326" s="48" t="s">
        <v>7</v>
      </c>
      <c r="B326" s="115"/>
      <c r="C326" s="121"/>
      <c r="D326" s="121"/>
      <c r="E326" s="116">
        <f>(D326-C326)*$C$2</f>
        <v>0</v>
      </c>
      <c r="F326" s="136"/>
      <c r="G326" s="49" t="s">
        <v>3139</v>
      </c>
      <c r="H326" s="70"/>
      <c r="I326" s="81"/>
      <c r="J326" s="42"/>
      <c r="K326" s="42"/>
      <c r="L326" s="42"/>
      <c r="M326" s="42"/>
      <c r="N326" s="42"/>
      <c r="O326" s="42"/>
      <c r="P326" s="42"/>
      <c r="Q326" s="42"/>
    </row>
    <row r="327" spans="1:17" ht="24.75" customHeight="1" x14ac:dyDescent="0.25">
      <c r="A327" s="48" t="s">
        <v>8</v>
      </c>
      <c r="B327" s="108"/>
      <c r="C327" s="121"/>
      <c r="D327" s="121"/>
      <c r="E327" s="116">
        <f>(D327-C327)*$C$2</f>
        <v>0</v>
      </c>
      <c r="F327" s="136"/>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4-30-1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4-30-2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4-30-3</v>
      </c>
      <c r="J331" s="42"/>
      <c r="K331" s="42"/>
      <c r="L331" s="42"/>
      <c r="M331" s="42"/>
      <c r="N331" s="42"/>
      <c r="O331" s="42"/>
      <c r="P331" s="42"/>
      <c r="Q331" s="42"/>
    </row>
    <row r="332" spans="1:17" ht="38.25" customHeight="1" x14ac:dyDescent="0.25">
      <c r="A332" s="48" t="s">
        <v>13</v>
      </c>
      <c r="B332" s="131"/>
      <c r="C332" s="132"/>
      <c r="D332" s="132"/>
      <c r="E332" s="133"/>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4-31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25">
        <f>IFERROR((E337*F337+E338*F338)/(F337+F338),0)</f>
        <v>0</v>
      </c>
      <c r="G335" s="49" t="s">
        <v>71</v>
      </c>
      <c r="H335" s="70"/>
      <c r="I335" s="81"/>
      <c r="J335" s="42"/>
      <c r="K335" s="42"/>
      <c r="L335" s="42"/>
      <c r="M335" s="42"/>
      <c r="N335" s="42"/>
      <c r="O335" s="42"/>
      <c r="P335" s="42"/>
      <c r="Q335" s="42"/>
    </row>
    <row r="336" spans="1:17" ht="24.75" customHeight="1" x14ac:dyDescent="0.25">
      <c r="A336" s="48" t="s">
        <v>4</v>
      </c>
      <c r="B336" s="129"/>
      <c r="C336" s="130"/>
      <c r="D336" s="49" t="s">
        <v>3142</v>
      </c>
      <c r="E336" s="110" t="str">
        <f>IFERROR(VLOOKUP(B336,matrizEmpleados,2,FALSE),"No existe")</f>
        <v>No existe</v>
      </c>
      <c r="F336" s="120" t="s">
        <v>3765</v>
      </c>
      <c r="G336" s="49" t="s">
        <v>5</v>
      </c>
      <c r="H336" s="127">
        <f>+(D335-C335)+1</f>
        <v>1</v>
      </c>
      <c r="I336" s="81"/>
      <c r="J336" s="42"/>
      <c r="K336" s="42"/>
      <c r="L336" s="42"/>
      <c r="M336" s="42"/>
      <c r="N336" s="42"/>
      <c r="O336" s="42"/>
      <c r="P336" s="42"/>
      <c r="Q336" s="42"/>
    </row>
    <row r="337" spans="1:17" ht="24.75" customHeight="1" x14ac:dyDescent="0.25">
      <c r="A337" s="48" t="s">
        <v>7</v>
      </c>
      <c r="B337" s="115"/>
      <c r="C337" s="121"/>
      <c r="D337" s="121"/>
      <c r="E337" s="116">
        <f>(D337-C337)*$C$2</f>
        <v>0</v>
      </c>
      <c r="F337" s="136"/>
      <c r="G337" s="49" t="s">
        <v>3139</v>
      </c>
      <c r="H337" s="70"/>
      <c r="I337" s="81"/>
      <c r="J337" s="42"/>
      <c r="K337" s="42"/>
      <c r="L337" s="42"/>
      <c r="M337" s="42"/>
      <c r="N337" s="42"/>
      <c r="O337" s="42"/>
      <c r="P337" s="42"/>
      <c r="Q337" s="42"/>
    </row>
    <row r="338" spans="1:17" ht="24.75" customHeight="1" x14ac:dyDescent="0.25">
      <c r="A338" s="48" t="s">
        <v>8</v>
      </c>
      <c r="B338" s="108"/>
      <c r="C338" s="121"/>
      <c r="D338" s="121"/>
      <c r="E338" s="116">
        <f>(D338-C338)*$C$2</f>
        <v>0</v>
      </c>
      <c r="F338" s="136"/>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4-31-1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4-31-2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4-31-3</v>
      </c>
      <c r="J342" s="42"/>
      <c r="K342" s="42"/>
      <c r="L342" s="42"/>
      <c r="M342" s="42"/>
      <c r="N342" s="42"/>
      <c r="O342" s="42"/>
      <c r="P342" s="42"/>
      <c r="Q342" s="42"/>
    </row>
    <row r="343" spans="1:17" ht="38.25" customHeight="1" x14ac:dyDescent="0.25">
      <c r="A343" s="48" t="s">
        <v>13</v>
      </c>
      <c r="B343" s="131"/>
      <c r="C343" s="132"/>
      <c r="D343" s="132"/>
      <c r="E343" s="133"/>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4-32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25">
        <f>IFERROR((E348*F348+E349*F349)/(F348+F349),0)</f>
        <v>0</v>
      </c>
      <c r="G346" s="49" t="s">
        <v>71</v>
      </c>
      <c r="H346" s="70"/>
      <c r="I346" s="81"/>
      <c r="J346" s="42"/>
      <c r="K346" s="42"/>
      <c r="L346" s="42"/>
      <c r="M346" s="42"/>
      <c r="N346" s="42"/>
      <c r="O346" s="42"/>
      <c r="P346" s="42"/>
      <c r="Q346" s="42"/>
    </row>
    <row r="347" spans="1:17" ht="24.75" customHeight="1" x14ac:dyDescent="0.25">
      <c r="A347" s="48" t="s">
        <v>4</v>
      </c>
      <c r="B347" s="129"/>
      <c r="C347" s="130"/>
      <c r="D347" s="49" t="s">
        <v>3142</v>
      </c>
      <c r="E347" s="110" t="str">
        <f>IFERROR(VLOOKUP(B347,matrizEmpleados,2,FALSE),"No existe")</f>
        <v>No existe</v>
      </c>
      <c r="F347" s="120" t="s">
        <v>3765</v>
      </c>
      <c r="G347" s="49" t="s">
        <v>5</v>
      </c>
      <c r="H347" s="127">
        <f>+(D346-C346)+1</f>
        <v>1</v>
      </c>
      <c r="I347" s="81"/>
      <c r="J347" s="42"/>
      <c r="K347" s="42"/>
      <c r="L347" s="42"/>
      <c r="M347" s="42"/>
      <c r="N347" s="42"/>
      <c r="O347" s="42"/>
      <c r="P347" s="42"/>
      <c r="Q347" s="42"/>
    </row>
    <row r="348" spans="1:17" ht="24.75" customHeight="1" x14ac:dyDescent="0.25">
      <c r="A348" s="48" t="s">
        <v>7</v>
      </c>
      <c r="B348" s="115"/>
      <c r="C348" s="121"/>
      <c r="D348" s="121"/>
      <c r="E348" s="116">
        <f>(D348-C348)*$C$2</f>
        <v>0</v>
      </c>
      <c r="F348" s="136"/>
      <c r="G348" s="49" t="s">
        <v>3139</v>
      </c>
      <c r="H348" s="70"/>
      <c r="I348" s="81"/>
      <c r="J348" s="42"/>
      <c r="K348" s="42"/>
      <c r="L348" s="42"/>
      <c r="M348" s="42"/>
      <c r="N348" s="42"/>
      <c r="O348" s="42"/>
      <c r="P348" s="42"/>
      <c r="Q348" s="42"/>
    </row>
    <row r="349" spans="1:17" ht="24.75" customHeight="1" x14ac:dyDescent="0.25">
      <c r="A349" s="48" t="s">
        <v>8</v>
      </c>
      <c r="B349" s="108"/>
      <c r="C349" s="121"/>
      <c r="D349" s="121"/>
      <c r="E349" s="116">
        <f>(D349-C349)*$C$2</f>
        <v>0</v>
      </c>
      <c r="F349" s="136"/>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4-32-1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4-32-2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4-32-3</v>
      </c>
      <c r="J353" s="42"/>
      <c r="K353" s="42"/>
      <c r="L353" s="42"/>
      <c r="M353" s="42"/>
      <c r="N353" s="42"/>
      <c r="O353" s="42"/>
      <c r="P353" s="42"/>
      <c r="Q353" s="42"/>
    </row>
    <row r="354" spans="1:17" ht="38.25" customHeight="1" x14ac:dyDescent="0.25">
      <c r="A354" s="48" t="s">
        <v>13</v>
      </c>
      <c r="B354" s="131"/>
      <c r="C354" s="132"/>
      <c r="D354" s="132"/>
      <c r="E354" s="133"/>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4-33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25">
        <f>IFERROR((E359*F359+E360*F360)/(F359+F360),0)</f>
        <v>0</v>
      </c>
      <c r="G357" s="49" t="s">
        <v>71</v>
      </c>
      <c r="H357" s="70"/>
      <c r="I357" s="81"/>
      <c r="J357" s="42"/>
      <c r="K357" s="42"/>
      <c r="L357" s="42"/>
      <c r="M357" s="42"/>
      <c r="N357" s="42"/>
      <c r="O357" s="42"/>
      <c r="P357" s="42"/>
      <c r="Q357" s="42"/>
    </row>
    <row r="358" spans="1:17" ht="24.75" customHeight="1" x14ac:dyDescent="0.25">
      <c r="A358" s="48" t="s">
        <v>4</v>
      </c>
      <c r="B358" s="129"/>
      <c r="C358" s="130"/>
      <c r="D358" s="49" t="s">
        <v>3142</v>
      </c>
      <c r="E358" s="110" t="str">
        <f>IFERROR(VLOOKUP(B358,matrizEmpleados,2,FALSE),"No existe")</f>
        <v>No existe</v>
      </c>
      <c r="F358" s="120" t="s">
        <v>3765</v>
      </c>
      <c r="G358" s="49" t="s">
        <v>5</v>
      </c>
      <c r="H358" s="127">
        <f>+(D357-C357)+1</f>
        <v>1</v>
      </c>
      <c r="I358" s="81"/>
      <c r="J358" s="42"/>
      <c r="K358" s="42"/>
      <c r="L358" s="42"/>
      <c r="M358" s="42"/>
      <c r="N358" s="42"/>
      <c r="O358" s="42"/>
      <c r="P358" s="42"/>
      <c r="Q358" s="42"/>
    </row>
    <row r="359" spans="1:17" ht="24.75" customHeight="1" x14ac:dyDescent="0.25">
      <c r="A359" s="48" t="s">
        <v>7</v>
      </c>
      <c r="B359" s="115"/>
      <c r="C359" s="121"/>
      <c r="D359" s="121"/>
      <c r="E359" s="116">
        <f>(D359-C359)*$C$2</f>
        <v>0</v>
      </c>
      <c r="F359" s="136"/>
      <c r="G359" s="49" t="s">
        <v>3139</v>
      </c>
      <c r="H359" s="70"/>
      <c r="I359" s="81"/>
      <c r="J359" s="42"/>
      <c r="K359" s="42"/>
      <c r="L359" s="42"/>
      <c r="M359" s="42"/>
      <c r="N359" s="42"/>
      <c r="O359" s="42"/>
      <c r="P359" s="42"/>
      <c r="Q359" s="42"/>
    </row>
    <row r="360" spans="1:17" ht="24.75" customHeight="1" x14ac:dyDescent="0.25">
      <c r="A360" s="48" t="s">
        <v>8</v>
      </c>
      <c r="B360" s="108"/>
      <c r="C360" s="121"/>
      <c r="D360" s="121"/>
      <c r="E360" s="116">
        <f>(D360-C360)*$C$2</f>
        <v>0</v>
      </c>
      <c r="F360" s="136"/>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4-33-1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4-33-2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4-33-3</v>
      </c>
      <c r="J364" s="42"/>
      <c r="K364" s="42"/>
      <c r="L364" s="42"/>
      <c r="M364" s="42"/>
      <c r="N364" s="42"/>
      <c r="O364" s="42"/>
      <c r="P364" s="42"/>
      <c r="Q364" s="42"/>
    </row>
    <row r="365" spans="1:17" ht="38.25" customHeight="1" x14ac:dyDescent="0.25">
      <c r="A365" s="48" t="s">
        <v>13</v>
      </c>
      <c r="B365" s="131"/>
      <c r="C365" s="132"/>
      <c r="D365" s="132"/>
      <c r="E365" s="133"/>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4-34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25">
        <f>IFERROR((E370*F370+E371*F371)/(F370+F371),0)</f>
        <v>0</v>
      </c>
      <c r="G368" s="49" t="s">
        <v>71</v>
      </c>
      <c r="H368" s="70"/>
      <c r="I368" s="81"/>
      <c r="J368" s="42"/>
      <c r="K368" s="42"/>
      <c r="L368" s="42"/>
      <c r="M368" s="42"/>
      <c r="N368" s="42"/>
      <c r="O368" s="42"/>
      <c r="P368" s="42"/>
      <c r="Q368" s="42"/>
    </row>
    <row r="369" spans="1:17" ht="24.75" customHeight="1" x14ac:dyDescent="0.25">
      <c r="A369" s="48" t="s">
        <v>4</v>
      </c>
      <c r="B369" s="129"/>
      <c r="C369" s="130"/>
      <c r="D369" s="49" t="s">
        <v>3142</v>
      </c>
      <c r="E369" s="110" t="str">
        <f>IFERROR(VLOOKUP(B369,matrizEmpleados,2,FALSE),"No existe")</f>
        <v>No existe</v>
      </c>
      <c r="F369" s="120" t="s">
        <v>3765</v>
      </c>
      <c r="G369" s="49" t="s">
        <v>5</v>
      </c>
      <c r="H369" s="127">
        <f>+(D368-C368)+1</f>
        <v>1</v>
      </c>
      <c r="I369" s="81"/>
      <c r="J369" s="42"/>
      <c r="K369" s="42"/>
      <c r="L369" s="42"/>
      <c r="M369" s="42"/>
      <c r="N369" s="42"/>
      <c r="O369" s="42"/>
      <c r="P369" s="42"/>
      <c r="Q369" s="42"/>
    </row>
    <row r="370" spans="1:17" ht="24.75" customHeight="1" x14ac:dyDescent="0.25">
      <c r="A370" s="48" t="s">
        <v>7</v>
      </c>
      <c r="B370" s="115"/>
      <c r="C370" s="121"/>
      <c r="D370" s="121"/>
      <c r="E370" s="116">
        <f>(D370-C370)*$C$2</f>
        <v>0</v>
      </c>
      <c r="F370" s="136"/>
      <c r="G370" s="49" t="s">
        <v>3139</v>
      </c>
      <c r="H370" s="70"/>
      <c r="I370" s="81"/>
      <c r="J370" s="42"/>
      <c r="K370" s="42"/>
      <c r="L370" s="42"/>
      <c r="M370" s="42"/>
      <c r="N370" s="42"/>
      <c r="O370" s="42"/>
      <c r="P370" s="42"/>
      <c r="Q370" s="42"/>
    </row>
    <row r="371" spans="1:17" ht="24.75" customHeight="1" x14ac:dyDescent="0.25">
      <c r="A371" s="48" t="s">
        <v>8</v>
      </c>
      <c r="B371" s="108"/>
      <c r="C371" s="121"/>
      <c r="D371" s="121"/>
      <c r="E371" s="116">
        <f>(D371-C371)*$C$2</f>
        <v>0</v>
      </c>
      <c r="F371" s="136"/>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4-34-1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4-34-2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4-34-3</v>
      </c>
      <c r="J375" s="42"/>
      <c r="K375" s="42"/>
      <c r="L375" s="42"/>
      <c r="M375" s="42"/>
      <c r="N375" s="42"/>
      <c r="O375" s="42"/>
      <c r="P375" s="42"/>
      <c r="Q375" s="42"/>
    </row>
    <row r="376" spans="1:17" ht="38.25" customHeight="1" x14ac:dyDescent="0.25">
      <c r="A376" s="48" t="s">
        <v>13</v>
      </c>
      <c r="B376" s="131"/>
      <c r="C376" s="132"/>
      <c r="D376" s="132"/>
      <c r="E376" s="133"/>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4-35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25">
        <f>IFERROR((E381*F381+E382*F382)/(F381+F382),0)</f>
        <v>0</v>
      </c>
      <c r="G379" s="49" t="s">
        <v>71</v>
      </c>
      <c r="H379" s="70"/>
      <c r="I379" s="81"/>
      <c r="J379" s="42"/>
      <c r="K379" s="42"/>
      <c r="L379" s="42"/>
      <c r="M379" s="42"/>
      <c r="N379" s="42"/>
      <c r="O379" s="42"/>
      <c r="P379" s="42"/>
      <c r="Q379" s="42"/>
    </row>
    <row r="380" spans="1:17" ht="24.75" customHeight="1" x14ac:dyDescent="0.25">
      <c r="A380" s="48" t="s">
        <v>4</v>
      </c>
      <c r="B380" s="129"/>
      <c r="C380" s="130"/>
      <c r="D380" s="49" t="s">
        <v>3142</v>
      </c>
      <c r="E380" s="110" t="str">
        <f>IFERROR(VLOOKUP(B380,matrizEmpleados,2,FALSE),"No existe")</f>
        <v>No existe</v>
      </c>
      <c r="F380" s="120" t="s">
        <v>3765</v>
      </c>
      <c r="G380" s="49" t="s">
        <v>5</v>
      </c>
      <c r="H380" s="127">
        <f>+(D379-C379)+1</f>
        <v>1</v>
      </c>
      <c r="I380" s="81"/>
      <c r="J380" s="42"/>
      <c r="K380" s="42"/>
      <c r="L380" s="42"/>
      <c r="M380" s="42"/>
      <c r="N380" s="42"/>
      <c r="O380" s="42"/>
      <c r="P380" s="42"/>
      <c r="Q380" s="42"/>
    </row>
    <row r="381" spans="1:17" ht="24.75" customHeight="1" x14ac:dyDescent="0.25">
      <c r="A381" s="48" t="s">
        <v>7</v>
      </c>
      <c r="B381" s="115"/>
      <c r="C381" s="121"/>
      <c r="D381" s="121"/>
      <c r="E381" s="116">
        <f>(D381-C381)*$C$2</f>
        <v>0</v>
      </c>
      <c r="F381" s="136"/>
      <c r="G381" s="49" t="s">
        <v>3139</v>
      </c>
      <c r="H381" s="70"/>
      <c r="I381" s="81"/>
      <c r="J381" s="42"/>
      <c r="K381" s="42"/>
      <c r="L381" s="42"/>
      <c r="M381" s="42"/>
      <c r="N381" s="42"/>
      <c r="O381" s="42"/>
      <c r="P381" s="42"/>
      <c r="Q381" s="42"/>
    </row>
    <row r="382" spans="1:17" ht="24.75" customHeight="1" x14ac:dyDescent="0.25">
      <c r="A382" s="48" t="s">
        <v>8</v>
      </c>
      <c r="B382" s="108"/>
      <c r="C382" s="121"/>
      <c r="D382" s="121"/>
      <c r="E382" s="116">
        <f>(D382-C382)*$C$2</f>
        <v>0</v>
      </c>
      <c r="F382" s="136"/>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4-35-1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4-35-2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4-35-3</v>
      </c>
      <c r="J386" s="42"/>
      <c r="K386" s="42"/>
      <c r="L386" s="42"/>
      <c r="M386" s="42"/>
      <c r="N386" s="42"/>
      <c r="O386" s="42"/>
      <c r="P386" s="42"/>
      <c r="Q386" s="42"/>
    </row>
    <row r="387" spans="1:17" ht="38.25" customHeight="1" x14ac:dyDescent="0.25">
      <c r="A387" s="48" t="s">
        <v>13</v>
      </c>
      <c r="B387" s="131"/>
      <c r="C387" s="132"/>
      <c r="D387" s="132"/>
      <c r="E387" s="133"/>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4-36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25">
        <f>IFERROR((E392*F392+E393*F393)/(F392+F393),0)</f>
        <v>0</v>
      </c>
      <c r="G390" s="49" t="s">
        <v>71</v>
      </c>
      <c r="H390" s="70"/>
      <c r="I390" s="81"/>
      <c r="J390" s="42"/>
      <c r="K390" s="42"/>
      <c r="L390" s="42"/>
      <c r="M390" s="42"/>
      <c r="N390" s="42"/>
      <c r="O390" s="42"/>
      <c r="P390" s="42"/>
      <c r="Q390" s="42"/>
    </row>
    <row r="391" spans="1:17" ht="24.75" customHeight="1" x14ac:dyDescent="0.25">
      <c r="A391" s="48" t="s">
        <v>4</v>
      </c>
      <c r="B391" s="129"/>
      <c r="C391" s="130"/>
      <c r="D391" s="49" t="s">
        <v>3142</v>
      </c>
      <c r="E391" s="110" t="str">
        <f>IFERROR(VLOOKUP(B391,matrizEmpleados,2,FALSE),"No existe")</f>
        <v>No existe</v>
      </c>
      <c r="F391" s="120" t="s">
        <v>3765</v>
      </c>
      <c r="G391" s="49" t="s">
        <v>5</v>
      </c>
      <c r="H391" s="127">
        <f>+(D390-C390)+1</f>
        <v>1</v>
      </c>
      <c r="I391" s="81"/>
      <c r="J391" s="42"/>
      <c r="K391" s="42"/>
      <c r="L391" s="42"/>
      <c r="M391" s="42"/>
      <c r="N391" s="42"/>
      <c r="O391" s="42"/>
      <c r="P391" s="42"/>
      <c r="Q391" s="42"/>
    </row>
    <row r="392" spans="1:17" ht="24.75" customHeight="1" x14ac:dyDescent="0.25">
      <c r="A392" s="48" t="s">
        <v>7</v>
      </c>
      <c r="B392" s="115"/>
      <c r="C392" s="121"/>
      <c r="D392" s="121"/>
      <c r="E392" s="116">
        <f>(D392-C392)*$C$2</f>
        <v>0</v>
      </c>
      <c r="F392" s="136"/>
      <c r="G392" s="49" t="s">
        <v>3139</v>
      </c>
      <c r="H392" s="70"/>
      <c r="I392" s="81"/>
      <c r="J392" s="42"/>
      <c r="K392" s="42"/>
      <c r="L392" s="42"/>
      <c r="M392" s="42"/>
      <c r="N392" s="42"/>
      <c r="O392" s="42"/>
      <c r="P392" s="42"/>
      <c r="Q392" s="42"/>
    </row>
    <row r="393" spans="1:17" ht="24.75" customHeight="1" x14ac:dyDescent="0.25">
      <c r="A393" s="48" t="s">
        <v>8</v>
      </c>
      <c r="B393" s="108"/>
      <c r="C393" s="121"/>
      <c r="D393" s="121"/>
      <c r="E393" s="116">
        <f>(D393-C393)*$C$2</f>
        <v>0</v>
      </c>
      <c r="F393" s="136"/>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4-36-1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4-36-2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4-36-3</v>
      </c>
      <c r="J397" s="42"/>
      <c r="K397" s="42"/>
      <c r="L397" s="42"/>
      <c r="M397" s="42"/>
      <c r="N397" s="42"/>
      <c r="O397" s="42"/>
      <c r="P397" s="42"/>
      <c r="Q397" s="42"/>
    </row>
    <row r="398" spans="1:17" ht="38.25" customHeight="1" x14ac:dyDescent="0.25">
      <c r="A398" s="48" t="s">
        <v>13</v>
      </c>
      <c r="B398" s="131"/>
      <c r="C398" s="132"/>
      <c r="D398" s="132"/>
      <c r="E398" s="133"/>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4-37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25">
        <f>IFERROR((E403*F403+E404*F404)/(F403+F404),0)</f>
        <v>0</v>
      </c>
      <c r="G401" s="49" t="s">
        <v>71</v>
      </c>
      <c r="H401" s="70"/>
      <c r="I401" s="81"/>
      <c r="J401" s="42"/>
      <c r="K401" s="42"/>
      <c r="L401" s="42"/>
      <c r="M401" s="42"/>
      <c r="N401" s="42"/>
      <c r="O401" s="42"/>
      <c r="P401" s="42"/>
      <c r="Q401" s="42"/>
    </row>
    <row r="402" spans="1:17" ht="24.75" customHeight="1" x14ac:dyDescent="0.25">
      <c r="A402" s="48" t="s">
        <v>4</v>
      </c>
      <c r="B402" s="129"/>
      <c r="C402" s="130"/>
      <c r="D402" s="49" t="s">
        <v>3142</v>
      </c>
      <c r="E402" s="110" t="str">
        <f>IFERROR(VLOOKUP(B402,matrizEmpleados,2,FALSE),"No existe")</f>
        <v>No existe</v>
      </c>
      <c r="F402" s="120" t="s">
        <v>3765</v>
      </c>
      <c r="G402" s="49" t="s">
        <v>5</v>
      </c>
      <c r="H402" s="127">
        <f>+(D401-C401)+1</f>
        <v>1</v>
      </c>
      <c r="I402" s="81"/>
      <c r="J402" s="42"/>
      <c r="K402" s="42"/>
      <c r="L402" s="42"/>
      <c r="M402" s="42"/>
      <c r="N402" s="42"/>
      <c r="O402" s="42"/>
      <c r="P402" s="42"/>
      <c r="Q402" s="42"/>
    </row>
    <row r="403" spans="1:17" ht="24.75" customHeight="1" x14ac:dyDescent="0.25">
      <c r="A403" s="48" t="s">
        <v>7</v>
      </c>
      <c r="B403" s="115"/>
      <c r="C403" s="121"/>
      <c r="D403" s="121"/>
      <c r="E403" s="116">
        <f>(D403-C403)*$C$2</f>
        <v>0</v>
      </c>
      <c r="F403" s="136"/>
      <c r="G403" s="49" t="s">
        <v>3139</v>
      </c>
      <c r="H403" s="70"/>
      <c r="I403" s="81"/>
      <c r="J403" s="42"/>
      <c r="K403" s="42"/>
      <c r="L403" s="42"/>
      <c r="M403" s="42"/>
      <c r="N403" s="42"/>
      <c r="O403" s="42"/>
      <c r="P403" s="42"/>
      <c r="Q403" s="42"/>
    </row>
    <row r="404" spans="1:17" ht="24.75" customHeight="1" x14ac:dyDescent="0.25">
      <c r="A404" s="48" t="s">
        <v>8</v>
      </c>
      <c r="B404" s="108"/>
      <c r="C404" s="121"/>
      <c r="D404" s="121"/>
      <c r="E404" s="116">
        <f>(D404-C404)*$C$2</f>
        <v>0</v>
      </c>
      <c r="F404" s="136"/>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4-37-1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4-37-2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4-37-3</v>
      </c>
      <c r="J408" s="42"/>
      <c r="K408" s="42"/>
      <c r="L408" s="42"/>
      <c r="M408" s="42"/>
      <c r="N408" s="42"/>
      <c r="O408" s="42"/>
      <c r="P408" s="42"/>
      <c r="Q408" s="42"/>
    </row>
    <row r="409" spans="1:17" ht="38.25" customHeight="1" x14ac:dyDescent="0.25">
      <c r="A409" s="48" t="s">
        <v>13</v>
      </c>
      <c r="B409" s="131"/>
      <c r="C409" s="132"/>
      <c r="D409" s="132"/>
      <c r="E409" s="133"/>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4-38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25">
        <f>IFERROR((E414*F414+E415*F415)/(F414+F415),0)</f>
        <v>0</v>
      </c>
      <c r="G412" s="49" t="s">
        <v>71</v>
      </c>
      <c r="H412" s="70"/>
      <c r="I412" s="81"/>
      <c r="J412" s="42"/>
      <c r="K412" s="42"/>
      <c r="L412" s="42"/>
      <c r="M412" s="42"/>
      <c r="N412" s="42"/>
      <c r="O412" s="42"/>
      <c r="P412" s="42"/>
      <c r="Q412" s="42"/>
    </row>
    <row r="413" spans="1:17" ht="24.75" customHeight="1" x14ac:dyDescent="0.25">
      <c r="A413" s="48" t="s">
        <v>4</v>
      </c>
      <c r="B413" s="129"/>
      <c r="C413" s="130"/>
      <c r="D413" s="49" t="s">
        <v>3142</v>
      </c>
      <c r="E413" s="110" t="str">
        <f>IFERROR(VLOOKUP(B413,matrizEmpleados,2,FALSE),"No existe")</f>
        <v>No existe</v>
      </c>
      <c r="F413" s="120" t="s">
        <v>3765</v>
      </c>
      <c r="G413" s="49" t="s">
        <v>5</v>
      </c>
      <c r="H413" s="127">
        <f>+(D412-C412)+1</f>
        <v>1</v>
      </c>
      <c r="I413" s="81"/>
      <c r="J413" s="42"/>
      <c r="K413" s="42"/>
      <c r="L413" s="42"/>
      <c r="M413" s="42"/>
      <c r="N413" s="42"/>
      <c r="O413" s="42"/>
      <c r="P413" s="42"/>
      <c r="Q413" s="42"/>
    </row>
    <row r="414" spans="1:17" ht="24.75" customHeight="1" x14ac:dyDescent="0.25">
      <c r="A414" s="48" t="s">
        <v>7</v>
      </c>
      <c r="B414" s="115"/>
      <c r="C414" s="121"/>
      <c r="D414" s="121"/>
      <c r="E414" s="116">
        <f>(D414-C414)*$C$2</f>
        <v>0</v>
      </c>
      <c r="F414" s="136"/>
      <c r="G414" s="49" t="s">
        <v>3139</v>
      </c>
      <c r="H414" s="70"/>
      <c r="I414" s="81"/>
      <c r="J414" s="42"/>
      <c r="K414" s="42"/>
      <c r="L414" s="42"/>
      <c r="M414" s="42"/>
      <c r="N414" s="42"/>
      <c r="O414" s="42"/>
      <c r="P414" s="42"/>
      <c r="Q414" s="42"/>
    </row>
    <row r="415" spans="1:17" ht="24.75" customHeight="1" x14ac:dyDescent="0.25">
      <c r="A415" s="48" t="s">
        <v>8</v>
      </c>
      <c r="B415" s="108"/>
      <c r="C415" s="121"/>
      <c r="D415" s="121"/>
      <c r="E415" s="116">
        <f>(D415-C415)*$C$2</f>
        <v>0</v>
      </c>
      <c r="F415" s="136"/>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4-38-1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4-38-2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4-38-3</v>
      </c>
      <c r="J419" s="42"/>
      <c r="K419" s="42"/>
      <c r="L419" s="42"/>
      <c r="M419" s="42"/>
      <c r="N419" s="42"/>
      <c r="O419" s="42"/>
      <c r="P419" s="42"/>
      <c r="Q419" s="42"/>
    </row>
    <row r="420" spans="1:17" ht="38.25" customHeight="1" x14ac:dyDescent="0.25">
      <c r="A420" s="48" t="s">
        <v>13</v>
      </c>
      <c r="B420" s="131"/>
      <c r="C420" s="132"/>
      <c r="D420" s="132"/>
      <c r="E420" s="133"/>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4-39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25">
        <f>IFERROR((E425*F425+E426*F426)/(F425+F426),0)</f>
        <v>0</v>
      </c>
      <c r="G423" s="49" t="s">
        <v>71</v>
      </c>
      <c r="H423" s="70"/>
      <c r="I423" s="81"/>
      <c r="J423" s="42"/>
      <c r="K423" s="42"/>
      <c r="L423" s="42"/>
      <c r="M423" s="42"/>
      <c r="N423" s="42"/>
      <c r="O423" s="42"/>
      <c r="P423" s="42"/>
      <c r="Q423" s="42"/>
    </row>
    <row r="424" spans="1:17" ht="24.75" customHeight="1" x14ac:dyDescent="0.25">
      <c r="A424" s="48" t="s">
        <v>4</v>
      </c>
      <c r="B424" s="129"/>
      <c r="C424" s="130"/>
      <c r="D424" s="49" t="s">
        <v>3142</v>
      </c>
      <c r="E424" s="110" t="str">
        <f>IFERROR(VLOOKUP(B424,matrizEmpleados,2,FALSE),"No existe")</f>
        <v>No existe</v>
      </c>
      <c r="F424" s="120" t="s">
        <v>3765</v>
      </c>
      <c r="G424" s="49" t="s">
        <v>5</v>
      </c>
      <c r="H424" s="127">
        <f>+(D423-C423)+1</f>
        <v>1</v>
      </c>
      <c r="I424" s="81"/>
      <c r="J424" s="42"/>
      <c r="K424" s="42"/>
      <c r="L424" s="42"/>
      <c r="M424" s="42"/>
      <c r="N424" s="42"/>
      <c r="O424" s="42"/>
      <c r="P424" s="42"/>
      <c r="Q424" s="42"/>
    </row>
    <row r="425" spans="1:17" ht="24.75" customHeight="1" x14ac:dyDescent="0.25">
      <c r="A425" s="48" t="s">
        <v>7</v>
      </c>
      <c r="B425" s="115"/>
      <c r="C425" s="121"/>
      <c r="D425" s="121"/>
      <c r="E425" s="116">
        <f>(D425-C425)*$C$2</f>
        <v>0</v>
      </c>
      <c r="F425" s="136"/>
      <c r="G425" s="49" t="s">
        <v>3139</v>
      </c>
      <c r="H425" s="70"/>
      <c r="I425" s="81"/>
      <c r="J425" s="42"/>
      <c r="K425" s="42"/>
      <c r="L425" s="42"/>
      <c r="M425" s="42"/>
      <c r="N425" s="42"/>
      <c r="O425" s="42"/>
      <c r="P425" s="42"/>
      <c r="Q425" s="42"/>
    </row>
    <row r="426" spans="1:17" ht="24.75" customHeight="1" x14ac:dyDescent="0.25">
      <c r="A426" s="48" t="s">
        <v>8</v>
      </c>
      <c r="B426" s="108"/>
      <c r="C426" s="121"/>
      <c r="D426" s="121"/>
      <c r="E426" s="116">
        <f>(D426-C426)*$C$2</f>
        <v>0</v>
      </c>
      <c r="F426" s="136"/>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4-39-1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4-39-2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4-39-3</v>
      </c>
      <c r="J430" s="42"/>
      <c r="K430" s="42"/>
      <c r="L430" s="42"/>
      <c r="M430" s="42"/>
      <c r="N430" s="42"/>
      <c r="O430" s="42"/>
      <c r="P430" s="42"/>
      <c r="Q430" s="42"/>
    </row>
    <row r="431" spans="1:17" ht="38.25" customHeight="1" x14ac:dyDescent="0.25">
      <c r="A431" s="48" t="s">
        <v>13</v>
      </c>
      <c r="B431" s="131"/>
      <c r="C431" s="132"/>
      <c r="D431" s="132"/>
      <c r="E431" s="133"/>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4-40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25">
        <f>IFERROR((E436*F436+E437*F437)/(F436+F437),0)</f>
        <v>0</v>
      </c>
      <c r="G434" s="49" t="s">
        <v>71</v>
      </c>
      <c r="H434" s="70"/>
      <c r="I434" s="81"/>
      <c r="J434" s="42"/>
      <c r="K434" s="42"/>
      <c r="L434" s="42"/>
      <c r="M434" s="42"/>
      <c r="N434" s="42"/>
      <c r="O434" s="42"/>
      <c r="P434" s="42"/>
      <c r="Q434" s="42"/>
    </row>
    <row r="435" spans="1:17" ht="24.75" customHeight="1" x14ac:dyDescent="0.25">
      <c r="A435" s="48" t="s">
        <v>4</v>
      </c>
      <c r="B435" s="129"/>
      <c r="C435" s="130"/>
      <c r="D435" s="49" t="s">
        <v>3142</v>
      </c>
      <c r="E435" s="110" t="str">
        <f>IFERROR(VLOOKUP(B435,matrizEmpleados,2,FALSE),"No existe")</f>
        <v>No existe</v>
      </c>
      <c r="F435" s="120" t="s">
        <v>3765</v>
      </c>
      <c r="G435" s="49" t="s">
        <v>5</v>
      </c>
      <c r="H435" s="127">
        <f>+(D434-C434)+1</f>
        <v>1</v>
      </c>
      <c r="I435" s="81"/>
      <c r="J435" s="42"/>
      <c r="K435" s="42"/>
      <c r="L435" s="42"/>
      <c r="M435" s="42"/>
      <c r="N435" s="42"/>
      <c r="O435" s="42"/>
      <c r="P435" s="42"/>
      <c r="Q435" s="42"/>
    </row>
    <row r="436" spans="1:17" ht="24.75" customHeight="1" x14ac:dyDescent="0.25">
      <c r="A436" s="48" t="s">
        <v>7</v>
      </c>
      <c r="B436" s="115"/>
      <c r="C436" s="121"/>
      <c r="D436" s="121"/>
      <c r="E436" s="116">
        <f>(D436-C436)*$C$2</f>
        <v>0</v>
      </c>
      <c r="F436" s="136"/>
      <c r="G436" s="49" t="s">
        <v>3139</v>
      </c>
      <c r="H436" s="70"/>
      <c r="I436" s="81"/>
      <c r="J436" s="42"/>
      <c r="K436" s="42"/>
      <c r="L436" s="42"/>
      <c r="M436" s="42"/>
      <c r="N436" s="42"/>
      <c r="O436" s="42"/>
      <c r="P436" s="42"/>
      <c r="Q436" s="42"/>
    </row>
    <row r="437" spans="1:17" ht="24.75" customHeight="1" x14ac:dyDescent="0.25">
      <c r="A437" s="48" t="s">
        <v>8</v>
      </c>
      <c r="B437" s="108"/>
      <c r="C437" s="121"/>
      <c r="D437" s="121"/>
      <c r="E437" s="116">
        <f>(D437-C437)*$C$2</f>
        <v>0</v>
      </c>
      <c r="F437" s="136"/>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4-40-1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4-40-2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4-40-3</v>
      </c>
      <c r="J441" s="42"/>
      <c r="K441" s="42"/>
      <c r="L441" s="42"/>
      <c r="M441" s="42"/>
      <c r="N441" s="42"/>
      <c r="O441" s="42"/>
      <c r="P441" s="42"/>
      <c r="Q441" s="42"/>
    </row>
    <row r="442" spans="1:17" ht="38.25" customHeight="1" x14ac:dyDescent="0.25">
      <c r="A442" s="48" t="s">
        <v>13</v>
      </c>
      <c r="B442" s="131"/>
      <c r="C442" s="132"/>
      <c r="D442" s="132"/>
      <c r="E442" s="133"/>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4-41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25">
        <f>IFERROR((E447*F447+E448*F448)/(F447+F448),0)</f>
        <v>0</v>
      </c>
      <c r="G445" s="49" t="s">
        <v>71</v>
      </c>
      <c r="H445" s="70"/>
      <c r="I445" s="81"/>
      <c r="J445" s="42"/>
      <c r="K445" s="42"/>
      <c r="L445" s="42"/>
      <c r="M445" s="42"/>
      <c r="N445" s="42"/>
      <c r="O445" s="42"/>
      <c r="P445" s="42"/>
      <c r="Q445" s="42"/>
    </row>
    <row r="446" spans="1:17" ht="24.75" customHeight="1" x14ac:dyDescent="0.25">
      <c r="A446" s="48" t="s">
        <v>4</v>
      </c>
      <c r="B446" s="129"/>
      <c r="C446" s="130"/>
      <c r="D446" s="49" t="s">
        <v>3142</v>
      </c>
      <c r="E446" s="110" t="str">
        <f>IFERROR(VLOOKUP(B446,matrizEmpleados,2,FALSE),"No existe")</f>
        <v>No existe</v>
      </c>
      <c r="F446" s="120" t="s">
        <v>3765</v>
      </c>
      <c r="G446" s="49" t="s">
        <v>5</v>
      </c>
      <c r="H446" s="127">
        <f>+(D445-C445)+1</f>
        <v>1</v>
      </c>
      <c r="I446" s="81"/>
      <c r="J446" s="42"/>
      <c r="K446" s="42"/>
      <c r="L446" s="42"/>
      <c r="M446" s="42"/>
      <c r="N446" s="42"/>
      <c r="O446" s="42"/>
      <c r="P446" s="42"/>
      <c r="Q446" s="42"/>
    </row>
    <row r="447" spans="1:17" ht="24.75" customHeight="1" x14ac:dyDescent="0.25">
      <c r="A447" s="48" t="s">
        <v>7</v>
      </c>
      <c r="B447" s="115"/>
      <c r="C447" s="121"/>
      <c r="D447" s="121"/>
      <c r="E447" s="116">
        <f>(D447-C447)*$C$2</f>
        <v>0</v>
      </c>
      <c r="F447" s="136"/>
      <c r="G447" s="49" t="s">
        <v>3139</v>
      </c>
      <c r="H447" s="70"/>
      <c r="I447" s="81"/>
      <c r="J447" s="42"/>
      <c r="K447" s="42"/>
      <c r="L447" s="42"/>
      <c r="M447" s="42"/>
      <c r="N447" s="42"/>
      <c r="O447" s="42"/>
      <c r="P447" s="42"/>
      <c r="Q447" s="42"/>
    </row>
    <row r="448" spans="1:17" ht="24.75" customHeight="1" x14ac:dyDescent="0.25">
      <c r="A448" s="48" t="s">
        <v>8</v>
      </c>
      <c r="B448" s="108"/>
      <c r="C448" s="121"/>
      <c r="D448" s="121"/>
      <c r="E448" s="116">
        <f>(D448-C448)*$C$2</f>
        <v>0</v>
      </c>
      <c r="F448" s="136"/>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4-41-1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4-41-2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4-41-3</v>
      </c>
      <c r="J452" s="42"/>
      <c r="K452" s="42"/>
      <c r="L452" s="42"/>
      <c r="M452" s="42"/>
      <c r="N452" s="42"/>
      <c r="O452" s="42"/>
      <c r="P452" s="42"/>
      <c r="Q452" s="42"/>
    </row>
    <row r="453" spans="1:17" ht="38.25" customHeight="1" x14ac:dyDescent="0.25">
      <c r="A453" s="48" t="s">
        <v>13</v>
      </c>
      <c r="B453" s="131"/>
      <c r="C453" s="132"/>
      <c r="D453" s="132"/>
      <c r="E453" s="133"/>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4-42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25">
        <f>IFERROR((E458*F458+E459*F459)/(F458+F459),0)</f>
        <v>0</v>
      </c>
      <c r="G456" s="49" t="s">
        <v>71</v>
      </c>
      <c r="H456" s="70"/>
      <c r="I456" s="81"/>
      <c r="J456" s="42"/>
      <c r="K456" s="42"/>
      <c r="L456" s="42"/>
      <c r="M456" s="42"/>
      <c r="N456" s="42"/>
      <c r="O456" s="42"/>
      <c r="P456" s="42"/>
      <c r="Q456" s="42"/>
    </row>
    <row r="457" spans="1:17" ht="24.75" customHeight="1" x14ac:dyDescent="0.25">
      <c r="A457" s="48" t="s">
        <v>4</v>
      </c>
      <c r="B457" s="129"/>
      <c r="C457" s="130"/>
      <c r="D457" s="49" t="s">
        <v>3142</v>
      </c>
      <c r="E457" s="110" t="str">
        <f>IFERROR(VLOOKUP(B457,matrizEmpleados,2,FALSE),"No existe")</f>
        <v>No existe</v>
      </c>
      <c r="F457" s="120" t="s">
        <v>3765</v>
      </c>
      <c r="G457" s="49" t="s">
        <v>5</v>
      </c>
      <c r="H457" s="127">
        <f>+(D456-C456)+1</f>
        <v>1</v>
      </c>
      <c r="I457" s="81"/>
      <c r="J457" s="42"/>
      <c r="K457" s="42"/>
      <c r="L457" s="42"/>
      <c r="M457" s="42"/>
      <c r="N457" s="42"/>
      <c r="O457" s="42"/>
      <c r="P457" s="42"/>
      <c r="Q457" s="42"/>
    </row>
    <row r="458" spans="1:17" ht="24.75" customHeight="1" x14ac:dyDescent="0.25">
      <c r="A458" s="48" t="s">
        <v>7</v>
      </c>
      <c r="B458" s="115"/>
      <c r="C458" s="121"/>
      <c r="D458" s="121"/>
      <c r="E458" s="116">
        <f>(D458-C458)*$C$2</f>
        <v>0</v>
      </c>
      <c r="F458" s="136"/>
      <c r="G458" s="49" t="s">
        <v>3139</v>
      </c>
      <c r="H458" s="70"/>
      <c r="I458" s="81"/>
      <c r="J458" s="42"/>
      <c r="K458" s="42"/>
      <c r="L458" s="42"/>
      <c r="M458" s="42"/>
      <c r="N458" s="42"/>
      <c r="O458" s="42"/>
      <c r="P458" s="42"/>
      <c r="Q458" s="42"/>
    </row>
    <row r="459" spans="1:17" ht="24.75" customHeight="1" x14ac:dyDescent="0.25">
      <c r="A459" s="48" t="s">
        <v>8</v>
      </c>
      <c r="B459" s="108"/>
      <c r="C459" s="121"/>
      <c r="D459" s="121"/>
      <c r="E459" s="116">
        <f>(D459-C459)*$C$2</f>
        <v>0</v>
      </c>
      <c r="F459" s="136"/>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4-42-1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4-42-2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4-42-3</v>
      </c>
      <c r="J463" s="42"/>
      <c r="K463" s="42"/>
      <c r="L463" s="42"/>
      <c r="M463" s="42"/>
      <c r="N463" s="42"/>
      <c r="O463" s="42"/>
      <c r="P463" s="42"/>
      <c r="Q463" s="42"/>
    </row>
    <row r="464" spans="1:17" ht="38.25" customHeight="1" x14ac:dyDescent="0.25">
      <c r="A464" s="48" t="s">
        <v>13</v>
      </c>
      <c r="B464" s="131"/>
      <c r="C464" s="132"/>
      <c r="D464" s="132"/>
      <c r="E464" s="133"/>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4-43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25">
        <f>IFERROR((E469*F469+E470*F470)/(F469+F470),0)</f>
        <v>0</v>
      </c>
      <c r="G467" s="49" t="s">
        <v>71</v>
      </c>
      <c r="H467" s="70"/>
      <c r="I467" s="81"/>
      <c r="J467" s="42"/>
      <c r="K467" s="42"/>
      <c r="L467" s="42"/>
      <c r="M467" s="42"/>
      <c r="N467" s="42"/>
      <c r="O467" s="42"/>
      <c r="P467" s="42"/>
      <c r="Q467" s="42"/>
    </row>
    <row r="468" spans="1:17" ht="24.75" customHeight="1" x14ac:dyDescent="0.25">
      <c r="A468" s="48" t="s">
        <v>4</v>
      </c>
      <c r="B468" s="129"/>
      <c r="C468" s="130"/>
      <c r="D468" s="49" t="s">
        <v>3142</v>
      </c>
      <c r="E468" s="110" t="str">
        <f>IFERROR(VLOOKUP(B468,matrizEmpleados,2,FALSE),"No existe")</f>
        <v>No existe</v>
      </c>
      <c r="F468" s="120" t="s">
        <v>3765</v>
      </c>
      <c r="G468" s="49" t="s">
        <v>5</v>
      </c>
      <c r="H468" s="127">
        <f>+(D467-C467)+1</f>
        <v>1</v>
      </c>
      <c r="I468" s="81"/>
      <c r="J468" s="42"/>
      <c r="K468" s="42"/>
      <c r="L468" s="42"/>
      <c r="M468" s="42"/>
      <c r="N468" s="42"/>
      <c r="O468" s="42"/>
      <c r="P468" s="42"/>
      <c r="Q468" s="42"/>
    </row>
    <row r="469" spans="1:17" ht="24.75" customHeight="1" x14ac:dyDescent="0.25">
      <c r="A469" s="48" t="s">
        <v>7</v>
      </c>
      <c r="B469" s="115"/>
      <c r="C469" s="121"/>
      <c r="D469" s="121"/>
      <c r="E469" s="116">
        <f>(D469-C469)*$C$2</f>
        <v>0</v>
      </c>
      <c r="F469" s="136"/>
      <c r="G469" s="49" t="s">
        <v>3139</v>
      </c>
      <c r="H469" s="70"/>
      <c r="I469" s="81"/>
      <c r="J469" s="42"/>
      <c r="K469" s="42"/>
      <c r="L469" s="42"/>
      <c r="M469" s="42"/>
      <c r="N469" s="42"/>
      <c r="O469" s="42"/>
      <c r="P469" s="42"/>
      <c r="Q469" s="42"/>
    </row>
    <row r="470" spans="1:17" ht="24.75" customHeight="1" x14ac:dyDescent="0.25">
      <c r="A470" s="48" t="s">
        <v>8</v>
      </c>
      <c r="B470" s="108"/>
      <c r="C470" s="121"/>
      <c r="D470" s="121"/>
      <c r="E470" s="116">
        <f>(D470-C470)*$C$2</f>
        <v>0</v>
      </c>
      <c r="F470" s="136"/>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4-43-1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4-43-2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4-43-3</v>
      </c>
      <c r="J474" s="42"/>
      <c r="K474" s="42"/>
      <c r="L474" s="42"/>
      <c r="M474" s="42"/>
      <c r="N474" s="42"/>
      <c r="O474" s="42"/>
      <c r="P474" s="42"/>
      <c r="Q474" s="42"/>
    </row>
    <row r="475" spans="1:17" ht="38.25" customHeight="1" x14ac:dyDescent="0.25">
      <c r="A475" s="48" t="s">
        <v>13</v>
      </c>
      <c r="B475" s="131"/>
      <c r="C475" s="132"/>
      <c r="D475" s="132"/>
      <c r="E475" s="133"/>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4-44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25">
        <f>IFERROR((E480*F480+E481*F481)/(F480+F481),0)</f>
        <v>0</v>
      </c>
      <c r="G478" s="49" t="s">
        <v>71</v>
      </c>
      <c r="H478" s="70"/>
      <c r="I478" s="81"/>
      <c r="J478" s="42"/>
      <c r="K478" s="42"/>
      <c r="L478" s="42"/>
      <c r="M478" s="42"/>
      <c r="N478" s="42"/>
      <c r="O478" s="42"/>
      <c r="P478" s="42"/>
      <c r="Q478" s="42"/>
    </row>
    <row r="479" spans="1:17" ht="24.75" customHeight="1" x14ac:dyDescent="0.25">
      <c r="A479" s="48" t="s">
        <v>4</v>
      </c>
      <c r="B479" s="129"/>
      <c r="C479" s="130"/>
      <c r="D479" s="49" t="s">
        <v>3142</v>
      </c>
      <c r="E479" s="110" t="str">
        <f>IFERROR(VLOOKUP(B479,matrizEmpleados,2,FALSE),"No existe")</f>
        <v>No existe</v>
      </c>
      <c r="F479" s="120" t="s">
        <v>3765</v>
      </c>
      <c r="G479" s="49" t="s">
        <v>5</v>
      </c>
      <c r="H479" s="127">
        <f>+(D478-C478)+1</f>
        <v>1</v>
      </c>
      <c r="I479" s="81"/>
      <c r="J479" s="42"/>
      <c r="K479" s="42"/>
      <c r="L479" s="42"/>
      <c r="M479" s="42"/>
      <c r="N479" s="42"/>
      <c r="O479" s="42"/>
      <c r="P479" s="42"/>
      <c r="Q479" s="42"/>
    </row>
    <row r="480" spans="1:17" ht="24.75" customHeight="1" x14ac:dyDescent="0.25">
      <c r="A480" s="48" t="s">
        <v>7</v>
      </c>
      <c r="B480" s="115"/>
      <c r="C480" s="121"/>
      <c r="D480" s="121"/>
      <c r="E480" s="116">
        <f>(D480-C480)*$C$2</f>
        <v>0</v>
      </c>
      <c r="F480" s="136"/>
      <c r="G480" s="49" t="s">
        <v>3139</v>
      </c>
      <c r="H480" s="70"/>
      <c r="I480" s="81"/>
      <c r="J480" s="42"/>
      <c r="K480" s="42"/>
      <c r="L480" s="42"/>
      <c r="M480" s="42"/>
      <c r="N480" s="42"/>
      <c r="O480" s="42"/>
      <c r="P480" s="42"/>
      <c r="Q480" s="42"/>
    </row>
    <row r="481" spans="1:17" ht="24.75" customHeight="1" x14ac:dyDescent="0.25">
      <c r="A481" s="48" t="s">
        <v>8</v>
      </c>
      <c r="B481" s="108"/>
      <c r="C481" s="121"/>
      <c r="D481" s="121"/>
      <c r="E481" s="116">
        <f>(D481-C481)*$C$2</f>
        <v>0</v>
      </c>
      <c r="F481" s="136"/>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4-44-1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4-44-2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4-44-3</v>
      </c>
      <c r="J485" s="42"/>
      <c r="K485" s="42"/>
      <c r="L485" s="42"/>
      <c r="M485" s="42"/>
      <c r="N485" s="42"/>
      <c r="O485" s="42"/>
      <c r="P485" s="42"/>
      <c r="Q485" s="42"/>
    </row>
    <row r="486" spans="1:17" ht="38.25" customHeight="1" x14ac:dyDescent="0.25">
      <c r="A486" s="48" t="s">
        <v>13</v>
      </c>
      <c r="B486" s="131"/>
      <c r="C486" s="132"/>
      <c r="D486" s="132"/>
      <c r="E486" s="133"/>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4-45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25">
        <f>IFERROR((E491*F491+E492*F492)/(F491+F492),0)</f>
        <v>0</v>
      </c>
      <c r="G489" s="49" t="s">
        <v>71</v>
      </c>
      <c r="H489" s="70"/>
      <c r="I489" s="81"/>
      <c r="J489" s="42"/>
      <c r="K489" s="42"/>
      <c r="L489" s="42"/>
      <c r="M489" s="42"/>
      <c r="N489" s="42"/>
      <c r="O489" s="42"/>
      <c r="P489" s="42"/>
      <c r="Q489" s="42"/>
    </row>
    <row r="490" spans="1:17" ht="24.75" customHeight="1" x14ac:dyDescent="0.25">
      <c r="A490" s="48" t="s">
        <v>4</v>
      </c>
      <c r="B490" s="129"/>
      <c r="C490" s="130"/>
      <c r="D490" s="49" t="s">
        <v>3142</v>
      </c>
      <c r="E490" s="110" t="str">
        <f>IFERROR(VLOOKUP(B490,matrizEmpleados,2,FALSE),"No existe")</f>
        <v>No existe</v>
      </c>
      <c r="F490" s="120" t="s">
        <v>3765</v>
      </c>
      <c r="G490" s="49" t="s">
        <v>5</v>
      </c>
      <c r="H490" s="127">
        <f>+(D489-C489)+1</f>
        <v>1</v>
      </c>
      <c r="I490" s="81"/>
      <c r="J490" s="42"/>
      <c r="K490" s="42"/>
      <c r="L490" s="42"/>
      <c r="M490" s="42"/>
      <c r="N490" s="42"/>
      <c r="O490" s="42"/>
      <c r="P490" s="42"/>
      <c r="Q490" s="42"/>
    </row>
    <row r="491" spans="1:17" ht="24.75" customHeight="1" x14ac:dyDescent="0.25">
      <c r="A491" s="48" t="s">
        <v>7</v>
      </c>
      <c r="B491" s="115"/>
      <c r="C491" s="121"/>
      <c r="D491" s="121"/>
      <c r="E491" s="116">
        <f>(D491-C491)*$C$2</f>
        <v>0</v>
      </c>
      <c r="F491" s="136"/>
      <c r="G491" s="49" t="s">
        <v>3139</v>
      </c>
      <c r="H491" s="70"/>
      <c r="I491" s="81"/>
      <c r="J491" s="42"/>
      <c r="K491" s="42"/>
      <c r="L491" s="42"/>
      <c r="M491" s="42"/>
      <c r="N491" s="42"/>
      <c r="O491" s="42"/>
      <c r="P491" s="42"/>
      <c r="Q491" s="42"/>
    </row>
    <row r="492" spans="1:17" ht="24.75" customHeight="1" x14ac:dyDescent="0.25">
      <c r="A492" s="48" t="s">
        <v>8</v>
      </c>
      <c r="B492" s="108"/>
      <c r="C492" s="121"/>
      <c r="D492" s="121"/>
      <c r="E492" s="116">
        <f>(D492-C492)*$C$2</f>
        <v>0</v>
      </c>
      <c r="F492" s="136"/>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4-45-1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4-45-2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4-45-3</v>
      </c>
      <c r="J496" s="42"/>
      <c r="K496" s="42"/>
      <c r="L496" s="42"/>
      <c r="M496" s="42"/>
      <c r="N496" s="42"/>
      <c r="O496" s="42"/>
      <c r="P496" s="42"/>
      <c r="Q496" s="42"/>
    </row>
    <row r="497" spans="1:17" ht="38.25" customHeight="1" x14ac:dyDescent="0.25">
      <c r="A497" s="48" t="s">
        <v>13</v>
      </c>
      <c r="B497" s="131"/>
      <c r="C497" s="132"/>
      <c r="D497" s="132"/>
      <c r="E497" s="133"/>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D6C0C0FB-E4BE-46FE-B2EF-502699A58D8B}"/>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0C7336FD-0B75-4A10-8FA2-AD7F396D0430}">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B7FC3E55-9E08-456E-80ED-9884C97526D7}">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9A44945B-E51C-43C4-9C34-1881411293CA}">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D27B8F93-CE5D-4C89-A1B6-99E36CF93184}">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E00E789F-30CC-458F-AD4C-B5012F923C23}">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49383881-D3DA-463B-98DD-F6AF209E3CC1}"/>
    <dataValidation type="list" allowBlank="1" sqref="H8 H19 H448 H459 H404 H470 H481 H30 H41 H52 H63 H74 H85 H96 H107 H118 H129 H140 H151 H162 H173 H184 H195 H206 H217 H228 H239 H250 H261 H272 H283 H294 H305 H316 H327 H338 H349 H360 H371 H382 H393 H415 H426 H437 H492" xr:uid="{382CD89E-B3BB-46B4-9FE8-59C0E14139FB}">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73409"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73410"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73411"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8F09C-57D1-4491-96E2-D12D06E42970}">
  <sheetPr codeName="Hoja42">
    <tabColor theme="0"/>
    <pageSetUpPr fitToPage="1"/>
  </sheetPr>
  <dimension ref="A1:Q500"/>
  <sheetViews>
    <sheetView zoomScale="55" zoomScaleNormal="55" workbookViewId="0">
      <selection activeCell="D2" sqref="D2"/>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17">
        <v>8</v>
      </c>
      <c r="C2" s="118">
        <f>24/B2</f>
        <v>3</v>
      </c>
      <c r="D2" s="42"/>
      <c r="E2" s="126">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5-1</v>
      </c>
      <c r="B4" s="74"/>
      <c r="C4" s="75" t="s">
        <v>3138</v>
      </c>
      <c r="D4" s="76" t="s">
        <v>75</v>
      </c>
      <c r="E4" s="119"/>
      <c r="F4" s="119"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25">
        <f>IFERROR((E7*F7+E8*F8)/(F7+F8),0)</f>
        <v>0</v>
      </c>
      <c r="G5" s="49" t="s">
        <v>71</v>
      </c>
      <c r="H5" s="70"/>
      <c r="I5" s="81"/>
      <c r="J5" s="42"/>
      <c r="K5" s="42"/>
      <c r="L5" s="121">
        <v>0.41666666666666669</v>
      </c>
      <c r="M5" s="121">
        <v>0.5</v>
      </c>
      <c r="N5" s="116">
        <f>(M5-L5)*$C$2</f>
        <v>0.24999999999999994</v>
      </c>
      <c r="O5" s="124">
        <v>3</v>
      </c>
      <c r="P5" s="42"/>
      <c r="Q5" s="42"/>
    </row>
    <row r="6" spans="1:17" ht="24.75" customHeight="1" x14ac:dyDescent="0.25">
      <c r="A6" s="48" t="s">
        <v>4</v>
      </c>
      <c r="B6" s="129"/>
      <c r="C6" s="130"/>
      <c r="D6" s="49" t="s">
        <v>3142</v>
      </c>
      <c r="E6" s="110" t="str">
        <f>IFERROR(VLOOKUP(B6,matrizEmpleados,2,FALSE),"No existe")</f>
        <v>No existe</v>
      </c>
      <c r="F6" s="120" t="s">
        <v>3765</v>
      </c>
      <c r="G6" s="49" t="s">
        <v>5</v>
      </c>
      <c r="H6" s="127">
        <f>+(D5-C5)+1</f>
        <v>1</v>
      </c>
      <c r="I6" s="81"/>
      <c r="J6" s="42"/>
      <c r="K6" s="42"/>
      <c r="L6" s="121">
        <v>0.41666666666666669</v>
      </c>
      <c r="M6" s="121">
        <v>0.58333333333333337</v>
      </c>
      <c r="N6" s="116">
        <f>(M6-L6)*$C$2</f>
        <v>0.5</v>
      </c>
      <c r="O6" s="124">
        <v>2</v>
      </c>
      <c r="P6" s="42"/>
      <c r="Q6" s="42"/>
    </row>
    <row r="7" spans="1:17" ht="24.75" customHeight="1" x14ac:dyDescent="0.25">
      <c r="A7" s="48" t="s">
        <v>7</v>
      </c>
      <c r="B7" s="115"/>
      <c r="C7" s="121"/>
      <c r="D7" s="121"/>
      <c r="E7" s="116">
        <f>(D7-C7)*$C$2</f>
        <v>0</v>
      </c>
      <c r="F7" s="136"/>
      <c r="G7" s="49" t="s">
        <v>3139</v>
      </c>
      <c r="H7" s="70"/>
      <c r="I7" s="81"/>
      <c r="J7" s="42"/>
      <c r="K7" s="42"/>
      <c r="L7" s="121"/>
      <c r="M7" s="121"/>
      <c r="N7" s="116"/>
      <c r="O7" s="124"/>
      <c r="P7" s="42"/>
      <c r="Q7" s="42"/>
    </row>
    <row r="8" spans="1:17" ht="24.75" customHeight="1" x14ac:dyDescent="0.25">
      <c r="A8" s="48" t="s">
        <v>8</v>
      </c>
      <c r="B8" s="108"/>
      <c r="C8" s="121"/>
      <c r="D8" s="121"/>
      <c r="E8" s="116">
        <f>(D8-C8)*$C$2</f>
        <v>0</v>
      </c>
      <c r="F8" s="136"/>
      <c r="G8" s="49" t="s">
        <v>3142</v>
      </c>
      <c r="H8" s="72" t="str">
        <f>IFERROR(VLOOKUP(B8,matrizEmpleados,2,FALSE),"Error")</f>
        <v>Error</v>
      </c>
      <c r="I8" s="81"/>
      <c r="J8" s="42"/>
      <c r="K8" s="42"/>
      <c r="L8" s="121"/>
      <c r="M8" s="121"/>
      <c r="N8" s="116"/>
      <c r="O8" s="124"/>
      <c r="P8" s="42"/>
      <c r="Q8" s="42"/>
    </row>
    <row r="9" spans="1:17" ht="24.75" customHeight="1" x14ac:dyDescent="0.25">
      <c r="A9" s="48" t="s">
        <v>261</v>
      </c>
      <c r="B9" s="48" t="s">
        <v>262</v>
      </c>
      <c r="C9" s="48" t="s">
        <v>10</v>
      </c>
      <c r="D9" s="48" t="s">
        <v>264</v>
      </c>
      <c r="E9" s="64" t="s">
        <v>263</v>
      </c>
      <c r="F9" s="64"/>
      <c r="G9" s="49" t="s">
        <v>9</v>
      </c>
      <c r="H9" s="70"/>
      <c r="I9" s="81"/>
      <c r="K9" s="42"/>
      <c r="L9" s="121"/>
      <c r="M9" s="121"/>
      <c r="N9" s="116"/>
      <c r="O9" s="124"/>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5-1-1</v>
      </c>
      <c r="J10" s="42"/>
      <c r="K10" s="42"/>
      <c r="L10" s="42"/>
      <c r="M10" s="42"/>
      <c r="N10" s="123">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5-1-2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5-1-3</v>
      </c>
      <c r="J12" s="42"/>
      <c r="K12" s="42"/>
      <c r="L12" s="42"/>
      <c r="M12" s="42"/>
      <c r="N12" s="42"/>
      <c r="O12" s="42"/>
      <c r="P12" s="42"/>
      <c r="Q12" s="42"/>
    </row>
    <row r="13" spans="1:17" ht="44.25" customHeight="1" x14ac:dyDescent="0.25">
      <c r="A13" s="48" t="s">
        <v>13</v>
      </c>
      <c r="B13" s="131"/>
      <c r="C13" s="132"/>
      <c r="D13" s="132"/>
      <c r="E13" s="133"/>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5-2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25">
        <f>IFERROR((E18*F18+E19*F19)/(F18+F19),0)</f>
        <v>0</v>
      </c>
      <c r="G16" s="49" t="s">
        <v>71</v>
      </c>
      <c r="H16" s="70"/>
      <c r="I16" s="81"/>
      <c r="J16" s="42"/>
      <c r="K16" s="42"/>
      <c r="L16" s="42"/>
      <c r="M16" s="42"/>
      <c r="N16" s="42"/>
      <c r="O16" s="42"/>
      <c r="P16" s="42"/>
      <c r="Q16" s="42"/>
    </row>
    <row r="17" spans="1:17" ht="24.75" customHeight="1" x14ac:dyDescent="0.25">
      <c r="A17" s="48" t="s">
        <v>4</v>
      </c>
      <c r="B17" s="129"/>
      <c r="C17" s="130"/>
      <c r="D17" s="49" t="s">
        <v>3142</v>
      </c>
      <c r="E17" s="110" t="str">
        <f>IFERROR(VLOOKUP(B17,matrizEmpleados,2,FALSE),"No existe")</f>
        <v>No existe</v>
      </c>
      <c r="F17" s="120" t="s">
        <v>3765</v>
      </c>
      <c r="G17" s="49" t="s">
        <v>5</v>
      </c>
      <c r="H17" s="127">
        <f>+(D16-C16)+1</f>
        <v>1</v>
      </c>
      <c r="I17" s="81"/>
      <c r="J17" s="42"/>
      <c r="K17" s="42"/>
      <c r="L17" s="42"/>
      <c r="M17" s="42"/>
      <c r="N17" s="42"/>
      <c r="O17" s="42"/>
      <c r="P17" s="42"/>
      <c r="Q17" s="42"/>
    </row>
    <row r="18" spans="1:17" ht="24.75" customHeight="1" x14ac:dyDescent="0.25">
      <c r="A18" s="48" t="s">
        <v>7</v>
      </c>
      <c r="B18" s="115"/>
      <c r="C18" s="121"/>
      <c r="D18" s="121"/>
      <c r="E18" s="116">
        <f>(D18-C18)*$C$2</f>
        <v>0</v>
      </c>
      <c r="F18" s="136"/>
      <c r="G18" s="49" t="s">
        <v>3139</v>
      </c>
      <c r="H18" s="70"/>
      <c r="I18" s="81"/>
      <c r="J18" s="42"/>
      <c r="K18" s="42"/>
      <c r="L18" s="42"/>
      <c r="M18" s="42"/>
      <c r="N18" s="42"/>
      <c r="O18" s="42"/>
      <c r="P18" s="42"/>
      <c r="Q18" s="42"/>
    </row>
    <row r="19" spans="1:17" ht="24.75" customHeight="1" x14ac:dyDescent="0.25">
      <c r="A19" s="48" t="s">
        <v>8</v>
      </c>
      <c r="B19" s="108"/>
      <c r="C19" s="121"/>
      <c r="D19" s="121"/>
      <c r="E19" s="116">
        <f>(D19-C19)*$C$2</f>
        <v>0</v>
      </c>
      <c r="F19" s="136"/>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5-2-1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5-2-2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5-2-3</v>
      </c>
      <c r="J23" s="42"/>
      <c r="K23" s="42"/>
      <c r="L23" s="42"/>
      <c r="M23" s="42"/>
      <c r="N23" s="42"/>
      <c r="O23" s="42"/>
      <c r="P23" s="42"/>
      <c r="Q23" s="42"/>
    </row>
    <row r="24" spans="1:17" ht="38.25" customHeight="1" x14ac:dyDescent="0.25">
      <c r="A24" s="48" t="s">
        <v>13</v>
      </c>
      <c r="B24" s="131"/>
      <c r="C24" s="132"/>
      <c r="D24" s="132"/>
      <c r="E24" s="133"/>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5-3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25">
        <f>IFERROR((E29*F29+E30*F30)/(F29+F30),0)</f>
        <v>0</v>
      </c>
      <c r="G27" s="49" t="s">
        <v>71</v>
      </c>
      <c r="H27" s="70"/>
      <c r="I27" s="81"/>
      <c r="J27" s="42"/>
      <c r="K27" s="42"/>
      <c r="L27" s="42"/>
      <c r="M27" s="42"/>
      <c r="N27" s="42"/>
      <c r="O27" s="42"/>
      <c r="P27" s="42"/>
      <c r="Q27" s="42"/>
    </row>
    <row r="28" spans="1:17" ht="24.75" customHeight="1" x14ac:dyDescent="0.25">
      <c r="A28" s="48" t="s">
        <v>4</v>
      </c>
      <c r="B28" s="129"/>
      <c r="C28" s="130"/>
      <c r="D28" s="49" t="s">
        <v>3142</v>
      </c>
      <c r="E28" s="110" t="str">
        <f>IFERROR(VLOOKUP(B28,matrizEmpleados,2,FALSE),"No existe")</f>
        <v>No existe</v>
      </c>
      <c r="F28" s="120" t="s">
        <v>3765</v>
      </c>
      <c r="G28" s="49" t="s">
        <v>5</v>
      </c>
      <c r="H28" s="127">
        <f>+(D27-C27)+1</f>
        <v>1</v>
      </c>
      <c r="I28" s="81"/>
      <c r="J28" s="42"/>
      <c r="K28" s="42"/>
      <c r="L28" s="42"/>
      <c r="M28" s="42"/>
      <c r="N28" s="42"/>
      <c r="O28" s="42"/>
      <c r="P28" s="42"/>
      <c r="Q28" s="42"/>
    </row>
    <row r="29" spans="1:17" ht="24.75" customHeight="1" x14ac:dyDescent="0.25">
      <c r="A29" s="48" t="s">
        <v>7</v>
      </c>
      <c r="B29" s="115"/>
      <c r="C29" s="121"/>
      <c r="D29" s="121"/>
      <c r="E29" s="116">
        <f>(D29-C29)*$C$2</f>
        <v>0</v>
      </c>
      <c r="F29" s="136"/>
      <c r="G29" s="49" t="s">
        <v>3139</v>
      </c>
      <c r="H29" s="70"/>
      <c r="I29" s="81"/>
      <c r="J29" s="42"/>
      <c r="K29" s="42"/>
      <c r="L29" s="42"/>
      <c r="M29" s="42"/>
      <c r="N29" s="42"/>
      <c r="O29" s="42"/>
      <c r="P29" s="42"/>
      <c r="Q29" s="42"/>
    </row>
    <row r="30" spans="1:17" ht="24.75" customHeight="1" x14ac:dyDescent="0.25">
      <c r="A30" s="48" t="s">
        <v>8</v>
      </c>
      <c r="B30" s="108"/>
      <c r="C30" s="121"/>
      <c r="D30" s="121"/>
      <c r="E30" s="116">
        <f>(D30-C30)*$C$2</f>
        <v>0</v>
      </c>
      <c r="F30" s="136"/>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5-3-1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5-3-2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5-3-3</v>
      </c>
      <c r="J34" s="42"/>
      <c r="K34" s="42"/>
      <c r="L34" s="42"/>
      <c r="M34" s="42"/>
      <c r="N34" s="42"/>
      <c r="O34" s="42"/>
      <c r="P34" s="42"/>
      <c r="Q34" s="42"/>
    </row>
    <row r="35" spans="1:17" ht="38.25" customHeight="1" x14ac:dyDescent="0.25">
      <c r="A35" s="48" t="s">
        <v>13</v>
      </c>
      <c r="B35" s="131"/>
      <c r="C35" s="132"/>
      <c r="D35" s="132"/>
      <c r="E35" s="133"/>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5-4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25">
        <f>IFERROR((E40*F40+E41*F41)/(F40+F41),0)</f>
        <v>0</v>
      </c>
      <c r="G38" s="49" t="s">
        <v>71</v>
      </c>
      <c r="H38" s="70"/>
      <c r="I38" s="81"/>
      <c r="J38" s="42"/>
      <c r="K38" s="42"/>
      <c r="L38" s="42"/>
      <c r="M38" s="42"/>
      <c r="N38" s="42"/>
      <c r="O38" s="42"/>
      <c r="P38" s="42"/>
      <c r="Q38" s="42"/>
    </row>
    <row r="39" spans="1:17" ht="24.75" customHeight="1" x14ac:dyDescent="0.25">
      <c r="A39" s="48" t="s">
        <v>4</v>
      </c>
      <c r="B39" s="129"/>
      <c r="C39" s="130"/>
      <c r="D39" s="49" t="s">
        <v>3142</v>
      </c>
      <c r="E39" s="110" t="str">
        <f>IFERROR(VLOOKUP(B39,matrizEmpleados,2,FALSE),"No existe")</f>
        <v>No existe</v>
      </c>
      <c r="F39" s="120" t="s">
        <v>3765</v>
      </c>
      <c r="G39" s="49" t="s">
        <v>5</v>
      </c>
      <c r="H39" s="127">
        <f>+(D38-C38)+1</f>
        <v>1</v>
      </c>
      <c r="I39" s="81"/>
      <c r="J39" s="42"/>
      <c r="K39" s="42"/>
      <c r="L39" s="42"/>
      <c r="M39" s="42"/>
      <c r="N39" s="42"/>
      <c r="O39" s="42"/>
      <c r="P39" s="42"/>
      <c r="Q39" s="42"/>
    </row>
    <row r="40" spans="1:17" ht="24.75" customHeight="1" x14ac:dyDescent="0.25">
      <c r="A40" s="48" t="s">
        <v>7</v>
      </c>
      <c r="B40" s="115"/>
      <c r="C40" s="121"/>
      <c r="D40" s="121"/>
      <c r="E40" s="116">
        <f>(D40-C40)*$C$2</f>
        <v>0</v>
      </c>
      <c r="F40" s="136"/>
      <c r="G40" s="49" t="s">
        <v>3139</v>
      </c>
      <c r="H40" s="70"/>
      <c r="I40" s="81"/>
      <c r="J40" s="42"/>
      <c r="K40" s="42"/>
      <c r="L40" s="42"/>
      <c r="M40" s="42"/>
      <c r="N40" s="42"/>
      <c r="O40" s="42"/>
      <c r="P40" s="42"/>
      <c r="Q40" s="42"/>
    </row>
    <row r="41" spans="1:17" ht="24.75" customHeight="1" x14ac:dyDescent="0.25">
      <c r="A41" s="48" t="s">
        <v>8</v>
      </c>
      <c r="B41" s="108"/>
      <c r="C41" s="121"/>
      <c r="D41" s="121"/>
      <c r="E41" s="116">
        <f>(D41-C41)*$C$2</f>
        <v>0</v>
      </c>
      <c r="F41" s="136"/>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5-4-1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5-4-2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5-4-3</v>
      </c>
      <c r="J45" s="42"/>
      <c r="K45" s="42"/>
      <c r="L45" s="42"/>
      <c r="M45" s="42"/>
      <c r="N45" s="42"/>
      <c r="O45" s="42"/>
      <c r="P45" s="42"/>
      <c r="Q45" s="42"/>
    </row>
    <row r="46" spans="1:17" ht="38.25" customHeight="1" x14ac:dyDescent="0.25">
      <c r="A46" s="48" t="s">
        <v>13</v>
      </c>
      <c r="B46" s="131"/>
      <c r="C46" s="132"/>
      <c r="D46" s="132"/>
      <c r="E46" s="133"/>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5-5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25">
        <f>IFERROR((E51*F51+E52*F52)/(F51+F52),0)</f>
        <v>0</v>
      </c>
      <c r="G49" s="49" t="s">
        <v>71</v>
      </c>
      <c r="H49" s="70"/>
      <c r="I49" s="81"/>
      <c r="J49" s="42"/>
      <c r="K49" s="42"/>
      <c r="L49" s="42"/>
      <c r="M49" s="42"/>
      <c r="N49" s="42"/>
      <c r="O49" s="42"/>
      <c r="P49" s="42"/>
      <c r="Q49" s="42"/>
    </row>
    <row r="50" spans="1:17" ht="24.75" customHeight="1" x14ac:dyDescent="0.25">
      <c r="A50" s="48" t="s">
        <v>4</v>
      </c>
      <c r="B50" s="129"/>
      <c r="C50" s="130"/>
      <c r="D50" s="49" t="s">
        <v>3142</v>
      </c>
      <c r="E50" s="110" t="str">
        <f>IFERROR(VLOOKUP(B50,matrizEmpleados,2,FALSE),"No existe")</f>
        <v>No existe</v>
      </c>
      <c r="F50" s="120" t="s">
        <v>3765</v>
      </c>
      <c r="G50" s="49" t="s">
        <v>5</v>
      </c>
      <c r="H50" s="127">
        <f>+(D49-C49)+1</f>
        <v>1</v>
      </c>
      <c r="I50" s="81"/>
      <c r="J50" s="42"/>
      <c r="K50" s="42"/>
      <c r="L50" s="42"/>
      <c r="M50" s="42"/>
      <c r="N50" s="42"/>
      <c r="O50" s="42"/>
      <c r="P50" s="42"/>
      <c r="Q50" s="42"/>
    </row>
    <row r="51" spans="1:17" ht="24.75" customHeight="1" x14ac:dyDescent="0.25">
      <c r="A51" s="48" t="s">
        <v>7</v>
      </c>
      <c r="B51" s="115"/>
      <c r="C51" s="121"/>
      <c r="D51" s="121"/>
      <c r="E51" s="116">
        <f>(D51-C51)*$C$2</f>
        <v>0</v>
      </c>
      <c r="F51" s="136"/>
      <c r="G51" s="49" t="s">
        <v>3139</v>
      </c>
      <c r="H51" s="70"/>
      <c r="I51" s="81"/>
      <c r="J51" s="42"/>
      <c r="K51" s="42"/>
      <c r="L51" s="42"/>
      <c r="M51" s="42"/>
      <c r="N51" s="42"/>
      <c r="O51" s="42"/>
      <c r="P51" s="42"/>
      <c r="Q51" s="42"/>
    </row>
    <row r="52" spans="1:17" ht="24.75" customHeight="1" x14ac:dyDescent="0.25">
      <c r="A52" s="48" t="s">
        <v>8</v>
      </c>
      <c r="B52" s="108"/>
      <c r="C52" s="121"/>
      <c r="D52" s="121"/>
      <c r="E52" s="116">
        <f>(D52-C52)*$C$2</f>
        <v>0</v>
      </c>
      <c r="F52" s="136"/>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5-5-1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5-5-2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5-5-3</v>
      </c>
      <c r="J56" s="42"/>
      <c r="K56" s="42"/>
      <c r="L56" s="42"/>
      <c r="M56" s="42"/>
      <c r="N56" s="42"/>
      <c r="O56" s="42"/>
      <c r="P56" s="42"/>
      <c r="Q56" s="42"/>
    </row>
    <row r="57" spans="1:17" ht="38.25" customHeight="1" x14ac:dyDescent="0.25">
      <c r="A57" s="48" t="s">
        <v>13</v>
      </c>
      <c r="B57" s="131"/>
      <c r="C57" s="132"/>
      <c r="D57" s="132"/>
      <c r="E57" s="133"/>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5-6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25">
        <f>IFERROR((E62*F62+E63*F63)/(F62+F63),0)</f>
        <v>0</v>
      </c>
      <c r="G60" s="49" t="s">
        <v>71</v>
      </c>
      <c r="H60" s="70"/>
      <c r="I60" s="81"/>
      <c r="J60" s="42"/>
      <c r="K60" s="42"/>
      <c r="L60" s="42"/>
      <c r="M60" s="42"/>
      <c r="N60" s="42"/>
      <c r="O60" s="42"/>
      <c r="P60" s="42"/>
      <c r="Q60" s="42"/>
    </row>
    <row r="61" spans="1:17" ht="24.75" customHeight="1" x14ac:dyDescent="0.25">
      <c r="A61" s="48" t="s">
        <v>4</v>
      </c>
      <c r="B61" s="129"/>
      <c r="C61" s="130"/>
      <c r="D61" s="49" t="s">
        <v>3142</v>
      </c>
      <c r="E61" s="110" t="str">
        <f>IFERROR(VLOOKUP(B61,matrizEmpleados,2,FALSE),"No existe")</f>
        <v>No existe</v>
      </c>
      <c r="F61" s="120" t="s">
        <v>3765</v>
      </c>
      <c r="G61" s="49" t="s">
        <v>5</v>
      </c>
      <c r="H61" s="127">
        <f>+(D60-C60)+1</f>
        <v>1</v>
      </c>
      <c r="I61" s="81"/>
      <c r="J61" s="42"/>
      <c r="K61" s="42"/>
      <c r="L61" s="42"/>
      <c r="M61" s="42"/>
      <c r="N61" s="42"/>
      <c r="O61" s="42"/>
      <c r="P61" s="42"/>
      <c r="Q61" s="42"/>
    </row>
    <row r="62" spans="1:17" ht="24.75" customHeight="1" x14ac:dyDescent="0.25">
      <c r="A62" s="48" t="s">
        <v>7</v>
      </c>
      <c r="B62" s="115"/>
      <c r="C62" s="121"/>
      <c r="D62" s="121"/>
      <c r="E62" s="116">
        <f>(D62-C62)*$C$2</f>
        <v>0</v>
      </c>
      <c r="F62" s="136"/>
      <c r="G62" s="49" t="s">
        <v>3139</v>
      </c>
      <c r="H62" s="70"/>
      <c r="I62" s="81"/>
      <c r="J62" s="42"/>
      <c r="K62" s="42"/>
      <c r="L62" s="42"/>
      <c r="M62" s="42"/>
      <c r="N62" s="42"/>
      <c r="O62" s="42"/>
      <c r="P62" s="42"/>
      <c r="Q62" s="42"/>
    </row>
    <row r="63" spans="1:17" ht="24.75" customHeight="1" x14ac:dyDescent="0.25">
      <c r="A63" s="48" t="s">
        <v>8</v>
      </c>
      <c r="B63" s="108"/>
      <c r="C63" s="121"/>
      <c r="D63" s="121"/>
      <c r="E63" s="116">
        <f>(D63-C63)*$C$2</f>
        <v>0</v>
      </c>
      <c r="F63" s="136"/>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5-6-1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5-6-2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5-6-3</v>
      </c>
      <c r="J67" s="42"/>
      <c r="K67" s="42"/>
      <c r="L67" s="42"/>
      <c r="M67" s="42"/>
      <c r="N67" s="42"/>
      <c r="O67" s="42"/>
      <c r="P67" s="42"/>
      <c r="Q67" s="42"/>
    </row>
    <row r="68" spans="1:17" ht="38.25" customHeight="1" x14ac:dyDescent="0.25">
      <c r="A68" s="48" t="s">
        <v>13</v>
      </c>
      <c r="B68" s="131"/>
      <c r="C68" s="132"/>
      <c r="D68" s="132"/>
      <c r="E68" s="133"/>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5-7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25">
        <f>IFERROR((E73*F73+E74*F74)/(F73+F74),0)</f>
        <v>0</v>
      </c>
      <c r="G71" s="49" t="s">
        <v>71</v>
      </c>
      <c r="H71" s="70"/>
      <c r="I71" s="81"/>
      <c r="J71" s="42"/>
      <c r="K71" s="42"/>
      <c r="L71" s="42"/>
      <c r="M71" s="42"/>
      <c r="N71" s="42"/>
      <c r="O71" s="42"/>
      <c r="P71" s="42"/>
      <c r="Q71" s="42"/>
    </row>
    <row r="72" spans="1:17" ht="24.75" customHeight="1" x14ac:dyDescent="0.25">
      <c r="A72" s="48" t="s">
        <v>4</v>
      </c>
      <c r="B72" s="129"/>
      <c r="C72" s="130"/>
      <c r="D72" s="49" t="s">
        <v>3142</v>
      </c>
      <c r="E72" s="110" t="str">
        <f>IFERROR(VLOOKUP(B72,matrizEmpleados,2,FALSE),"No existe")</f>
        <v>No existe</v>
      </c>
      <c r="F72" s="120" t="s">
        <v>3765</v>
      </c>
      <c r="G72" s="49" t="s">
        <v>5</v>
      </c>
      <c r="H72" s="127">
        <f>+(D71-C71)+1</f>
        <v>1</v>
      </c>
      <c r="I72" s="81"/>
      <c r="J72" s="42"/>
      <c r="K72" s="42"/>
      <c r="L72" s="42"/>
      <c r="M72" s="42"/>
      <c r="N72" s="42"/>
      <c r="O72" s="42"/>
      <c r="P72" s="42"/>
      <c r="Q72" s="42"/>
    </row>
    <row r="73" spans="1:17" ht="24.75" customHeight="1" x14ac:dyDescent="0.25">
      <c r="A73" s="48" t="s">
        <v>7</v>
      </c>
      <c r="B73" s="115"/>
      <c r="C73" s="121"/>
      <c r="D73" s="121"/>
      <c r="E73" s="116">
        <f>(D73-C73)*$C$2</f>
        <v>0</v>
      </c>
      <c r="F73" s="136"/>
      <c r="G73" s="49" t="s">
        <v>3139</v>
      </c>
      <c r="H73" s="70"/>
      <c r="I73" s="81"/>
      <c r="J73" s="42"/>
      <c r="K73" s="42"/>
      <c r="L73" s="42"/>
      <c r="M73" s="42"/>
      <c r="N73" s="42"/>
      <c r="O73" s="42"/>
      <c r="P73" s="42"/>
      <c r="Q73" s="42"/>
    </row>
    <row r="74" spans="1:17" ht="24.75" customHeight="1" x14ac:dyDescent="0.25">
      <c r="A74" s="48" t="s">
        <v>8</v>
      </c>
      <c r="B74" s="108"/>
      <c r="C74" s="121"/>
      <c r="D74" s="121"/>
      <c r="E74" s="116">
        <f>(D74-C74)*$C$2</f>
        <v>0</v>
      </c>
      <c r="F74" s="136"/>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5-7-1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5-7-2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5-7-3</v>
      </c>
      <c r="J78" s="42"/>
      <c r="K78" s="42"/>
      <c r="L78" s="42"/>
      <c r="M78" s="42"/>
      <c r="N78" s="42"/>
      <c r="O78" s="42"/>
      <c r="P78" s="42"/>
      <c r="Q78" s="42"/>
    </row>
    <row r="79" spans="1:17" ht="38.25" customHeight="1" x14ac:dyDescent="0.25">
      <c r="A79" s="48" t="s">
        <v>13</v>
      </c>
      <c r="B79" s="131"/>
      <c r="C79" s="132"/>
      <c r="D79" s="132"/>
      <c r="E79" s="133"/>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5-8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25">
        <f>IFERROR((E84*F84+E85*F85)/(F84+F85),0)</f>
        <v>0</v>
      </c>
      <c r="G82" s="49" t="s">
        <v>71</v>
      </c>
      <c r="H82" s="70"/>
      <c r="I82" s="81"/>
      <c r="J82" s="42"/>
      <c r="K82" s="42"/>
      <c r="L82" s="42"/>
      <c r="M82" s="42"/>
      <c r="N82" s="42"/>
      <c r="O82" s="42"/>
      <c r="P82" s="42"/>
      <c r="Q82" s="42"/>
    </row>
    <row r="83" spans="1:17" ht="24.75" customHeight="1" x14ac:dyDescent="0.25">
      <c r="A83" s="48" t="s">
        <v>4</v>
      </c>
      <c r="B83" s="129"/>
      <c r="C83" s="130"/>
      <c r="D83" s="49" t="s">
        <v>3142</v>
      </c>
      <c r="E83" s="110" t="str">
        <f>IFERROR(VLOOKUP(B83,matrizEmpleados,2,FALSE),"No existe")</f>
        <v>No existe</v>
      </c>
      <c r="F83" s="120" t="s">
        <v>3765</v>
      </c>
      <c r="G83" s="49" t="s">
        <v>5</v>
      </c>
      <c r="H83" s="127">
        <f>+(D82-C82)+1</f>
        <v>1</v>
      </c>
      <c r="I83" s="81"/>
      <c r="J83" s="42"/>
      <c r="K83" s="42"/>
      <c r="L83" s="42"/>
      <c r="M83" s="42"/>
      <c r="N83" s="42"/>
      <c r="O83" s="42"/>
      <c r="P83" s="42"/>
      <c r="Q83" s="42"/>
    </row>
    <row r="84" spans="1:17" ht="24.75" customHeight="1" x14ac:dyDescent="0.25">
      <c r="A84" s="48" t="s">
        <v>7</v>
      </c>
      <c r="B84" s="115"/>
      <c r="C84" s="121"/>
      <c r="D84" s="121"/>
      <c r="E84" s="116">
        <f>(D84-C84)*$C$2</f>
        <v>0</v>
      </c>
      <c r="F84" s="136"/>
      <c r="G84" s="49" t="s">
        <v>3139</v>
      </c>
      <c r="H84" s="70"/>
      <c r="I84" s="81"/>
      <c r="J84" s="42"/>
      <c r="K84" s="42"/>
      <c r="L84" s="42"/>
      <c r="M84" s="42"/>
      <c r="N84" s="42"/>
      <c r="O84" s="42"/>
      <c r="P84" s="42"/>
      <c r="Q84" s="42"/>
    </row>
    <row r="85" spans="1:17" ht="24.75" customHeight="1" x14ac:dyDescent="0.25">
      <c r="A85" s="48" t="s">
        <v>8</v>
      </c>
      <c r="B85" s="108"/>
      <c r="C85" s="121"/>
      <c r="D85" s="121"/>
      <c r="E85" s="116">
        <f>(D85-C85)*$C$2</f>
        <v>0</v>
      </c>
      <c r="F85" s="136"/>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5-8-1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5-8-2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5-8-3</v>
      </c>
      <c r="J89" s="42"/>
      <c r="K89" s="42"/>
      <c r="L89" s="42"/>
      <c r="M89" s="42"/>
      <c r="N89" s="42"/>
      <c r="O89" s="42"/>
      <c r="P89" s="42"/>
      <c r="Q89" s="42"/>
    </row>
    <row r="90" spans="1:17" ht="38.25" customHeight="1" x14ac:dyDescent="0.25">
      <c r="A90" s="48" t="s">
        <v>13</v>
      </c>
      <c r="B90" s="131"/>
      <c r="C90" s="132"/>
      <c r="D90" s="132"/>
      <c r="E90" s="133"/>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5-9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25">
        <f>IFERROR((E95*F95+E96*F96)/(F95+F96),0)</f>
        <v>0</v>
      </c>
      <c r="G93" s="49" t="s">
        <v>71</v>
      </c>
      <c r="H93" s="70"/>
      <c r="I93" s="81"/>
      <c r="J93" s="42"/>
      <c r="K93" s="42"/>
      <c r="L93" s="42"/>
      <c r="M93" s="42"/>
      <c r="N93" s="42"/>
      <c r="O93" s="42"/>
      <c r="P93" s="42"/>
      <c r="Q93" s="42"/>
    </row>
    <row r="94" spans="1:17" ht="24.75" customHeight="1" x14ac:dyDescent="0.25">
      <c r="A94" s="48" t="s">
        <v>4</v>
      </c>
      <c r="B94" s="129"/>
      <c r="C94" s="130"/>
      <c r="D94" s="49" t="s">
        <v>3142</v>
      </c>
      <c r="E94" s="110" t="str">
        <f>IFERROR(VLOOKUP(B94,matrizEmpleados,2,FALSE),"No existe")</f>
        <v>No existe</v>
      </c>
      <c r="F94" s="120" t="s">
        <v>3765</v>
      </c>
      <c r="G94" s="49" t="s">
        <v>5</v>
      </c>
      <c r="H94" s="127">
        <f>+(D93-C93)+1</f>
        <v>1</v>
      </c>
      <c r="I94" s="81"/>
      <c r="J94" s="42"/>
      <c r="K94" s="42"/>
      <c r="L94" s="42"/>
      <c r="M94" s="42"/>
      <c r="N94" s="42"/>
      <c r="O94" s="42"/>
      <c r="P94" s="42"/>
      <c r="Q94" s="42"/>
    </row>
    <row r="95" spans="1:17" ht="24.75" customHeight="1" x14ac:dyDescent="0.25">
      <c r="A95" s="48" t="s">
        <v>7</v>
      </c>
      <c r="B95" s="115"/>
      <c r="C95" s="121"/>
      <c r="D95" s="121"/>
      <c r="E95" s="116">
        <f>(D95-C95)*$C$2</f>
        <v>0</v>
      </c>
      <c r="F95" s="136"/>
      <c r="G95" s="49" t="s">
        <v>3139</v>
      </c>
      <c r="H95" s="70"/>
      <c r="I95" s="81"/>
      <c r="J95" s="42"/>
      <c r="K95" s="42"/>
      <c r="L95" s="42"/>
      <c r="M95" s="42"/>
      <c r="N95" s="42"/>
      <c r="O95" s="42"/>
      <c r="P95" s="42"/>
      <c r="Q95" s="42"/>
    </row>
    <row r="96" spans="1:17" ht="24.75" customHeight="1" x14ac:dyDescent="0.25">
      <c r="A96" s="48" t="s">
        <v>8</v>
      </c>
      <c r="B96" s="108"/>
      <c r="C96" s="121"/>
      <c r="D96" s="121"/>
      <c r="E96" s="116">
        <f>(D96-C96)*$C$2</f>
        <v>0</v>
      </c>
      <c r="F96" s="136"/>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5-9-1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5-9-2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5-9-3</v>
      </c>
      <c r="J100" s="42"/>
      <c r="K100" s="42"/>
      <c r="L100" s="42"/>
      <c r="M100" s="42"/>
      <c r="N100" s="42"/>
      <c r="O100" s="42"/>
      <c r="P100" s="42"/>
      <c r="Q100" s="42"/>
    </row>
    <row r="101" spans="1:17" ht="38.25" customHeight="1" x14ac:dyDescent="0.25">
      <c r="A101" s="48" t="s">
        <v>13</v>
      </c>
      <c r="B101" s="131"/>
      <c r="C101" s="132"/>
      <c r="D101" s="132"/>
      <c r="E101" s="133"/>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5-10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25">
        <f>IFERROR((E106*F106+E107*F107)/(F106+F107),0)</f>
        <v>0</v>
      </c>
      <c r="G104" s="49" t="s">
        <v>71</v>
      </c>
      <c r="H104" s="70"/>
      <c r="I104" s="81"/>
      <c r="J104" s="42"/>
      <c r="K104" s="42"/>
      <c r="L104" s="42"/>
      <c r="M104" s="42"/>
      <c r="N104" s="42"/>
      <c r="O104" s="42"/>
      <c r="P104" s="42"/>
      <c r="Q104" s="42"/>
    </row>
    <row r="105" spans="1:17" ht="24.75" customHeight="1" x14ac:dyDescent="0.25">
      <c r="A105" s="48" t="s">
        <v>4</v>
      </c>
      <c r="B105" s="129"/>
      <c r="C105" s="130"/>
      <c r="D105" s="49" t="s">
        <v>3142</v>
      </c>
      <c r="E105" s="110" t="str">
        <f>IFERROR(VLOOKUP(B105,matrizEmpleados,2,FALSE),"No existe")</f>
        <v>No existe</v>
      </c>
      <c r="F105" s="120" t="s">
        <v>3765</v>
      </c>
      <c r="G105" s="49" t="s">
        <v>5</v>
      </c>
      <c r="H105" s="127">
        <f>+(D104-C104)+1</f>
        <v>1</v>
      </c>
      <c r="I105" s="81"/>
      <c r="J105" s="42"/>
      <c r="K105" s="42"/>
      <c r="L105" s="42"/>
      <c r="M105" s="42"/>
      <c r="N105" s="42"/>
      <c r="O105" s="42"/>
      <c r="P105" s="42"/>
      <c r="Q105" s="42"/>
    </row>
    <row r="106" spans="1:17" ht="24.75" customHeight="1" x14ac:dyDescent="0.25">
      <c r="A106" s="48" t="s">
        <v>7</v>
      </c>
      <c r="B106" s="115"/>
      <c r="C106" s="121"/>
      <c r="D106" s="121"/>
      <c r="E106" s="116">
        <f>(D106-C106)*$C$2</f>
        <v>0</v>
      </c>
      <c r="F106" s="136"/>
      <c r="G106" s="49" t="s">
        <v>3139</v>
      </c>
      <c r="H106" s="70"/>
      <c r="I106" s="81"/>
      <c r="J106" s="42"/>
      <c r="K106" s="42"/>
      <c r="L106" s="42"/>
      <c r="M106" s="42"/>
      <c r="N106" s="42"/>
      <c r="O106" s="42"/>
      <c r="P106" s="42"/>
      <c r="Q106" s="42"/>
    </row>
    <row r="107" spans="1:17" ht="24.75" customHeight="1" x14ac:dyDescent="0.25">
      <c r="A107" s="48" t="s">
        <v>8</v>
      </c>
      <c r="B107" s="108"/>
      <c r="C107" s="121"/>
      <c r="D107" s="121"/>
      <c r="E107" s="116">
        <f>(D107-C107)*$C$2</f>
        <v>0</v>
      </c>
      <c r="F107" s="136"/>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5-10-1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5-10-2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5-10-3</v>
      </c>
      <c r="J111" s="42"/>
      <c r="K111" s="42"/>
      <c r="L111" s="42"/>
      <c r="M111" s="42"/>
      <c r="N111" s="42"/>
      <c r="O111" s="42"/>
      <c r="P111" s="42"/>
      <c r="Q111" s="42"/>
    </row>
    <row r="112" spans="1:17" ht="38.25" customHeight="1" x14ac:dyDescent="0.25">
      <c r="A112" s="48" t="s">
        <v>13</v>
      </c>
      <c r="B112" s="131"/>
      <c r="C112" s="132"/>
      <c r="D112" s="132"/>
      <c r="E112" s="133"/>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5-11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25">
        <f>IFERROR((E117*F117+E118*F118)/(F117+F118),0)</f>
        <v>0</v>
      </c>
      <c r="G115" s="49" t="s">
        <v>71</v>
      </c>
      <c r="H115" s="70"/>
      <c r="I115" s="81"/>
      <c r="J115" s="42"/>
      <c r="K115" s="42"/>
      <c r="L115" s="42"/>
      <c r="M115" s="42"/>
      <c r="N115" s="42"/>
      <c r="O115" s="42"/>
      <c r="P115" s="42"/>
      <c r="Q115" s="42"/>
    </row>
    <row r="116" spans="1:17" ht="24.75" customHeight="1" x14ac:dyDescent="0.25">
      <c r="A116" s="48" t="s">
        <v>4</v>
      </c>
      <c r="B116" s="129"/>
      <c r="C116" s="130"/>
      <c r="D116" s="49" t="s">
        <v>3142</v>
      </c>
      <c r="E116" s="110" t="str">
        <f>IFERROR(VLOOKUP(B116,matrizEmpleados,2,FALSE),"No existe")</f>
        <v>No existe</v>
      </c>
      <c r="F116" s="120" t="s">
        <v>3765</v>
      </c>
      <c r="G116" s="49" t="s">
        <v>5</v>
      </c>
      <c r="H116" s="127">
        <f>+(D115-C115)+1</f>
        <v>1</v>
      </c>
      <c r="I116" s="81"/>
      <c r="J116" s="42"/>
      <c r="K116" s="42"/>
      <c r="L116" s="42"/>
      <c r="M116" s="42"/>
      <c r="N116" s="42"/>
      <c r="O116" s="42"/>
      <c r="P116" s="42"/>
      <c r="Q116" s="42"/>
    </row>
    <row r="117" spans="1:17" ht="24.75" customHeight="1" x14ac:dyDescent="0.25">
      <c r="A117" s="48" t="s">
        <v>7</v>
      </c>
      <c r="B117" s="115"/>
      <c r="C117" s="121"/>
      <c r="D117" s="121"/>
      <c r="E117" s="116">
        <f>(D117-C117)*$C$2</f>
        <v>0</v>
      </c>
      <c r="F117" s="136"/>
      <c r="G117" s="49" t="s">
        <v>3139</v>
      </c>
      <c r="H117" s="70"/>
      <c r="I117" s="81"/>
      <c r="J117" s="42"/>
      <c r="K117" s="42"/>
      <c r="L117" s="42"/>
      <c r="M117" s="42"/>
      <c r="N117" s="42"/>
      <c r="O117" s="42"/>
      <c r="P117" s="42"/>
      <c r="Q117" s="42"/>
    </row>
    <row r="118" spans="1:17" ht="24.75" customHeight="1" x14ac:dyDescent="0.25">
      <c r="A118" s="48" t="s">
        <v>8</v>
      </c>
      <c r="B118" s="108"/>
      <c r="C118" s="121"/>
      <c r="D118" s="121"/>
      <c r="E118" s="116">
        <f>(D118-C118)*$C$2</f>
        <v>0</v>
      </c>
      <c r="F118" s="136"/>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5-11-1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5-11-2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5-11-3</v>
      </c>
      <c r="J122" s="42"/>
      <c r="K122" s="42"/>
      <c r="L122" s="42"/>
      <c r="M122" s="42"/>
      <c r="N122" s="42"/>
      <c r="O122" s="42"/>
      <c r="P122" s="42"/>
      <c r="Q122" s="42"/>
    </row>
    <row r="123" spans="1:17" ht="38.25" customHeight="1" x14ac:dyDescent="0.25">
      <c r="A123" s="48" t="s">
        <v>13</v>
      </c>
      <c r="B123" s="131"/>
      <c r="C123" s="132"/>
      <c r="D123" s="132"/>
      <c r="E123" s="133"/>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5-12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25">
        <f>IFERROR((E128*F128+E129*F129)/(F128+F129),0)</f>
        <v>0</v>
      </c>
      <c r="G126" s="49" t="s">
        <v>71</v>
      </c>
      <c r="H126" s="70"/>
      <c r="I126" s="81"/>
      <c r="J126" s="42"/>
      <c r="K126" s="42"/>
      <c r="L126" s="42"/>
      <c r="M126" s="42"/>
      <c r="N126" s="42"/>
      <c r="O126" s="42"/>
      <c r="P126" s="42"/>
      <c r="Q126" s="42"/>
    </row>
    <row r="127" spans="1:17" ht="24.75" customHeight="1" x14ac:dyDescent="0.25">
      <c r="A127" s="48" t="s">
        <v>4</v>
      </c>
      <c r="B127" s="129"/>
      <c r="C127" s="130"/>
      <c r="D127" s="49" t="s">
        <v>3142</v>
      </c>
      <c r="E127" s="110" t="str">
        <f>IFERROR(VLOOKUP(B127,matrizEmpleados,2,FALSE),"No existe")</f>
        <v>No existe</v>
      </c>
      <c r="F127" s="120" t="s">
        <v>3765</v>
      </c>
      <c r="G127" s="49" t="s">
        <v>5</v>
      </c>
      <c r="H127" s="127">
        <f>+(D126-C126)+1</f>
        <v>1</v>
      </c>
      <c r="I127" s="81"/>
      <c r="J127" s="42"/>
      <c r="K127" s="42"/>
      <c r="L127" s="42"/>
      <c r="M127" s="42"/>
      <c r="N127" s="42"/>
      <c r="O127" s="42"/>
      <c r="P127" s="42"/>
      <c r="Q127" s="42"/>
    </row>
    <row r="128" spans="1:17" ht="24.75" customHeight="1" x14ac:dyDescent="0.25">
      <c r="A128" s="48" t="s">
        <v>7</v>
      </c>
      <c r="B128" s="115"/>
      <c r="C128" s="121"/>
      <c r="D128" s="121"/>
      <c r="E128" s="116">
        <f>(D128-C128)*$C$2</f>
        <v>0</v>
      </c>
      <c r="F128" s="122"/>
      <c r="G128" s="49" t="s">
        <v>3139</v>
      </c>
      <c r="H128" s="70"/>
      <c r="I128" s="81"/>
      <c r="J128" s="42"/>
      <c r="K128" s="42"/>
      <c r="L128" s="42"/>
      <c r="M128" s="42"/>
      <c r="N128" s="42"/>
      <c r="O128" s="42"/>
      <c r="P128" s="42"/>
      <c r="Q128" s="42"/>
    </row>
    <row r="129" spans="1:17" ht="24.75" customHeight="1" x14ac:dyDescent="0.25">
      <c r="A129" s="48" t="s">
        <v>8</v>
      </c>
      <c r="B129" s="108"/>
      <c r="C129" s="121"/>
      <c r="D129" s="121"/>
      <c r="E129" s="116">
        <f>(D129-C129)*$C$2</f>
        <v>0</v>
      </c>
      <c r="F129" s="122"/>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5-12-1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5-12-2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5-12-3</v>
      </c>
      <c r="J133" s="42"/>
      <c r="K133" s="42"/>
      <c r="L133" s="42"/>
      <c r="M133" s="42"/>
      <c r="N133" s="42"/>
      <c r="O133" s="42"/>
      <c r="P133" s="42"/>
      <c r="Q133" s="42"/>
    </row>
    <row r="134" spans="1:17" ht="38.25" customHeight="1" x14ac:dyDescent="0.25">
      <c r="A134" s="48" t="s">
        <v>13</v>
      </c>
      <c r="B134" s="131"/>
      <c r="C134" s="132"/>
      <c r="D134" s="132"/>
      <c r="E134" s="133"/>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5-13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25">
        <f>IFERROR((E139*F139+E140*F140)/(F139+F140),0)</f>
        <v>0</v>
      </c>
      <c r="G137" s="49" t="s">
        <v>71</v>
      </c>
      <c r="H137" s="70"/>
      <c r="I137" s="81"/>
      <c r="J137" s="42"/>
      <c r="K137" s="42"/>
      <c r="L137" s="42"/>
      <c r="M137" s="42"/>
      <c r="N137" s="42"/>
      <c r="O137" s="42"/>
      <c r="P137" s="42"/>
      <c r="Q137" s="42"/>
    </row>
    <row r="138" spans="1:17" ht="24.75" customHeight="1" x14ac:dyDescent="0.25">
      <c r="A138" s="48" t="s">
        <v>4</v>
      </c>
      <c r="B138" s="129"/>
      <c r="C138" s="130"/>
      <c r="D138" s="49" t="s">
        <v>3142</v>
      </c>
      <c r="E138" s="110" t="str">
        <f>IFERROR(VLOOKUP(B138,matrizEmpleados,2,FALSE),"No existe")</f>
        <v>No existe</v>
      </c>
      <c r="F138" s="120" t="s">
        <v>3765</v>
      </c>
      <c r="G138" s="49" t="s">
        <v>5</v>
      </c>
      <c r="H138" s="127">
        <f>+(D137-C137)+1</f>
        <v>1</v>
      </c>
      <c r="I138" s="81"/>
      <c r="J138" s="42"/>
      <c r="K138" s="42"/>
      <c r="L138" s="42"/>
      <c r="M138" s="42"/>
      <c r="N138" s="42"/>
      <c r="O138" s="42"/>
      <c r="P138" s="42"/>
      <c r="Q138" s="42"/>
    </row>
    <row r="139" spans="1:17" ht="24.75" customHeight="1" x14ac:dyDescent="0.25">
      <c r="A139" s="48" t="s">
        <v>7</v>
      </c>
      <c r="B139" s="115"/>
      <c r="C139" s="121"/>
      <c r="D139" s="121"/>
      <c r="E139" s="116">
        <f>(D139-C139)*$C$2</f>
        <v>0</v>
      </c>
      <c r="F139" s="122"/>
      <c r="G139" s="49" t="s">
        <v>3139</v>
      </c>
      <c r="H139" s="70"/>
      <c r="I139" s="81"/>
      <c r="J139" s="42"/>
      <c r="K139" s="42"/>
      <c r="L139" s="42"/>
      <c r="M139" s="42"/>
      <c r="N139" s="42"/>
      <c r="O139" s="42"/>
      <c r="P139" s="42"/>
      <c r="Q139" s="42"/>
    </row>
    <row r="140" spans="1:17" ht="24.75" customHeight="1" x14ac:dyDescent="0.25">
      <c r="A140" s="48" t="s">
        <v>8</v>
      </c>
      <c r="B140" s="108"/>
      <c r="C140" s="121"/>
      <c r="D140" s="121"/>
      <c r="E140" s="116">
        <f>(D140-C140)*$C$2</f>
        <v>0</v>
      </c>
      <c r="F140" s="122"/>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5-13-1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5-13-2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5-13-3</v>
      </c>
      <c r="J144" s="42"/>
      <c r="K144" s="42"/>
      <c r="L144" s="42"/>
      <c r="M144" s="42"/>
      <c r="N144" s="42"/>
      <c r="O144" s="42"/>
      <c r="P144" s="42"/>
      <c r="Q144" s="42"/>
    </row>
    <row r="145" spans="1:17" ht="38.25" customHeight="1" x14ac:dyDescent="0.25">
      <c r="A145" s="48" t="s">
        <v>13</v>
      </c>
      <c r="B145" s="131"/>
      <c r="C145" s="132"/>
      <c r="D145" s="132"/>
      <c r="E145" s="133"/>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5-14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25">
        <f>IFERROR((E150*F150+E151*F151)/(F150+F151),0)</f>
        <v>0</v>
      </c>
      <c r="G148" s="49" t="s">
        <v>71</v>
      </c>
      <c r="H148" s="70"/>
      <c r="I148" s="81"/>
      <c r="J148" s="42"/>
      <c r="K148" s="42"/>
      <c r="L148" s="42"/>
      <c r="M148" s="42"/>
      <c r="N148" s="42"/>
      <c r="O148" s="42"/>
      <c r="P148" s="42"/>
      <c r="Q148" s="42"/>
    </row>
    <row r="149" spans="1:17" ht="24.75" customHeight="1" x14ac:dyDescent="0.25">
      <c r="A149" s="48" t="s">
        <v>4</v>
      </c>
      <c r="B149" s="129"/>
      <c r="C149" s="130"/>
      <c r="D149" s="49" t="s">
        <v>3142</v>
      </c>
      <c r="E149" s="110" t="str">
        <f>IFERROR(VLOOKUP(B149,matrizEmpleados,2,FALSE),"No existe")</f>
        <v>No existe</v>
      </c>
      <c r="F149" s="120" t="s">
        <v>3765</v>
      </c>
      <c r="G149" s="49" t="s">
        <v>5</v>
      </c>
      <c r="H149" s="127">
        <f>+(D148-C148)+1</f>
        <v>1</v>
      </c>
      <c r="I149" s="81"/>
      <c r="J149" s="42"/>
      <c r="K149" s="42"/>
      <c r="L149" s="42"/>
      <c r="M149" s="42"/>
      <c r="N149" s="42"/>
      <c r="O149" s="42"/>
      <c r="P149" s="42"/>
      <c r="Q149" s="42"/>
    </row>
    <row r="150" spans="1:17" ht="24.75" customHeight="1" x14ac:dyDescent="0.25">
      <c r="A150" s="48" t="s">
        <v>7</v>
      </c>
      <c r="B150" s="115"/>
      <c r="C150" s="121"/>
      <c r="D150" s="121"/>
      <c r="E150" s="116">
        <f>(D150-C150)*$C$2</f>
        <v>0</v>
      </c>
      <c r="F150" s="122"/>
      <c r="G150" s="49" t="s">
        <v>3139</v>
      </c>
      <c r="H150" s="70"/>
      <c r="I150" s="81"/>
      <c r="J150" s="42"/>
      <c r="K150" s="42"/>
      <c r="L150" s="42"/>
      <c r="M150" s="42"/>
      <c r="N150" s="42"/>
      <c r="O150" s="42"/>
      <c r="P150" s="42"/>
      <c r="Q150" s="42"/>
    </row>
    <row r="151" spans="1:17" ht="24.75" customHeight="1" x14ac:dyDescent="0.25">
      <c r="A151" s="48" t="s">
        <v>8</v>
      </c>
      <c r="B151" s="108"/>
      <c r="C151" s="121"/>
      <c r="D151" s="121"/>
      <c r="E151" s="116">
        <f>(D151-C151)*$C$2</f>
        <v>0</v>
      </c>
      <c r="F151" s="122"/>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5-14-1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5-14-2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5-14-3</v>
      </c>
      <c r="J155" s="42"/>
      <c r="K155" s="42"/>
      <c r="L155" s="42"/>
      <c r="M155" s="42"/>
      <c r="N155" s="42"/>
      <c r="O155" s="42"/>
      <c r="P155" s="42"/>
      <c r="Q155" s="42"/>
    </row>
    <row r="156" spans="1:17" ht="38.25" customHeight="1" x14ac:dyDescent="0.25">
      <c r="A156" s="48" t="s">
        <v>13</v>
      </c>
      <c r="B156" s="131"/>
      <c r="C156" s="132"/>
      <c r="D156" s="132"/>
      <c r="E156" s="133"/>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5-15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25">
        <f>IFERROR((E161*F161+E162*F162)/(F161+F162),0)</f>
        <v>0</v>
      </c>
      <c r="G159" s="49" t="s">
        <v>71</v>
      </c>
      <c r="H159" s="70"/>
      <c r="I159" s="81"/>
      <c r="J159" s="42"/>
      <c r="K159" s="42"/>
      <c r="L159" s="42"/>
      <c r="M159" s="42"/>
      <c r="N159" s="42"/>
      <c r="O159" s="42"/>
      <c r="P159" s="42"/>
      <c r="Q159" s="42"/>
    </row>
    <row r="160" spans="1:17" ht="24.75" customHeight="1" x14ac:dyDescent="0.25">
      <c r="A160" s="48" t="s">
        <v>4</v>
      </c>
      <c r="B160" s="129"/>
      <c r="C160" s="130"/>
      <c r="D160" s="49" t="s">
        <v>3142</v>
      </c>
      <c r="E160" s="110" t="str">
        <f>IFERROR(VLOOKUP(B160,matrizEmpleados,2,FALSE),"No existe")</f>
        <v>No existe</v>
      </c>
      <c r="F160" s="120" t="s">
        <v>3765</v>
      </c>
      <c r="G160" s="49" t="s">
        <v>5</v>
      </c>
      <c r="H160" s="127">
        <f>+(D159-C159)+1</f>
        <v>1</v>
      </c>
      <c r="I160" s="81"/>
      <c r="J160" s="42"/>
      <c r="K160" s="42"/>
      <c r="L160" s="42"/>
      <c r="M160" s="42"/>
      <c r="N160" s="42"/>
      <c r="O160" s="42"/>
      <c r="P160" s="42"/>
      <c r="Q160" s="42"/>
    </row>
    <row r="161" spans="1:17" ht="24.75" customHeight="1" x14ac:dyDescent="0.25">
      <c r="A161" s="48" t="s">
        <v>7</v>
      </c>
      <c r="B161" s="115"/>
      <c r="C161" s="121"/>
      <c r="D161" s="121"/>
      <c r="E161" s="116">
        <f>(D161-C161)*$C$2</f>
        <v>0</v>
      </c>
      <c r="F161" s="136"/>
      <c r="G161" s="49" t="s">
        <v>3139</v>
      </c>
      <c r="H161" s="70"/>
      <c r="I161" s="81"/>
      <c r="J161" s="42"/>
      <c r="K161" s="42"/>
      <c r="L161" s="42"/>
      <c r="M161" s="42"/>
      <c r="N161" s="42"/>
      <c r="O161" s="42"/>
      <c r="P161" s="42"/>
      <c r="Q161" s="42"/>
    </row>
    <row r="162" spans="1:17" ht="24.75" customHeight="1" x14ac:dyDescent="0.25">
      <c r="A162" s="48" t="s">
        <v>8</v>
      </c>
      <c r="B162" s="108"/>
      <c r="C162" s="121"/>
      <c r="D162" s="121"/>
      <c r="E162" s="116">
        <f>(D162-C162)*$C$2</f>
        <v>0</v>
      </c>
      <c r="F162" s="136"/>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5-15-1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5-15-2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5-15-3</v>
      </c>
      <c r="J166" s="42"/>
      <c r="K166" s="42"/>
      <c r="L166" s="42"/>
      <c r="M166" s="42"/>
      <c r="N166" s="42"/>
      <c r="O166" s="42"/>
      <c r="P166" s="42"/>
      <c r="Q166" s="42"/>
    </row>
    <row r="167" spans="1:17" ht="38.25" customHeight="1" x14ac:dyDescent="0.25">
      <c r="A167" s="48" t="s">
        <v>13</v>
      </c>
      <c r="B167" s="131"/>
      <c r="C167" s="132"/>
      <c r="D167" s="132"/>
      <c r="E167" s="133"/>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5-16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25">
        <f>IFERROR((E172*F172+E173*F173)/(F172+F173),0)</f>
        <v>0</v>
      </c>
      <c r="G170" s="49" t="s">
        <v>71</v>
      </c>
      <c r="H170" s="70"/>
      <c r="I170" s="81"/>
      <c r="J170" s="42"/>
      <c r="K170" s="42"/>
      <c r="L170" s="42"/>
      <c r="M170" s="42"/>
      <c r="N170" s="42"/>
      <c r="O170" s="42"/>
      <c r="P170" s="42"/>
      <c r="Q170" s="42"/>
    </row>
    <row r="171" spans="1:17" ht="24.75" customHeight="1" x14ac:dyDescent="0.25">
      <c r="A171" s="48" t="s">
        <v>4</v>
      </c>
      <c r="B171" s="129"/>
      <c r="C171" s="130"/>
      <c r="D171" s="49" t="s">
        <v>3142</v>
      </c>
      <c r="E171" s="110" t="str">
        <f>IFERROR(VLOOKUP(B171,matrizEmpleados,2,FALSE),"No existe")</f>
        <v>No existe</v>
      </c>
      <c r="F171" s="120" t="s">
        <v>3765</v>
      </c>
      <c r="G171" s="49" t="s">
        <v>5</v>
      </c>
      <c r="H171" s="127">
        <f>+(D170-C170)+1</f>
        <v>1</v>
      </c>
      <c r="I171" s="81"/>
      <c r="J171" s="42"/>
      <c r="K171" s="42"/>
      <c r="L171" s="42"/>
      <c r="M171" s="42"/>
      <c r="N171" s="42"/>
      <c r="O171" s="42"/>
      <c r="P171" s="42"/>
      <c r="Q171" s="42"/>
    </row>
    <row r="172" spans="1:17" ht="24.75" customHeight="1" x14ac:dyDescent="0.25">
      <c r="A172" s="48" t="s">
        <v>7</v>
      </c>
      <c r="B172" s="115"/>
      <c r="C172" s="121"/>
      <c r="D172" s="121"/>
      <c r="E172" s="116">
        <f>(D172-C172)*$C$2</f>
        <v>0</v>
      </c>
      <c r="F172" s="136"/>
      <c r="G172" s="49" t="s">
        <v>3139</v>
      </c>
      <c r="H172" s="70"/>
      <c r="I172" s="81"/>
      <c r="J172" s="42"/>
      <c r="K172" s="42"/>
      <c r="L172" s="42"/>
      <c r="M172" s="42"/>
      <c r="N172" s="42"/>
      <c r="O172" s="42"/>
      <c r="P172" s="42"/>
      <c r="Q172" s="42"/>
    </row>
    <row r="173" spans="1:17" ht="24.75" customHeight="1" x14ac:dyDescent="0.25">
      <c r="A173" s="48" t="s">
        <v>8</v>
      </c>
      <c r="B173" s="108"/>
      <c r="C173" s="121"/>
      <c r="D173" s="121"/>
      <c r="E173" s="116">
        <f>(D173-C173)*$C$2</f>
        <v>0</v>
      </c>
      <c r="F173" s="136"/>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5-16-1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5-16-2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5-16-3</v>
      </c>
      <c r="J177" s="42"/>
      <c r="K177" s="42"/>
      <c r="L177" s="42"/>
      <c r="M177" s="42"/>
      <c r="N177" s="42"/>
      <c r="O177" s="42"/>
      <c r="P177" s="42"/>
      <c r="Q177" s="42"/>
    </row>
    <row r="178" spans="1:17" ht="38.25" customHeight="1" x14ac:dyDescent="0.25">
      <c r="A178" s="48" t="s">
        <v>13</v>
      </c>
      <c r="B178" s="131"/>
      <c r="C178" s="132"/>
      <c r="D178" s="132"/>
      <c r="E178" s="133"/>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5-17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25">
        <f>IFERROR((E183*F183+E184*F184)/(F183+F184),0)</f>
        <v>0</v>
      </c>
      <c r="G181" s="49" t="s">
        <v>71</v>
      </c>
      <c r="H181" s="70"/>
      <c r="I181" s="81"/>
      <c r="J181" s="42"/>
      <c r="K181" s="42"/>
      <c r="L181" s="42"/>
      <c r="M181" s="42"/>
      <c r="N181" s="42"/>
      <c r="O181" s="42"/>
      <c r="P181" s="42"/>
      <c r="Q181" s="42"/>
    </row>
    <row r="182" spans="1:17" ht="24.75" customHeight="1" x14ac:dyDescent="0.25">
      <c r="A182" s="48" t="s">
        <v>4</v>
      </c>
      <c r="B182" s="129"/>
      <c r="C182" s="130"/>
      <c r="D182" s="49" t="s">
        <v>3142</v>
      </c>
      <c r="E182" s="110" t="str">
        <f>IFERROR(VLOOKUP(B182,matrizEmpleados,2,FALSE),"No existe")</f>
        <v>No existe</v>
      </c>
      <c r="F182" s="120" t="s">
        <v>3765</v>
      </c>
      <c r="G182" s="49" t="s">
        <v>5</v>
      </c>
      <c r="H182" s="127">
        <f>+(D181-C181)+1</f>
        <v>1</v>
      </c>
      <c r="I182" s="81"/>
      <c r="J182" s="42"/>
      <c r="K182" s="42"/>
      <c r="L182" s="42"/>
      <c r="M182" s="42"/>
      <c r="N182" s="42"/>
      <c r="O182" s="42"/>
      <c r="P182" s="42"/>
      <c r="Q182" s="42"/>
    </row>
    <row r="183" spans="1:17" ht="24.75" customHeight="1" x14ac:dyDescent="0.25">
      <c r="A183" s="48" t="s">
        <v>7</v>
      </c>
      <c r="B183" s="115"/>
      <c r="C183" s="121"/>
      <c r="D183" s="121"/>
      <c r="E183" s="116">
        <f>(D183-C183)*$C$2</f>
        <v>0</v>
      </c>
      <c r="F183" s="136"/>
      <c r="G183" s="49" t="s">
        <v>3139</v>
      </c>
      <c r="H183" s="70"/>
      <c r="I183" s="81"/>
      <c r="J183" s="42"/>
      <c r="K183" s="42"/>
      <c r="L183" s="42"/>
      <c r="M183" s="42"/>
      <c r="N183" s="42"/>
      <c r="O183" s="42"/>
      <c r="P183" s="42"/>
      <c r="Q183" s="42"/>
    </row>
    <row r="184" spans="1:17" ht="24.75" customHeight="1" x14ac:dyDescent="0.25">
      <c r="A184" s="48" t="s">
        <v>8</v>
      </c>
      <c r="B184" s="108"/>
      <c r="C184" s="121"/>
      <c r="D184" s="121"/>
      <c r="E184" s="116">
        <f>(D184-C184)*$C$2</f>
        <v>0</v>
      </c>
      <c r="F184" s="136"/>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5-17-1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5-17-2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5-17-3</v>
      </c>
      <c r="J188" s="42"/>
      <c r="K188" s="42"/>
      <c r="L188" s="42"/>
      <c r="M188" s="42"/>
      <c r="N188" s="42"/>
      <c r="O188" s="42"/>
      <c r="P188" s="42"/>
      <c r="Q188" s="42"/>
    </row>
    <row r="189" spans="1:17" ht="38.25" customHeight="1" x14ac:dyDescent="0.25">
      <c r="A189" s="48" t="s">
        <v>13</v>
      </c>
      <c r="B189" s="131"/>
      <c r="C189" s="132"/>
      <c r="D189" s="132"/>
      <c r="E189" s="133"/>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5-18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25">
        <f>IFERROR((E194*F194+E195*F195)/(F194+F195),0)</f>
        <v>0</v>
      </c>
      <c r="G192" s="49" t="s">
        <v>71</v>
      </c>
      <c r="H192" s="70"/>
      <c r="I192" s="81"/>
      <c r="J192" s="42"/>
      <c r="K192" s="42"/>
      <c r="L192" s="42"/>
      <c r="M192" s="42"/>
      <c r="N192" s="42"/>
      <c r="O192" s="42"/>
      <c r="P192" s="42"/>
      <c r="Q192" s="42"/>
    </row>
    <row r="193" spans="1:17" ht="24.75" customHeight="1" x14ac:dyDescent="0.25">
      <c r="A193" s="48" t="s">
        <v>4</v>
      </c>
      <c r="B193" s="129"/>
      <c r="C193" s="130"/>
      <c r="D193" s="49" t="s">
        <v>3142</v>
      </c>
      <c r="E193" s="110" t="str">
        <f>IFERROR(VLOOKUP(B193,matrizEmpleados,2,FALSE),"No existe")</f>
        <v>No existe</v>
      </c>
      <c r="F193" s="120" t="s">
        <v>3765</v>
      </c>
      <c r="G193" s="49" t="s">
        <v>5</v>
      </c>
      <c r="H193" s="127">
        <f>+(D192-C192)+1</f>
        <v>1</v>
      </c>
      <c r="I193" s="81"/>
      <c r="J193" s="42"/>
      <c r="K193" s="42"/>
      <c r="L193" s="42"/>
      <c r="M193" s="42"/>
      <c r="N193" s="42"/>
      <c r="O193" s="42"/>
      <c r="P193" s="42"/>
      <c r="Q193" s="42"/>
    </row>
    <row r="194" spans="1:17" ht="24.75" customHeight="1" x14ac:dyDescent="0.25">
      <c r="A194" s="48" t="s">
        <v>7</v>
      </c>
      <c r="B194" s="115"/>
      <c r="C194" s="121"/>
      <c r="D194" s="121"/>
      <c r="E194" s="116">
        <f>(D194-C194)*$C$2</f>
        <v>0</v>
      </c>
      <c r="F194" s="136"/>
      <c r="G194" s="49" t="s">
        <v>3139</v>
      </c>
      <c r="H194" s="70"/>
      <c r="I194" s="81"/>
      <c r="J194" s="42"/>
      <c r="K194" s="42"/>
      <c r="L194" s="42"/>
      <c r="M194" s="42"/>
      <c r="N194" s="42"/>
      <c r="O194" s="42"/>
      <c r="P194" s="42"/>
      <c r="Q194" s="42"/>
    </row>
    <row r="195" spans="1:17" ht="24.75" customHeight="1" x14ac:dyDescent="0.25">
      <c r="A195" s="48" t="s">
        <v>8</v>
      </c>
      <c r="B195" s="108"/>
      <c r="C195" s="121"/>
      <c r="D195" s="121"/>
      <c r="E195" s="116">
        <f>(D195-C195)*$C$2</f>
        <v>0</v>
      </c>
      <c r="F195" s="136"/>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5-18-1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5-18-2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5-18-3</v>
      </c>
      <c r="J199" s="42"/>
      <c r="K199" s="42"/>
      <c r="L199" s="42"/>
      <c r="M199" s="42"/>
      <c r="N199" s="42"/>
      <c r="O199" s="42"/>
      <c r="P199" s="42"/>
      <c r="Q199" s="42"/>
    </row>
    <row r="200" spans="1:17" ht="38.25" customHeight="1" x14ac:dyDescent="0.25">
      <c r="A200" s="48" t="s">
        <v>13</v>
      </c>
      <c r="B200" s="131"/>
      <c r="C200" s="132"/>
      <c r="D200" s="132"/>
      <c r="E200" s="133"/>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5-19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25">
        <f>IFERROR((E205*F205+E206*F206)/(F205+F206),0)</f>
        <v>0</v>
      </c>
      <c r="G203" s="49" t="s">
        <v>71</v>
      </c>
      <c r="H203" s="70"/>
      <c r="I203" s="81"/>
      <c r="J203" s="42"/>
      <c r="K203" s="42"/>
      <c r="L203" s="42"/>
      <c r="M203" s="42"/>
      <c r="N203" s="42"/>
      <c r="O203" s="42"/>
      <c r="P203" s="42"/>
      <c r="Q203" s="42"/>
    </row>
    <row r="204" spans="1:17" ht="24.75" customHeight="1" x14ac:dyDescent="0.25">
      <c r="A204" s="48" t="s">
        <v>4</v>
      </c>
      <c r="B204" s="129"/>
      <c r="C204" s="130"/>
      <c r="D204" s="49" t="s">
        <v>3142</v>
      </c>
      <c r="E204" s="110" t="str">
        <f>IFERROR(VLOOKUP(B204,matrizEmpleados,2,FALSE),"No existe")</f>
        <v>No existe</v>
      </c>
      <c r="F204" s="120" t="s">
        <v>3765</v>
      </c>
      <c r="G204" s="49" t="s">
        <v>5</v>
      </c>
      <c r="H204" s="127">
        <f>+(D203-C203)+1</f>
        <v>1</v>
      </c>
      <c r="I204" s="81"/>
      <c r="J204" s="42"/>
      <c r="K204" s="42"/>
      <c r="L204" s="42"/>
      <c r="M204" s="42"/>
      <c r="N204" s="42"/>
      <c r="O204" s="42"/>
      <c r="P204" s="42"/>
      <c r="Q204" s="42"/>
    </row>
    <row r="205" spans="1:17" ht="24.75" customHeight="1" x14ac:dyDescent="0.25">
      <c r="A205" s="48" t="s">
        <v>7</v>
      </c>
      <c r="B205" s="115"/>
      <c r="C205" s="121"/>
      <c r="D205" s="121"/>
      <c r="E205" s="116">
        <f>(D205-C205)*$C$2</f>
        <v>0</v>
      </c>
      <c r="F205" s="136"/>
      <c r="G205" s="49" t="s">
        <v>3139</v>
      </c>
      <c r="H205" s="70"/>
      <c r="I205" s="81"/>
      <c r="J205" s="42"/>
      <c r="K205" s="42"/>
      <c r="L205" s="42"/>
      <c r="M205" s="42"/>
      <c r="N205" s="42"/>
      <c r="O205" s="42"/>
      <c r="P205" s="42"/>
      <c r="Q205" s="42"/>
    </row>
    <row r="206" spans="1:17" ht="24.75" customHeight="1" x14ac:dyDescent="0.25">
      <c r="A206" s="48" t="s">
        <v>8</v>
      </c>
      <c r="B206" s="108"/>
      <c r="C206" s="121"/>
      <c r="D206" s="121"/>
      <c r="E206" s="116">
        <f>(D206-C206)*$C$2</f>
        <v>0</v>
      </c>
      <c r="F206" s="136"/>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5-19-1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5-19-2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5-19-3</v>
      </c>
      <c r="J210" s="42"/>
      <c r="K210" s="42"/>
      <c r="L210" s="42"/>
      <c r="M210" s="42"/>
      <c r="N210" s="42"/>
      <c r="O210" s="42"/>
      <c r="P210" s="42"/>
      <c r="Q210" s="42"/>
    </row>
    <row r="211" spans="1:17" ht="38.25" customHeight="1" x14ac:dyDescent="0.25">
      <c r="A211" s="48" t="s">
        <v>13</v>
      </c>
      <c r="B211" s="131"/>
      <c r="C211" s="132"/>
      <c r="D211" s="132"/>
      <c r="E211" s="133"/>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5-20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25">
        <f>IFERROR((E216*F216+E217*F217)/(F216+F217),0)</f>
        <v>0</v>
      </c>
      <c r="G214" s="49" t="s">
        <v>71</v>
      </c>
      <c r="H214" s="70"/>
      <c r="I214" s="81"/>
      <c r="J214" s="42"/>
      <c r="K214" s="42"/>
      <c r="L214" s="42"/>
      <c r="M214" s="42"/>
      <c r="N214" s="42"/>
      <c r="O214" s="42"/>
      <c r="P214" s="42"/>
      <c r="Q214" s="42"/>
    </row>
    <row r="215" spans="1:17" ht="24.75" customHeight="1" x14ac:dyDescent="0.25">
      <c r="A215" s="48" t="s">
        <v>4</v>
      </c>
      <c r="B215" s="129"/>
      <c r="C215" s="130"/>
      <c r="D215" s="49" t="s">
        <v>3142</v>
      </c>
      <c r="E215" s="110" t="str">
        <f>IFERROR(VLOOKUP(B215,matrizEmpleados,2,FALSE),"No existe")</f>
        <v>No existe</v>
      </c>
      <c r="F215" s="120" t="s">
        <v>3765</v>
      </c>
      <c r="G215" s="49" t="s">
        <v>5</v>
      </c>
      <c r="H215" s="127">
        <f>+(D214-C214)+1</f>
        <v>1</v>
      </c>
      <c r="I215" s="81"/>
      <c r="J215" s="42"/>
      <c r="K215" s="42"/>
      <c r="L215" s="42"/>
      <c r="M215" s="42"/>
      <c r="N215" s="42"/>
      <c r="O215" s="42"/>
      <c r="P215" s="42"/>
      <c r="Q215" s="42"/>
    </row>
    <row r="216" spans="1:17" ht="24.75" customHeight="1" x14ac:dyDescent="0.25">
      <c r="A216" s="48" t="s">
        <v>7</v>
      </c>
      <c r="B216" s="115"/>
      <c r="C216" s="121"/>
      <c r="D216" s="121"/>
      <c r="E216" s="116">
        <f>(D216-C216)*$C$2</f>
        <v>0</v>
      </c>
      <c r="F216" s="136"/>
      <c r="G216" s="49" t="s">
        <v>3139</v>
      </c>
      <c r="H216" s="70"/>
      <c r="I216" s="81"/>
      <c r="J216" s="42"/>
      <c r="K216" s="42"/>
      <c r="L216" s="42"/>
      <c r="M216" s="42"/>
      <c r="N216" s="42"/>
      <c r="O216" s="42"/>
      <c r="P216" s="42"/>
      <c r="Q216" s="42"/>
    </row>
    <row r="217" spans="1:17" ht="24.75" customHeight="1" x14ac:dyDescent="0.25">
      <c r="A217" s="48" t="s">
        <v>8</v>
      </c>
      <c r="B217" s="108"/>
      <c r="C217" s="121"/>
      <c r="D217" s="121"/>
      <c r="E217" s="116">
        <f>(D217-C217)*$C$2</f>
        <v>0</v>
      </c>
      <c r="F217" s="136"/>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5-20-1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5-20-2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5-20-3</v>
      </c>
      <c r="J221" s="42"/>
      <c r="K221" s="42"/>
      <c r="L221" s="42"/>
      <c r="M221" s="42"/>
      <c r="N221" s="42"/>
      <c r="O221" s="42"/>
      <c r="P221" s="42"/>
      <c r="Q221" s="42"/>
    </row>
    <row r="222" spans="1:17" ht="38.25" customHeight="1" x14ac:dyDescent="0.25">
      <c r="A222" s="48" t="s">
        <v>13</v>
      </c>
      <c r="B222" s="131"/>
      <c r="C222" s="132"/>
      <c r="D222" s="132"/>
      <c r="E222" s="133"/>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5-21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25">
        <f>IFERROR((E227*F227+E228*F228)/(F227+F228),0)</f>
        <v>0</v>
      </c>
      <c r="G225" s="49" t="s">
        <v>71</v>
      </c>
      <c r="H225" s="70"/>
      <c r="I225" s="81"/>
      <c r="J225" s="42"/>
      <c r="K225" s="42"/>
      <c r="L225" s="42"/>
      <c r="M225" s="42"/>
      <c r="N225" s="42"/>
      <c r="O225" s="42"/>
      <c r="P225" s="42"/>
      <c r="Q225" s="42"/>
    </row>
    <row r="226" spans="1:17" ht="24.75" customHeight="1" x14ac:dyDescent="0.25">
      <c r="A226" s="48" t="s">
        <v>4</v>
      </c>
      <c r="B226" s="129"/>
      <c r="C226" s="130"/>
      <c r="D226" s="49" t="s">
        <v>3142</v>
      </c>
      <c r="E226" s="110" t="str">
        <f>IFERROR(VLOOKUP(B226,matrizEmpleados,2,FALSE),"No existe")</f>
        <v>No existe</v>
      </c>
      <c r="F226" s="120" t="s">
        <v>3765</v>
      </c>
      <c r="G226" s="49" t="s">
        <v>5</v>
      </c>
      <c r="H226" s="127">
        <f>+(D225-C225)+1</f>
        <v>1</v>
      </c>
      <c r="I226" s="81"/>
      <c r="J226" s="42"/>
      <c r="K226" s="42"/>
      <c r="L226" s="42"/>
      <c r="M226" s="42"/>
      <c r="N226" s="42"/>
      <c r="O226" s="42"/>
      <c r="P226" s="42"/>
      <c r="Q226" s="42"/>
    </row>
    <row r="227" spans="1:17" ht="24.75" customHeight="1" x14ac:dyDescent="0.25">
      <c r="A227" s="48" t="s">
        <v>7</v>
      </c>
      <c r="B227" s="115"/>
      <c r="C227" s="121"/>
      <c r="D227" s="121"/>
      <c r="E227" s="116">
        <f>(D227-C227)*$C$2</f>
        <v>0</v>
      </c>
      <c r="F227" s="136"/>
      <c r="G227" s="49" t="s">
        <v>3139</v>
      </c>
      <c r="H227" s="70"/>
      <c r="I227" s="81"/>
      <c r="J227" s="42"/>
      <c r="K227" s="42"/>
      <c r="L227" s="42"/>
      <c r="M227" s="42"/>
      <c r="N227" s="42"/>
      <c r="O227" s="42"/>
      <c r="P227" s="42"/>
      <c r="Q227" s="42"/>
    </row>
    <row r="228" spans="1:17" ht="24.75" customHeight="1" x14ac:dyDescent="0.25">
      <c r="A228" s="48" t="s">
        <v>8</v>
      </c>
      <c r="B228" s="108"/>
      <c r="C228" s="121"/>
      <c r="D228" s="121"/>
      <c r="E228" s="116">
        <f>(D228-C228)*$C$2</f>
        <v>0</v>
      </c>
      <c r="F228" s="136"/>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5-21-1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5-21-2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5-21-3</v>
      </c>
      <c r="J232" s="42"/>
      <c r="K232" s="42"/>
      <c r="L232" s="42"/>
      <c r="M232" s="42"/>
      <c r="N232" s="42"/>
      <c r="O232" s="42"/>
      <c r="P232" s="42"/>
      <c r="Q232" s="42"/>
    </row>
    <row r="233" spans="1:17" ht="38.25" customHeight="1" x14ac:dyDescent="0.25">
      <c r="A233" s="48" t="s">
        <v>13</v>
      </c>
      <c r="B233" s="131"/>
      <c r="C233" s="132"/>
      <c r="D233" s="132"/>
      <c r="E233" s="133"/>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5-22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25">
        <f>IFERROR((E238*F238+E239*F239)/(F238+F239),0)</f>
        <v>0</v>
      </c>
      <c r="G236" s="49" t="s">
        <v>71</v>
      </c>
      <c r="H236" s="70"/>
      <c r="I236" s="81"/>
      <c r="J236" s="42"/>
      <c r="K236" s="42"/>
      <c r="L236" s="42"/>
      <c r="M236" s="42"/>
      <c r="N236" s="42"/>
      <c r="O236" s="42"/>
      <c r="P236" s="42"/>
      <c r="Q236" s="42"/>
    </row>
    <row r="237" spans="1:17" ht="24.75" customHeight="1" x14ac:dyDescent="0.25">
      <c r="A237" s="48" t="s">
        <v>4</v>
      </c>
      <c r="B237" s="129"/>
      <c r="C237" s="130"/>
      <c r="D237" s="49" t="s">
        <v>3142</v>
      </c>
      <c r="E237" s="110" t="str">
        <f>IFERROR(VLOOKUP(B237,matrizEmpleados,2,FALSE),"No existe")</f>
        <v>No existe</v>
      </c>
      <c r="F237" s="120" t="s">
        <v>3765</v>
      </c>
      <c r="G237" s="49" t="s">
        <v>5</v>
      </c>
      <c r="H237" s="127">
        <f>+(D236-C236)+1</f>
        <v>1</v>
      </c>
      <c r="I237" s="81"/>
      <c r="J237" s="42"/>
      <c r="K237" s="42"/>
      <c r="L237" s="42"/>
      <c r="M237" s="42"/>
      <c r="N237" s="42"/>
      <c r="O237" s="42"/>
      <c r="P237" s="42"/>
      <c r="Q237" s="42"/>
    </row>
    <row r="238" spans="1:17" ht="24.75" customHeight="1" x14ac:dyDescent="0.25">
      <c r="A238" s="48" t="s">
        <v>7</v>
      </c>
      <c r="B238" s="115"/>
      <c r="C238" s="121"/>
      <c r="D238" s="121"/>
      <c r="E238" s="116">
        <f>(D238-C238)*$C$2</f>
        <v>0</v>
      </c>
      <c r="F238" s="136"/>
      <c r="G238" s="49" t="s">
        <v>3139</v>
      </c>
      <c r="H238" s="70"/>
      <c r="I238" s="81"/>
      <c r="J238" s="42"/>
      <c r="K238" s="42"/>
      <c r="L238" s="42"/>
      <c r="M238" s="42"/>
      <c r="N238" s="42"/>
      <c r="O238" s="42"/>
      <c r="P238" s="42"/>
      <c r="Q238" s="42"/>
    </row>
    <row r="239" spans="1:17" ht="24.75" customHeight="1" x14ac:dyDescent="0.25">
      <c r="A239" s="48" t="s">
        <v>8</v>
      </c>
      <c r="B239" s="108"/>
      <c r="C239" s="121"/>
      <c r="D239" s="121"/>
      <c r="E239" s="116">
        <f>(D239-C239)*$C$2</f>
        <v>0</v>
      </c>
      <c r="F239" s="136"/>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5-22-1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5-22-2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5-22-3</v>
      </c>
      <c r="J243" s="42"/>
      <c r="K243" s="42"/>
      <c r="L243" s="42"/>
      <c r="M243" s="42"/>
      <c r="N243" s="42"/>
      <c r="O243" s="42"/>
      <c r="P243" s="42"/>
      <c r="Q243" s="42"/>
    </row>
    <row r="244" spans="1:17" ht="38.25" customHeight="1" x14ac:dyDescent="0.25">
      <c r="A244" s="48" t="s">
        <v>13</v>
      </c>
      <c r="B244" s="131"/>
      <c r="C244" s="132"/>
      <c r="D244" s="132"/>
      <c r="E244" s="133"/>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5-23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25">
        <f>IFERROR((E249*F249+E250*F250)/(F249+F250),0)</f>
        <v>0</v>
      </c>
      <c r="G247" s="49" t="s">
        <v>71</v>
      </c>
      <c r="H247" s="70"/>
      <c r="I247" s="81"/>
      <c r="J247" s="42"/>
      <c r="K247" s="42"/>
      <c r="L247" s="42"/>
      <c r="M247" s="42"/>
      <c r="N247" s="42"/>
      <c r="O247" s="42"/>
      <c r="P247" s="42"/>
      <c r="Q247" s="42"/>
    </row>
    <row r="248" spans="1:17" ht="24.75" customHeight="1" x14ac:dyDescent="0.25">
      <c r="A248" s="48" t="s">
        <v>4</v>
      </c>
      <c r="B248" s="129"/>
      <c r="C248" s="130"/>
      <c r="D248" s="49" t="s">
        <v>3142</v>
      </c>
      <c r="E248" s="110" t="str">
        <f>IFERROR(VLOOKUP(B248,matrizEmpleados,2,FALSE),"No existe")</f>
        <v>No existe</v>
      </c>
      <c r="F248" s="120" t="s">
        <v>3765</v>
      </c>
      <c r="G248" s="49" t="s">
        <v>5</v>
      </c>
      <c r="H248" s="127">
        <f>+(D247-C247)+1</f>
        <v>1</v>
      </c>
      <c r="I248" s="81"/>
      <c r="J248" s="42"/>
      <c r="K248" s="42"/>
      <c r="L248" s="42"/>
      <c r="M248" s="42"/>
      <c r="N248" s="42"/>
      <c r="O248" s="42"/>
      <c r="P248" s="42"/>
      <c r="Q248" s="42"/>
    </row>
    <row r="249" spans="1:17" ht="24.75" customHeight="1" x14ac:dyDescent="0.25">
      <c r="A249" s="48" t="s">
        <v>7</v>
      </c>
      <c r="B249" s="115"/>
      <c r="C249" s="121"/>
      <c r="D249" s="121"/>
      <c r="E249" s="116">
        <f>(D249-C249)*$C$2</f>
        <v>0</v>
      </c>
      <c r="F249" s="136"/>
      <c r="G249" s="49" t="s">
        <v>3139</v>
      </c>
      <c r="H249" s="70"/>
      <c r="I249" s="81"/>
      <c r="J249" s="42"/>
      <c r="K249" s="42"/>
      <c r="L249" s="42"/>
      <c r="M249" s="42"/>
      <c r="N249" s="42"/>
      <c r="O249" s="42"/>
      <c r="P249" s="42"/>
      <c r="Q249" s="42"/>
    </row>
    <row r="250" spans="1:17" ht="24.75" customHeight="1" x14ac:dyDescent="0.25">
      <c r="A250" s="48" t="s">
        <v>8</v>
      </c>
      <c r="B250" s="108"/>
      <c r="C250" s="121"/>
      <c r="D250" s="121"/>
      <c r="E250" s="116">
        <f>(D250-C250)*$C$2</f>
        <v>0</v>
      </c>
      <c r="F250" s="136"/>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5-23-1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5-23-2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5-23-3</v>
      </c>
      <c r="J254" s="42"/>
      <c r="K254" s="42"/>
      <c r="L254" s="42"/>
      <c r="M254" s="42"/>
      <c r="N254" s="42"/>
      <c r="O254" s="42"/>
      <c r="P254" s="42"/>
      <c r="Q254" s="42"/>
    </row>
    <row r="255" spans="1:17" ht="38.25" customHeight="1" x14ac:dyDescent="0.25">
      <c r="A255" s="48" t="s">
        <v>13</v>
      </c>
      <c r="B255" s="131"/>
      <c r="C255" s="132"/>
      <c r="D255" s="132"/>
      <c r="E255" s="133"/>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5-24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25">
        <f>IFERROR((E260*F260+E261*F261)/(F260+F261),0)</f>
        <v>0</v>
      </c>
      <c r="G258" s="49" t="s">
        <v>71</v>
      </c>
      <c r="H258" s="70"/>
      <c r="I258" s="81"/>
      <c r="J258" s="42"/>
      <c r="K258" s="42"/>
      <c r="L258" s="42"/>
      <c r="M258" s="42"/>
      <c r="N258" s="42"/>
      <c r="O258" s="42"/>
      <c r="P258" s="42"/>
      <c r="Q258" s="42"/>
    </row>
    <row r="259" spans="1:17" ht="24.75" customHeight="1" x14ac:dyDescent="0.25">
      <c r="A259" s="48" t="s">
        <v>4</v>
      </c>
      <c r="B259" s="129"/>
      <c r="C259" s="130"/>
      <c r="D259" s="49" t="s">
        <v>3142</v>
      </c>
      <c r="E259" s="110" t="str">
        <f>IFERROR(VLOOKUP(B259,matrizEmpleados,2,FALSE),"No existe")</f>
        <v>No existe</v>
      </c>
      <c r="F259" s="120" t="s">
        <v>3765</v>
      </c>
      <c r="G259" s="49" t="s">
        <v>5</v>
      </c>
      <c r="H259" s="127">
        <f>+(D258-C258)+1</f>
        <v>1</v>
      </c>
      <c r="I259" s="81"/>
      <c r="J259" s="42"/>
      <c r="K259" s="42"/>
      <c r="L259" s="42"/>
      <c r="M259" s="42"/>
      <c r="N259" s="42"/>
      <c r="O259" s="42"/>
      <c r="P259" s="42"/>
      <c r="Q259" s="42"/>
    </row>
    <row r="260" spans="1:17" ht="24.75" customHeight="1" x14ac:dyDescent="0.25">
      <c r="A260" s="48" t="s">
        <v>7</v>
      </c>
      <c r="B260" s="115"/>
      <c r="C260" s="121"/>
      <c r="D260" s="121"/>
      <c r="E260" s="116">
        <f>(D260-C260)*$C$2</f>
        <v>0</v>
      </c>
      <c r="F260" s="136"/>
      <c r="G260" s="49" t="s">
        <v>3139</v>
      </c>
      <c r="H260" s="70"/>
      <c r="I260" s="81"/>
      <c r="J260" s="42"/>
      <c r="K260" s="42"/>
      <c r="L260" s="42"/>
      <c r="M260" s="42"/>
      <c r="N260" s="42"/>
      <c r="O260" s="42"/>
      <c r="P260" s="42"/>
      <c r="Q260" s="42"/>
    </row>
    <row r="261" spans="1:17" ht="24.75" customHeight="1" x14ac:dyDescent="0.25">
      <c r="A261" s="48" t="s">
        <v>8</v>
      </c>
      <c r="B261" s="108"/>
      <c r="C261" s="121"/>
      <c r="D261" s="121"/>
      <c r="E261" s="116">
        <f>(D261-C261)*$C$2</f>
        <v>0</v>
      </c>
      <c r="F261" s="136"/>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5-24-1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5-24-2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5-24-3</v>
      </c>
      <c r="J265" s="42"/>
      <c r="K265" s="42"/>
      <c r="L265" s="42"/>
      <c r="M265" s="42"/>
      <c r="N265" s="42"/>
      <c r="O265" s="42"/>
      <c r="P265" s="42"/>
      <c r="Q265" s="42"/>
    </row>
    <row r="266" spans="1:17" ht="38.25" customHeight="1" x14ac:dyDescent="0.25">
      <c r="A266" s="48" t="s">
        <v>13</v>
      </c>
      <c r="B266" s="131"/>
      <c r="C266" s="132"/>
      <c r="D266" s="132"/>
      <c r="E266" s="133"/>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5-25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25">
        <f>IFERROR((E271*F271+E272*F272)/(F271+F272),0)</f>
        <v>0</v>
      </c>
      <c r="G269" s="49" t="s">
        <v>71</v>
      </c>
      <c r="H269" s="70"/>
      <c r="I269" s="81"/>
      <c r="J269" s="42"/>
      <c r="K269" s="42"/>
      <c r="L269" s="42"/>
      <c r="M269" s="42"/>
      <c r="N269" s="42"/>
      <c r="O269" s="42"/>
      <c r="P269" s="42"/>
      <c r="Q269" s="42"/>
    </row>
    <row r="270" spans="1:17" ht="24.75" customHeight="1" x14ac:dyDescent="0.25">
      <c r="A270" s="48" t="s">
        <v>4</v>
      </c>
      <c r="B270" s="129"/>
      <c r="C270" s="130"/>
      <c r="D270" s="49" t="s">
        <v>3142</v>
      </c>
      <c r="E270" s="110" t="str">
        <f>IFERROR(VLOOKUP(B270,matrizEmpleados,2,FALSE),"No existe")</f>
        <v>No existe</v>
      </c>
      <c r="F270" s="120" t="s">
        <v>3765</v>
      </c>
      <c r="G270" s="49" t="s">
        <v>5</v>
      </c>
      <c r="H270" s="127">
        <f>+(D269-C269)+1</f>
        <v>1</v>
      </c>
      <c r="I270" s="81"/>
      <c r="J270" s="42"/>
      <c r="K270" s="42"/>
      <c r="L270" s="42"/>
      <c r="M270" s="42"/>
      <c r="N270" s="42"/>
      <c r="O270" s="42"/>
      <c r="P270" s="42"/>
      <c r="Q270" s="42"/>
    </row>
    <row r="271" spans="1:17" ht="24.75" customHeight="1" x14ac:dyDescent="0.25">
      <c r="A271" s="48" t="s">
        <v>7</v>
      </c>
      <c r="B271" s="115"/>
      <c r="C271" s="121"/>
      <c r="D271" s="121"/>
      <c r="E271" s="116">
        <f>(D271-C271)*$C$2</f>
        <v>0</v>
      </c>
      <c r="F271" s="136"/>
      <c r="G271" s="49" t="s">
        <v>3139</v>
      </c>
      <c r="H271" s="70"/>
      <c r="I271" s="81"/>
      <c r="J271" s="42"/>
      <c r="K271" s="42"/>
      <c r="L271" s="42"/>
      <c r="M271" s="42"/>
      <c r="N271" s="42"/>
      <c r="O271" s="42"/>
      <c r="P271" s="42"/>
      <c r="Q271" s="42"/>
    </row>
    <row r="272" spans="1:17" ht="24.75" customHeight="1" x14ac:dyDescent="0.25">
      <c r="A272" s="48" t="s">
        <v>8</v>
      </c>
      <c r="B272" s="108"/>
      <c r="C272" s="121"/>
      <c r="D272" s="121"/>
      <c r="E272" s="116">
        <f>(D272-C272)*$C$2</f>
        <v>0</v>
      </c>
      <c r="F272" s="136"/>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5-25-1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5-25-2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5-25-3</v>
      </c>
      <c r="J276" s="42"/>
      <c r="K276" s="42"/>
      <c r="L276" s="42"/>
      <c r="M276" s="42"/>
      <c r="N276" s="42"/>
      <c r="O276" s="42"/>
      <c r="P276" s="42"/>
      <c r="Q276" s="42"/>
    </row>
    <row r="277" spans="1:17" ht="38.25" customHeight="1" x14ac:dyDescent="0.25">
      <c r="A277" s="48" t="s">
        <v>13</v>
      </c>
      <c r="B277" s="131"/>
      <c r="C277" s="132"/>
      <c r="D277" s="132"/>
      <c r="E277" s="133"/>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5-26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25">
        <f>IFERROR((E282*F282+E283*F283)/(F282+F283),0)</f>
        <v>0</v>
      </c>
      <c r="G280" s="49" t="s">
        <v>71</v>
      </c>
      <c r="H280" s="70"/>
      <c r="I280" s="81"/>
      <c r="J280" s="42"/>
      <c r="K280" s="42"/>
      <c r="L280" s="42"/>
      <c r="M280" s="42"/>
      <c r="N280" s="42"/>
      <c r="O280" s="42"/>
      <c r="P280" s="42"/>
      <c r="Q280" s="42"/>
    </row>
    <row r="281" spans="1:17" ht="24.75" customHeight="1" x14ac:dyDescent="0.25">
      <c r="A281" s="48" t="s">
        <v>4</v>
      </c>
      <c r="B281" s="129"/>
      <c r="C281" s="130"/>
      <c r="D281" s="49" t="s">
        <v>3142</v>
      </c>
      <c r="E281" s="110" t="str">
        <f>IFERROR(VLOOKUP(B281,matrizEmpleados,2,FALSE),"No existe")</f>
        <v>No existe</v>
      </c>
      <c r="F281" s="120" t="s">
        <v>3765</v>
      </c>
      <c r="G281" s="49" t="s">
        <v>5</v>
      </c>
      <c r="H281" s="127">
        <f>+(D280-C280)+1</f>
        <v>1</v>
      </c>
      <c r="I281" s="81"/>
      <c r="J281" s="42"/>
      <c r="K281" s="42"/>
      <c r="L281" s="42"/>
      <c r="M281" s="42"/>
      <c r="N281" s="42"/>
      <c r="O281" s="42"/>
      <c r="P281" s="42"/>
      <c r="Q281" s="42"/>
    </row>
    <row r="282" spans="1:17" ht="24.75" customHeight="1" x14ac:dyDescent="0.25">
      <c r="A282" s="48" t="s">
        <v>7</v>
      </c>
      <c r="B282" s="115"/>
      <c r="C282" s="121"/>
      <c r="D282" s="121"/>
      <c r="E282" s="116">
        <f>(D282-C282)*$C$2</f>
        <v>0</v>
      </c>
      <c r="F282" s="136"/>
      <c r="G282" s="49" t="s">
        <v>3139</v>
      </c>
      <c r="H282" s="70"/>
      <c r="I282" s="81"/>
      <c r="J282" s="42"/>
      <c r="K282" s="42"/>
      <c r="L282" s="42"/>
      <c r="M282" s="42"/>
      <c r="N282" s="42"/>
      <c r="O282" s="42"/>
      <c r="P282" s="42"/>
      <c r="Q282" s="42"/>
    </row>
    <row r="283" spans="1:17" ht="24.75" customHeight="1" x14ac:dyDescent="0.25">
      <c r="A283" s="48" t="s">
        <v>8</v>
      </c>
      <c r="B283" s="108"/>
      <c r="C283" s="121"/>
      <c r="D283" s="121"/>
      <c r="E283" s="116">
        <f>(D283-C283)*$C$2</f>
        <v>0</v>
      </c>
      <c r="F283" s="136"/>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5-26-1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5-26-2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5-26-3</v>
      </c>
      <c r="J287" s="42"/>
      <c r="K287" s="42"/>
      <c r="L287" s="42"/>
      <c r="M287" s="42"/>
      <c r="N287" s="42"/>
      <c r="O287" s="42"/>
      <c r="P287" s="42"/>
      <c r="Q287" s="42"/>
    </row>
    <row r="288" spans="1:17" ht="38.25" customHeight="1" x14ac:dyDescent="0.25">
      <c r="A288" s="48" t="s">
        <v>13</v>
      </c>
      <c r="B288" s="131"/>
      <c r="C288" s="132"/>
      <c r="D288" s="132"/>
      <c r="E288" s="133"/>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5-27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25">
        <f>IFERROR((E293*F293+E294*F294)/(F293+F294),0)</f>
        <v>0</v>
      </c>
      <c r="G291" s="49" t="s">
        <v>71</v>
      </c>
      <c r="H291" s="70"/>
      <c r="I291" s="81"/>
      <c r="J291" s="42"/>
      <c r="K291" s="42"/>
      <c r="L291" s="42"/>
      <c r="M291" s="42"/>
      <c r="N291" s="42"/>
      <c r="O291" s="42"/>
      <c r="P291" s="42"/>
      <c r="Q291" s="42"/>
    </row>
    <row r="292" spans="1:17" ht="24.75" customHeight="1" x14ac:dyDescent="0.25">
      <c r="A292" s="48" t="s">
        <v>4</v>
      </c>
      <c r="B292" s="129"/>
      <c r="C292" s="130"/>
      <c r="D292" s="49" t="s">
        <v>3142</v>
      </c>
      <c r="E292" s="110" t="str">
        <f>IFERROR(VLOOKUP(B292,matrizEmpleados,2,FALSE),"No existe")</f>
        <v>No existe</v>
      </c>
      <c r="F292" s="120" t="s">
        <v>3765</v>
      </c>
      <c r="G292" s="49" t="s">
        <v>5</v>
      </c>
      <c r="H292" s="127">
        <f>+(D291-C291)+1</f>
        <v>1</v>
      </c>
      <c r="I292" s="81"/>
      <c r="J292" s="42"/>
      <c r="K292" s="42"/>
      <c r="L292" s="42"/>
      <c r="M292" s="42"/>
      <c r="N292" s="42"/>
      <c r="O292" s="42"/>
      <c r="P292" s="42"/>
      <c r="Q292" s="42"/>
    </row>
    <row r="293" spans="1:17" ht="24.75" customHeight="1" x14ac:dyDescent="0.25">
      <c r="A293" s="48" t="s">
        <v>7</v>
      </c>
      <c r="B293" s="115"/>
      <c r="C293" s="121"/>
      <c r="D293" s="121"/>
      <c r="E293" s="116">
        <f>(D293-C293)*$C$2</f>
        <v>0</v>
      </c>
      <c r="F293" s="136"/>
      <c r="G293" s="49" t="s">
        <v>3139</v>
      </c>
      <c r="H293" s="70"/>
      <c r="I293" s="81"/>
      <c r="J293" s="42"/>
      <c r="K293" s="42"/>
      <c r="L293" s="42"/>
      <c r="M293" s="42"/>
      <c r="N293" s="42"/>
      <c r="O293" s="42"/>
      <c r="P293" s="42"/>
      <c r="Q293" s="42"/>
    </row>
    <row r="294" spans="1:17" ht="24.75" customHeight="1" x14ac:dyDescent="0.25">
      <c r="A294" s="48" t="s">
        <v>8</v>
      </c>
      <c r="B294" s="108"/>
      <c r="C294" s="121"/>
      <c r="D294" s="121"/>
      <c r="E294" s="116">
        <f>(D294-C294)*$C$2</f>
        <v>0</v>
      </c>
      <c r="F294" s="136"/>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5-27-1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5-27-2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5-27-3</v>
      </c>
      <c r="J298" s="42"/>
      <c r="K298" s="42"/>
      <c r="L298" s="42"/>
      <c r="M298" s="42"/>
      <c r="N298" s="42"/>
      <c r="O298" s="42"/>
      <c r="P298" s="42"/>
      <c r="Q298" s="42"/>
    </row>
    <row r="299" spans="1:17" ht="38.25" customHeight="1" x14ac:dyDescent="0.25">
      <c r="A299" s="48" t="s">
        <v>13</v>
      </c>
      <c r="B299" s="131"/>
      <c r="C299" s="132"/>
      <c r="D299" s="132"/>
      <c r="E299" s="133"/>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5-28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25">
        <f>IFERROR((E304*F304+E305*F305)/(F304+F305),0)</f>
        <v>0</v>
      </c>
      <c r="G302" s="49" t="s">
        <v>71</v>
      </c>
      <c r="H302" s="70"/>
      <c r="I302" s="81"/>
      <c r="J302" s="42"/>
      <c r="K302" s="42"/>
      <c r="L302" s="42"/>
      <c r="M302" s="42"/>
      <c r="N302" s="42"/>
      <c r="O302" s="42"/>
      <c r="P302" s="42"/>
      <c r="Q302" s="42"/>
    </row>
    <row r="303" spans="1:17" ht="24.75" customHeight="1" x14ac:dyDescent="0.25">
      <c r="A303" s="48" t="s">
        <v>4</v>
      </c>
      <c r="B303" s="129"/>
      <c r="C303" s="130"/>
      <c r="D303" s="49" t="s">
        <v>3142</v>
      </c>
      <c r="E303" s="110" t="str">
        <f>IFERROR(VLOOKUP(B303,matrizEmpleados,2,FALSE),"No existe")</f>
        <v>No existe</v>
      </c>
      <c r="F303" s="120" t="s">
        <v>3765</v>
      </c>
      <c r="G303" s="49" t="s">
        <v>5</v>
      </c>
      <c r="H303" s="127">
        <f>+(D302-C302)+1</f>
        <v>1</v>
      </c>
      <c r="I303" s="81"/>
      <c r="J303" s="42"/>
      <c r="K303" s="42"/>
      <c r="L303" s="42"/>
      <c r="M303" s="42"/>
      <c r="N303" s="42"/>
      <c r="O303" s="42"/>
      <c r="P303" s="42"/>
      <c r="Q303" s="42"/>
    </row>
    <row r="304" spans="1:17" ht="24.75" customHeight="1" x14ac:dyDescent="0.25">
      <c r="A304" s="48" t="s">
        <v>7</v>
      </c>
      <c r="B304" s="115"/>
      <c r="C304" s="121"/>
      <c r="D304" s="121"/>
      <c r="E304" s="116">
        <f>(D304-C304)*$C$2</f>
        <v>0</v>
      </c>
      <c r="F304" s="136"/>
      <c r="G304" s="49" t="s">
        <v>3139</v>
      </c>
      <c r="H304" s="70"/>
      <c r="I304" s="81"/>
      <c r="J304" s="42"/>
      <c r="K304" s="42"/>
      <c r="L304" s="42"/>
      <c r="M304" s="42"/>
      <c r="N304" s="42"/>
      <c r="O304" s="42"/>
      <c r="P304" s="42"/>
      <c r="Q304" s="42"/>
    </row>
    <row r="305" spans="1:17" ht="24.75" customHeight="1" x14ac:dyDescent="0.25">
      <c r="A305" s="48" t="s">
        <v>8</v>
      </c>
      <c r="B305" s="108"/>
      <c r="C305" s="121"/>
      <c r="D305" s="121"/>
      <c r="E305" s="116">
        <f>(D305-C305)*$C$2</f>
        <v>0</v>
      </c>
      <c r="F305" s="136"/>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5-28-1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5-28-2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5-28-3</v>
      </c>
      <c r="J309" s="42"/>
      <c r="K309" s="42"/>
      <c r="L309" s="42"/>
      <c r="M309" s="42"/>
      <c r="N309" s="42"/>
      <c r="O309" s="42"/>
      <c r="P309" s="42"/>
      <c r="Q309" s="42"/>
    </row>
    <row r="310" spans="1:17" ht="38.25" customHeight="1" x14ac:dyDescent="0.25">
      <c r="A310" s="48" t="s">
        <v>13</v>
      </c>
      <c r="B310" s="131"/>
      <c r="C310" s="132"/>
      <c r="D310" s="132"/>
      <c r="E310" s="133"/>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5-29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25">
        <f>IFERROR((E315*F315+E316*F316)/(F315+F316),0)</f>
        <v>0</v>
      </c>
      <c r="G313" s="49" t="s">
        <v>71</v>
      </c>
      <c r="H313" s="70"/>
      <c r="I313" s="81"/>
      <c r="J313" s="42"/>
      <c r="K313" s="42"/>
      <c r="L313" s="42"/>
      <c r="M313" s="42"/>
      <c r="N313" s="42"/>
      <c r="O313" s="42"/>
      <c r="P313" s="42"/>
      <c r="Q313" s="42"/>
    </row>
    <row r="314" spans="1:17" ht="24.75" customHeight="1" x14ac:dyDescent="0.25">
      <c r="A314" s="48" t="s">
        <v>4</v>
      </c>
      <c r="B314" s="129"/>
      <c r="C314" s="130"/>
      <c r="D314" s="49" t="s">
        <v>3142</v>
      </c>
      <c r="E314" s="110" t="str">
        <f>IFERROR(VLOOKUP(B314,matrizEmpleados,2,FALSE),"No existe")</f>
        <v>No existe</v>
      </c>
      <c r="F314" s="120" t="s">
        <v>3765</v>
      </c>
      <c r="G314" s="49" t="s">
        <v>5</v>
      </c>
      <c r="H314" s="127">
        <f>+(D313-C313)+1</f>
        <v>1</v>
      </c>
      <c r="I314" s="81"/>
      <c r="J314" s="42"/>
      <c r="K314" s="42"/>
      <c r="L314" s="42"/>
      <c r="M314" s="42"/>
      <c r="N314" s="42"/>
      <c r="O314" s="42"/>
      <c r="P314" s="42"/>
      <c r="Q314" s="42"/>
    </row>
    <row r="315" spans="1:17" ht="24.75" customHeight="1" x14ac:dyDescent="0.25">
      <c r="A315" s="48" t="s">
        <v>7</v>
      </c>
      <c r="B315" s="115"/>
      <c r="C315" s="121"/>
      <c r="D315" s="121"/>
      <c r="E315" s="116">
        <f>(D315-C315)*$C$2</f>
        <v>0</v>
      </c>
      <c r="F315" s="136"/>
      <c r="G315" s="49" t="s">
        <v>3139</v>
      </c>
      <c r="H315" s="70"/>
      <c r="I315" s="81"/>
      <c r="J315" s="42"/>
      <c r="K315" s="42"/>
      <c r="L315" s="42"/>
      <c r="M315" s="42"/>
      <c r="N315" s="42"/>
      <c r="O315" s="42"/>
      <c r="P315" s="42"/>
      <c r="Q315" s="42"/>
    </row>
    <row r="316" spans="1:17" ht="24.75" customHeight="1" x14ac:dyDescent="0.25">
      <c r="A316" s="48" t="s">
        <v>8</v>
      </c>
      <c r="B316" s="108"/>
      <c r="C316" s="121"/>
      <c r="D316" s="121"/>
      <c r="E316" s="116">
        <f>(D316-C316)*$C$2</f>
        <v>0</v>
      </c>
      <c r="F316" s="136"/>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5-29-1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5-29-2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5-29-3</v>
      </c>
      <c r="J320" s="42"/>
      <c r="K320" s="42"/>
      <c r="L320" s="42"/>
      <c r="M320" s="42"/>
      <c r="N320" s="42"/>
      <c r="O320" s="42"/>
      <c r="P320" s="42"/>
      <c r="Q320" s="42"/>
    </row>
    <row r="321" spans="1:17" ht="38.25" customHeight="1" x14ac:dyDescent="0.25">
      <c r="A321" s="48" t="s">
        <v>13</v>
      </c>
      <c r="B321" s="131"/>
      <c r="C321" s="132"/>
      <c r="D321" s="132"/>
      <c r="E321" s="133"/>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5-30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25">
        <f>IFERROR((E326*F326+E327*F327)/(F326+F327),0)</f>
        <v>0</v>
      </c>
      <c r="G324" s="49" t="s">
        <v>71</v>
      </c>
      <c r="H324" s="70"/>
      <c r="I324" s="81"/>
      <c r="J324" s="42"/>
      <c r="K324" s="42"/>
      <c r="L324" s="42"/>
      <c r="M324" s="42"/>
      <c r="N324" s="42"/>
      <c r="O324" s="42"/>
      <c r="P324" s="42"/>
      <c r="Q324" s="42"/>
    </row>
    <row r="325" spans="1:17" ht="24.75" customHeight="1" x14ac:dyDescent="0.25">
      <c r="A325" s="48" t="s">
        <v>4</v>
      </c>
      <c r="B325" s="129"/>
      <c r="C325" s="130"/>
      <c r="D325" s="49" t="s">
        <v>3142</v>
      </c>
      <c r="E325" s="110" t="str">
        <f>IFERROR(VLOOKUP(B325,matrizEmpleados,2,FALSE),"No existe")</f>
        <v>No existe</v>
      </c>
      <c r="F325" s="120" t="s">
        <v>3765</v>
      </c>
      <c r="G325" s="49" t="s">
        <v>5</v>
      </c>
      <c r="H325" s="127">
        <f>+(D324-C324)+1</f>
        <v>1</v>
      </c>
      <c r="I325" s="81"/>
      <c r="J325" s="42"/>
      <c r="K325" s="42"/>
      <c r="L325" s="42"/>
      <c r="M325" s="42"/>
      <c r="N325" s="42"/>
      <c r="O325" s="42"/>
      <c r="P325" s="42"/>
      <c r="Q325" s="42"/>
    </row>
    <row r="326" spans="1:17" ht="24.75" customHeight="1" x14ac:dyDescent="0.25">
      <c r="A326" s="48" t="s">
        <v>7</v>
      </c>
      <c r="B326" s="115"/>
      <c r="C326" s="121"/>
      <c r="D326" s="121"/>
      <c r="E326" s="116">
        <f>(D326-C326)*$C$2</f>
        <v>0</v>
      </c>
      <c r="F326" s="136"/>
      <c r="G326" s="49" t="s">
        <v>3139</v>
      </c>
      <c r="H326" s="70"/>
      <c r="I326" s="81"/>
      <c r="J326" s="42"/>
      <c r="K326" s="42"/>
      <c r="L326" s="42"/>
      <c r="M326" s="42"/>
      <c r="N326" s="42"/>
      <c r="O326" s="42"/>
      <c r="P326" s="42"/>
      <c r="Q326" s="42"/>
    </row>
    <row r="327" spans="1:17" ht="24.75" customHeight="1" x14ac:dyDescent="0.25">
      <c r="A327" s="48" t="s">
        <v>8</v>
      </c>
      <c r="B327" s="108"/>
      <c r="C327" s="121"/>
      <c r="D327" s="121"/>
      <c r="E327" s="116">
        <f>(D327-C327)*$C$2</f>
        <v>0</v>
      </c>
      <c r="F327" s="136"/>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5-30-1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5-30-2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5-30-3</v>
      </c>
      <c r="J331" s="42"/>
      <c r="K331" s="42"/>
      <c r="L331" s="42"/>
      <c r="M331" s="42"/>
      <c r="N331" s="42"/>
      <c r="O331" s="42"/>
      <c r="P331" s="42"/>
      <c r="Q331" s="42"/>
    </row>
    <row r="332" spans="1:17" ht="38.25" customHeight="1" x14ac:dyDescent="0.25">
      <c r="A332" s="48" t="s">
        <v>13</v>
      </c>
      <c r="B332" s="131"/>
      <c r="C332" s="132"/>
      <c r="D332" s="132"/>
      <c r="E332" s="133"/>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5-31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25">
        <f>IFERROR((E337*F337+E338*F338)/(F337+F338),0)</f>
        <v>0</v>
      </c>
      <c r="G335" s="49" t="s">
        <v>71</v>
      </c>
      <c r="H335" s="70"/>
      <c r="I335" s="81"/>
      <c r="J335" s="42"/>
      <c r="K335" s="42"/>
      <c r="L335" s="42"/>
      <c r="M335" s="42"/>
      <c r="N335" s="42"/>
      <c r="O335" s="42"/>
      <c r="P335" s="42"/>
      <c r="Q335" s="42"/>
    </row>
    <row r="336" spans="1:17" ht="24.75" customHeight="1" x14ac:dyDescent="0.25">
      <c r="A336" s="48" t="s">
        <v>4</v>
      </c>
      <c r="B336" s="129"/>
      <c r="C336" s="130"/>
      <c r="D336" s="49" t="s">
        <v>3142</v>
      </c>
      <c r="E336" s="110" t="str">
        <f>IFERROR(VLOOKUP(B336,matrizEmpleados,2,FALSE),"No existe")</f>
        <v>No existe</v>
      </c>
      <c r="F336" s="120" t="s">
        <v>3765</v>
      </c>
      <c r="G336" s="49" t="s">
        <v>5</v>
      </c>
      <c r="H336" s="127">
        <f>+(D335-C335)+1</f>
        <v>1</v>
      </c>
      <c r="I336" s="81"/>
      <c r="J336" s="42"/>
      <c r="K336" s="42"/>
      <c r="L336" s="42"/>
      <c r="M336" s="42"/>
      <c r="N336" s="42"/>
      <c r="O336" s="42"/>
      <c r="P336" s="42"/>
      <c r="Q336" s="42"/>
    </row>
    <row r="337" spans="1:17" ht="24.75" customHeight="1" x14ac:dyDescent="0.25">
      <c r="A337" s="48" t="s">
        <v>7</v>
      </c>
      <c r="B337" s="115"/>
      <c r="C337" s="121"/>
      <c r="D337" s="121"/>
      <c r="E337" s="116">
        <f>(D337-C337)*$C$2</f>
        <v>0</v>
      </c>
      <c r="F337" s="136"/>
      <c r="G337" s="49" t="s">
        <v>3139</v>
      </c>
      <c r="H337" s="70"/>
      <c r="I337" s="81"/>
      <c r="J337" s="42"/>
      <c r="K337" s="42"/>
      <c r="L337" s="42"/>
      <c r="M337" s="42"/>
      <c r="N337" s="42"/>
      <c r="O337" s="42"/>
      <c r="P337" s="42"/>
      <c r="Q337" s="42"/>
    </row>
    <row r="338" spans="1:17" ht="24.75" customHeight="1" x14ac:dyDescent="0.25">
      <c r="A338" s="48" t="s">
        <v>8</v>
      </c>
      <c r="B338" s="108"/>
      <c r="C338" s="121"/>
      <c r="D338" s="121"/>
      <c r="E338" s="116">
        <f>(D338-C338)*$C$2</f>
        <v>0</v>
      </c>
      <c r="F338" s="136"/>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5-31-1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5-31-2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5-31-3</v>
      </c>
      <c r="J342" s="42"/>
      <c r="K342" s="42"/>
      <c r="L342" s="42"/>
      <c r="M342" s="42"/>
      <c r="N342" s="42"/>
      <c r="O342" s="42"/>
      <c r="P342" s="42"/>
      <c r="Q342" s="42"/>
    </row>
    <row r="343" spans="1:17" ht="38.25" customHeight="1" x14ac:dyDescent="0.25">
      <c r="A343" s="48" t="s">
        <v>13</v>
      </c>
      <c r="B343" s="131"/>
      <c r="C343" s="132"/>
      <c r="D343" s="132"/>
      <c r="E343" s="133"/>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5-32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25">
        <f>IFERROR((E348*F348+E349*F349)/(F348+F349),0)</f>
        <v>0</v>
      </c>
      <c r="G346" s="49" t="s">
        <v>71</v>
      </c>
      <c r="H346" s="70"/>
      <c r="I346" s="81"/>
      <c r="J346" s="42"/>
      <c r="K346" s="42"/>
      <c r="L346" s="42"/>
      <c r="M346" s="42"/>
      <c r="N346" s="42"/>
      <c r="O346" s="42"/>
      <c r="P346" s="42"/>
      <c r="Q346" s="42"/>
    </row>
    <row r="347" spans="1:17" ht="24.75" customHeight="1" x14ac:dyDescent="0.25">
      <c r="A347" s="48" t="s">
        <v>4</v>
      </c>
      <c r="B347" s="129"/>
      <c r="C347" s="130"/>
      <c r="D347" s="49" t="s">
        <v>3142</v>
      </c>
      <c r="E347" s="110" t="str">
        <f>IFERROR(VLOOKUP(B347,matrizEmpleados,2,FALSE),"No existe")</f>
        <v>No existe</v>
      </c>
      <c r="F347" s="120" t="s">
        <v>3765</v>
      </c>
      <c r="G347" s="49" t="s">
        <v>5</v>
      </c>
      <c r="H347" s="127">
        <f>+(D346-C346)+1</f>
        <v>1</v>
      </c>
      <c r="I347" s="81"/>
      <c r="J347" s="42"/>
      <c r="K347" s="42"/>
      <c r="L347" s="42"/>
      <c r="M347" s="42"/>
      <c r="N347" s="42"/>
      <c r="O347" s="42"/>
      <c r="P347" s="42"/>
      <c r="Q347" s="42"/>
    </row>
    <row r="348" spans="1:17" ht="24.75" customHeight="1" x14ac:dyDescent="0.25">
      <c r="A348" s="48" t="s">
        <v>7</v>
      </c>
      <c r="B348" s="115"/>
      <c r="C348" s="121"/>
      <c r="D348" s="121"/>
      <c r="E348" s="116">
        <f>(D348-C348)*$C$2</f>
        <v>0</v>
      </c>
      <c r="F348" s="136"/>
      <c r="G348" s="49" t="s">
        <v>3139</v>
      </c>
      <c r="H348" s="70"/>
      <c r="I348" s="81"/>
      <c r="J348" s="42"/>
      <c r="K348" s="42"/>
      <c r="L348" s="42"/>
      <c r="M348" s="42"/>
      <c r="N348" s="42"/>
      <c r="O348" s="42"/>
      <c r="P348" s="42"/>
      <c r="Q348" s="42"/>
    </row>
    <row r="349" spans="1:17" ht="24.75" customHeight="1" x14ac:dyDescent="0.25">
      <c r="A349" s="48" t="s">
        <v>8</v>
      </c>
      <c r="B349" s="108"/>
      <c r="C349" s="121"/>
      <c r="D349" s="121"/>
      <c r="E349" s="116">
        <f>(D349-C349)*$C$2</f>
        <v>0</v>
      </c>
      <c r="F349" s="136"/>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5-32-1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5-32-2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5-32-3</v>
      </c>
      <c r="J353" s="42"/>
      <c r="K353" s="42"/>
      <c r="L353" s="42"/>
      <c r="M353" s="42"/>
      <c r="N353" s="42"/>
      <c r="O353" s="42"/>
      <c r="P353" s="42"/>
      <c r="Q353" s="42"/>
    </row>
    <row r="354" spans="1:17" ht="38.25" customHeight="1" x14ac:dyDescent="0.25">
      <c r="A354" s="48" t="s">
        <v>13</v>
      </c>
      <c r="B354" s="131"/>
      <c r="C354" s="132"/>
      <c r="D354" s="132"/>
      <c r="E354" s="133"/>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5-33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25">
        <f>IFERROR((E359*F359+E360*F360)/(F359+F360),0)</f>
        <v>0</v>
      </c>
      <c r="G357" s="49" t="s">
        <v>71</v>
      </c>
      <c r="H357" s="70"/>
      <c r="I357" s="81"/>
      <c r="J357" s="42"/>
      <c r="K357" s="42"/>
      <c r="L357" s="42"/>
      <c r="M357" s="42"/>
      <c r="N357" s="42"/>
      <c r="O357" s="42"/>
      <c r="P357" s="42"/>
      <c r="Q357" s="42"/>
    </row>
    <row r="358" spans="1:17" ht="24.75" customHeight="1" x14ac:dyDescent="0.25">
      <c r="A358" s="48" t="s">
        <v>4</v>
      </c>
      <c r="B358" s="129"/>
      <c r="C358" s="130"/>
      <c r="D358" s="49" t="s">
        <v>3142</v>
      </c>
      <c r="E358" s="110" t="str">
        <f>IFERROR(VLOOKUP(B358,matrizEmpleados,2,FALSE),"No existe")</f>
        <v>No existe</v>
      </c>
      <c r="F358" s="120" t="s">
        <v>3765</v>
      </c>
      <c r="G358" s="49" t="s">
        <v>5</v>
      </c>
      <c r="H358" s="127">
        <f>+(D357-C357)+1</f>
        <v>1</v>
      </c>
      <c r="I358" s="81"/>
      <c r="J358" s="42"/>
      <c r="K358" s="42"/>
      <c r="L358" s="42"/>
      <c r="M358" s="42"/>
      <c r="N358" s="42"/>
      <c r="O358" s="42"/>
      <c r="P358" s="42"/>
      <c r="Q358" s="42"/>
    </row>
    <row r="359" spans="1:17" ht="24.75" customHeight="1" x14ac:dyDescent="0.25">
      <c r="A359" s="48" t="s">
        <v>7</v>
      </c>
      <c r="B359" s="115"/>
      <c r="C359" s="121"/>
      <c r="D359" s="121"/>
      <c r="E359" s="116">
        <f>(D359-C359)*$C$2</f>
        <v>0</v>
      </c>
      <c r="F359" s="136"/>
      <c r="G359" s="49" t="s">
        <v>3139</v>
      </c>
      <c r="H359" s="70"/>
      <c r="I359" s="81"/>
      <c r="J359" s="42"/>
      <c r="K359" s="42"/>
      <c r="L359" s="42"/>
      <c r="M359" s="42"/>
      <c r="N359" s="42"/>
      <c r="O359" s="42"/>
      <c r="P359" s="42"/>
      <c r="Q359" s="42"/>
    </row>
    <row r="360" spans="1:17" ht="24.75" customHeight="1" x14ac:dyDescent="0.25">
      <c r="A360" s="48" t="s">
        <v>8</v>
      </c>
      <c r="B360" s="108"/>
      <c r="C360" s="121"/>
      <c r="D360" s="121"/>
      <c r="E360" s="116">
        <f>(D360-C360)*$C$2</f>
        <v>0</v>
      </c>
      <c r="F360" s="136"/>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5-33-1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5-33-2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5-33-3</v>
      </c>
      <c r="J364" s="42"/>
      <c r="K364" s="42"/>
      <c r="L364" s="42"/>
      <c r="M364" s="42"/>
      <c r="N364" s="42"/>
      <c r="O364" s="42"/>
      <c r="P364" s="42"/>
      <c r="Q364" s="42"/>
    </row>
    <row r="365" spans="1:17" ht="38.25" customHeight="1" x14ac:dyDescent="0.25">
      <c r="A365" s="48" t="s">
        <v>13</v>
      </c>
      <c r="B365" s="131"/>
      <c r="C365" s="132"/>
      <c r="D365" s="132"/>
      <c r="E365" s="133"/>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5-34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25">
        <f>IFERROR((E370*F370+E371*F371)/(F370+F371),0)</f>
        <v>0</v>
      </c>
      <c r="G368" s="49" t="s">
        <v>71</v>
      </c>
      <c r="H368" s="70"/>
      <c r="I368" s="81"/>
      <c r="J368" s="42"/>
      <c r="K368" s="42"/>
      <c r="L368" s="42"/>
      <c r="M368" s="42"/>
      <c r="N368" s="42"/>
      <c r="O368" s="42"/>
      <c r="P368" s="42"/>
      <c r="Q368" s="42"/>
    </row>
    <row r="369" spans="1:17" ht="24.75" customHeight="1" x14ac:dyDescent="0.25">
      <c r="A369" s="48" t="s">
        <v>4</v>
      </c>
      <c r="B369" s="129"/>
      <c r="C369" s="130"/>
      <c r="D369" s="49" t="s">
        <v>3142</v>
      </c>
      <c r="E369" s="110" t="str">
        <f>IFERROR(VLOOKUP(B369,matrizEmpleados,2,FALSE),"No existe")</f>
        <v>No existe</v>
      </c>
      <c r="F369" s="120" t="s">
        <v>3765</v>
      </c>
      <c r="G369" s="49" t="s">
        <v>5</v>
      </c>
      <c r="H369" s="127">
        <f>+(D368-C368)+1</f>
        <v>1</v>
      </c>
      <c r="I369" s="81"/>
      <c r="J369" s="42"/>
      <c r="K369" s="42"/>
      <c r="L369" s="42"/>
      <c r="M369" s="42"/>
      <c r="N369" s="42"/>
      <c r="O369" s="42"/>
      <c r="P369" s="42"/>
      <c r="Q369" s="42"/>
    </row>
    <row r="370" spans="1:17" ht="24.75" customHeight="1" x14ac:dyDescent="0.25">
      <c r="A370" s="48" t="s">
        <v>7</v>
      </c>
      <c r="B370" s="115"/>
      <c r="C370" s="121"/>
      <c r="D370" s="121"/>
      <c r="E370" s="116">
        <f>(D370-C370)*$C$2</f>
        <v>0</v>
      </c>
      <c r="F370" s="136"/>
      <c r="G370" s="49" t="s">
        <v>3139</v>
      </c>
      <c r="H370" s="70"/>
      <c r="I370" s="81"/>
      <c r="J370" s="42"/>
      <c r="K370" s="42"/>
      <c r="L370" s="42"/>
      <c r="M370" s="42"/>
      <c r="N370" s="42"/>
      <c r="O370" s="42"/>
      <c r="P370" s="42"/>
      <c r="Q370" s="42"/>
    </row>
    <row r="371" spans="1:17" ht="24.75" customHeight="1" x14ac:dyDescent="0.25">
      <c r="A371" s="48" t="s">
        <v>8</v>
      </c>
      <c r="B371" s="108"/>
      <c r="C371" s="121"/>
      <c r="D371" s="121"/>
      <c r="E371" s="116">
        <f>(D371-C371)*$C$2</f>
        <v>0</v>
      </c>
      <c r="F371" s="136"/>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5-34-1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5-34-2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5-34-3</v>
      </c>
      <c r="J375" s="42"/>
      <c r="K375" s="42"/>
      <c r="L375" s="42"/>
      <c r="M375" s="42"/>
      <c r="N375" s="42"/>
      <c r="O375" s="42"/>
      <c r="P375" s="42"/>
      <c r="Q375" s="42"/>
    </row>
    <row r="376" spans="1:17" ht="38.25" customHeight="1" x14ac:dyDescent="0.25">
      <c r="A376" s="48" t="s">
        <v>13</v>
      </c>
      <c r="B376" s="131"/>
      <c r="C376" s="132"/>
      <c r="D376" s="132"/>
      <c r="E376" s="133"/>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5-35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25">
        <f>IFERROR((E381*F381+E382*F382)/(F381+F382),0)</f>
        <v>0</v>
      </c>
      <c r="G379" s="49" t="s">
        <v>71</v>
      </c>
      <c r="H379" s="70"/>
      <c r="I379" s="81"/>
      <c r="J379" s="42"/>
      <c r="K379" s="42"/>
      <c r="L379" s="42"/>
      <c r="M379" s="42"/>
      <c r="N379" s="42"/>
      <c r="O379" s="42"/>
      <c r="P379" s="42"/>
      <c r="Q379" s="42"/>
    </row>
    <row r="380" spans="1:17" ht="24.75" customHeight="1" x14ac:dyDescent="0.25">
      <c r="A380" s="48" t="s">
        <v>4</v>
      </c>
      <c r="B380" s="129"/>
      <c r="C380" s="130"/>
      <c r="D380" s="49" t="s">
        <v>3142</v>
      </c>
      <c r="E380" s="110" t="str">
        <f>IFERROR(VLOOKUP(B380,matrizEmpleados,2,FALSE),"No existe")</f>
        <v>No existe</v>
      </c>
      <c r="F380" s="120" t="s">
        <v>3765</v>
      </c>
      <c r="G380" s="49" t="s">
        <v>5</v>
      </c>
      <c r="H380" s="127">
        <f>+(D379-C379)+1</f>
        <v>1</v>
      </c>
      <c r="I380" s="81"/>
      <c r="J380" s="42"/>
      <c r="K380" s="42"/>
      <c r="L380" s="42"/>
      <c r="M380" s="42"/>
      <c r="N380" s="42"/>
      <c r="O380" s="42"/>
      <c r="P380" s="42"/>
      <c r="Q380" s="42"/>
    </row>
    <row r="381" spans="1:17" ht="24.75" customHeight="1" x14ac:dyDescent="0.25">
      <c r="A381" s="48" t="s">
        <v>7</v>
      </c>
      <c r="B381" s="115"/>
      <c r="C381" s="121"/>
      <c r="D381" s="121"/>
      <c r="E381" s="116">
        <f>(D381-C381)*$C$2</f>
        <v>0</v>
      </c>
      <c r="F381" s="136"/>
      <c r="G381" s="49" t="s">
        <v>3139</v>
      </c>
      <c r="H381" s="70"/>
      <c r="I381" s="81"/>
      <c r="J381" s="42"/>
      <c r="K381" s="42"/>
      <c r="L381" s="42"/>
      <c r="M381" s="42"/>
      <c r="N381" s="42"/>
      <c r="O381" s="42"/>
      <c r="P381" s="42"/>
      <c r="Q381" s="42"/>
    </row>
    <row r="382" spans="1:17" ht="24.75" customHeight="1" x14ac:dyDescent="0.25">
      <c r="A382" s="48" t="s">
        <v>8</v>
      </c>
      <c r="B382" s="108"/>
      <c r="C382" s="121"/>
      <c r="D382" s="121"/>
      <c r="E382" s="116">
        <f>(D382-C382)*$C$2</f>
        <v>0</v>
      </c>
      <c r="F382" s="136"/>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5-35-1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5-35-2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5-35-3</v>
      </c>
      <c r="J386" s="42"/>
      <c r="K386" s="42"/>
      <c r="L386" s="42"/>
      <c r="M386" s="42"/>
      <c r="N386" s="42"/>
      <c r="O386" s="42"/>
      <c r="P386" s="42"/>
      <c r="Q386" s="42"/>
    </row>
    <row r="387" spans="1:17" ht="38.25" customHeight="1" x14ac:dyDescent="0.25">
      <c r="A387" s="48" t="s">
        <v>13</v>
      </c>
      <c r="B387" s="131"/>
      <c r="C387" s="132"/>
      <c r="D387" s="132"/>
      <c r="E387" s="133"/>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5-36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25">
        <f>IFERROR((E392*F392+E393*F393)/(F392+F393),0)</f>
        <v>0</v>
      </c>
      <c r="G390" s="49" t="s">
        <v>71</v>
      </c>
      <c r="H390" s="70"/>
      <c r="I390" s="81"/>
      <c r="J390" s="42"/>
      <c r="K390" s="42"/>
      <c r="L390" s="42"/>
      <c r="M390" s="42"/>
      <c r="N390" s="42"/>
      <c r="O390" s="42"/>
      <c r="P390" s="42"/>
      <c r="Q390" s="42"/>
    </row>
    <row r="391" spans="1:17" ht="24.75" customHeight="1" x14ac:dyDescent="0.25">
      <c r="A391" s="48" t="s">
        <v>4</v>
      </c>
      <c r="B391" s="129"/>
      <c r="C391" s="130"/>
      <c r="D391" s="49" t="s">
        <v>3142</v>
      </c>
      <c r="E391" s="110" t="str">
        <f>IFERROR(VLOOKUP(B391,matrizEmpleados,2,FALSE),"No existe")</f>
        <v>No existe</v>
      </c>
      <c r="F391" s="120" t="s">
        <v>3765</v>
      </c>
      <c r="G391" s="49" t="s">
        <v>5</v>
      </c>
      <c r="H391" s="127">
        <f>+(D390-C390)+1</f>
        <v>1</v>
      </c>
      <c r="I391" s="81"/>
      <c r="J391" s="42"/>
      <c r="K391" s="42"/>
      <c r="L391" s="42"/>
      <c r="M391" s="42"/>
      <c r="N391" s="42"/>
      <c r="O391" s="42"/>
      <c r="P391" s="42"/>
      <c r="Q391" s="42"/>
    </row>
    <row r="392" spans="1:17" ht="24.75" customHeight="1" x14ac:dyDescent="0.25">
      <c r="A392" s="48" t="s">
        <v>7</v>
      </c>
      <c r="B392" s="115"/>
      <c r="C392" s="121"/>
      <c r="D392" s="121"/>
      <c r="E392" s="116">
        <f>(D392-C392)*$C$2</f>
        <v>0</v>
      </c>
      <c r="F392" s="136"/>
      <c r="G392" s="49" t="s">
        <v>3139</v>
      </c>
      <c r="H392" s="70"/>
      <c r="I392" s="81"/>
      <c r="J392" s="42"/>
      <c r="K392" s="42"/>
      <c r="L392" s="42"/>
      <c r="M392" s="42"/>
      <c r="N392" s="42"/>
      <c r="O392" s="42"/>
      <c r="P392" s="42"/>
      <c r="Q392" s="42"/>
    </row>
    <row r="393" spans="1:17" ht="24.75" customHeight="1" x14ac:dyDescent="0.25">
      <c r="A393" s="48" t="s">
        <v>8</v>
      </c>
      <c r="B393" s="108"/>
      <c r="C393" s="121"/>
      <c r="D393" s="121"/>
      <c r="E393" s="116">
        <f>(D393-C393)*$C$2</f>
        <v>0</v>
      </c>
      <c r="F393" s="136"/>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5-36-1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5-36-2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5-36-3</v>
      </c>
      <c r="J397" s="42"/>
      <c r="K397" s="42"/>
      <c r="L397" s="42"/>
      <c r="M397" s="42"/>
      <c r="N397" s="42"/>
      <c r="O397" s="42"/>
      <c r="P397" s="42"/>
      <c r="Q397" s="42"/>
    </row>
    <row r="398" spans="1:17" ht="38.25" customHeight="1" x14ac:dyDescent="0.25">
      <c r="A398" s="48" t="s">
        <v>13</v>
      </c>
      <c r="B398" s="131"/>
      <c r="C398" s="132"/>
      <c r="D398" s="132"/>
      <c r="E398" s="133"/>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5-37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25">
        <f>IFERROR((E403*F403+E404*F404)/(F403+F404),0)</f>
        <v>0</v>
      </c>
      <c r="G401" s="49" t="s">
        <v>71</v>
      </c>
      <c r="H401" s="70"/>
      <c r="I401" s="81"/>
      <c r="J401" s="42"/>
      <c r="K401" s="42"/>
      <c r="L401" s="42"/>
      <c r="M401" s="42"/>
      <c r="N401" s="42"/>
      <c r="O401" s="42"/>
      <c r="P401" s="42"/>
      <c r="Q401" s="42"/>
    </row>
    <row r="402" spans="1:17" ht="24.75" customHeight="1" x14ac:dyDescent="0.25">
      <c r="A402" s="48" t="s">
        <v>4</v>
      </c>
      <c r="B402" s="129"/>
      <c r="C402" s="130"/>
      <c r="D402" s="49" t="s">
        <v>3142</v>
      </c>
      <c r="E402" s="110" t="str">
        <f>IFERROR(VLOOKUP(B402,matrizEmpleados,2,FALSE),"No existe")</f>
        <v>No existe</v>
      </c>
      <c r="F402" s="120" t="s">
        <v>3765</v>
      </c>
      <c r="G402" s="49" t="s">
        <v>5</v>
      </c>
      <c r="H402" s="127">
        <f>+(D401-C401)+1</f>
        <v>1</v>
      </c>
      <c r="I402" s="81"/>
      <c r="J402" s="42"/>
      <c r="K402" s="42"/>
      <c r="L402" s="42"/>
      <c r="M402" s="42"/>
      <c r="N402" s="42"/>
      <c r="O402" s="42"/>
      <c r="P402" s="42"/>
      <c r="Q402" s="42"/>
    </row>
    <row r="403" spans="1:17" ht="24.75" customHeight="1" x14ac:dyDescent="0.25">
      <c r="A403" s="48" t="s">
        <v>7</v>
      </c>
      <c r="B403" s="115"/>
      <c r="C403" s="121"/>
      <c r="D403" s="121"/>
      <c r="E403" s="116">
        <f>(D403-C403)*$C$2</f>
        <v>0</v>
      </c>
      <c r="F403" s="136"/>
      <c r="G403" s="49" t="s">
        <v>3139</v>
      </c>
      <c r="H403" s="70"/>
      <c r="I403" s="81"/>
      <c r="J403" s="42"/>
      <c r="K403" s="42"/>
      <c r="L403" s="42"/>
      <c r="M403" s="42"/>
      <c r="N403" s="42"/>
      <c r="O403" s="42"/>
      <c r="P403" s="42"/>
      <c r="Q403" s="42"/>
    </row>
    <row r="404" spans="1:17" ht="24.75" customHeight="1" x14ac:dyDescent="0.25">
      <c r="A404" s="48" t="s">
        <v>8</v>
      </c>
      <c r="B404" s="108"/>
      <c r="C404" s="121"/>
      <c r="D404" s="121"/>
      <c r="E404" s="116">
        <f>(D404-C404)*$C$2</f>
        <v>0</v>
      </c>
      <c r="F404" s="136"/>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5-37-1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5-37-2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5-37-3</v>
      </c>
      <c r="J408" s="42"/>
      <c r="K408" s="42"/>
      <c r="L408" s="42"/>
      <c r="M408" s="42"/>
      <c r="N408" s="42"/>
      <c r="O408" s="42"/>
      <c r="P408" s="42"/>
      <c r="Q408" s="42"/>
    </row>
    <row r="409" spans="1:17" ht="38.25" customHeight="1" x14ac:dyDescent="0.25">
      <c r="A409" s="48" t="s">
        <v>13</v>
      </c>
      <c r="B409" s="131"/>
      <c r="C409" s="132"/>
      <c r="D409" s="132"/>
      <c r="E409" s="133"/>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5-38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25">
        <f>IFERROR((E414*F414+E415*F415)/(F414+F415),0)</f>
        <v>0</v>
      </c>
      <c r="G412" s="49" t="s">
        <v>71</v>
      </c>
      <c r="H412" s="70"/>
      <c r="I412" s="81"/>
      <c r="J412" s="42"/>
      <c r="K412" s="42"/>
      <c r="L412" s="42"/>
      <c r="M412" s="42"/>
      <c r="N412" s="42"/>
      <c r="O412" s="42"/>
      <c r="P412" s="42"/>
      <c r="Q412" s="42"/>
    </row>
    <row r="413" spans="1:17" ht="24.75" customHeight="1" x14ac:dyDescent="0.25">
      <c r="A413" s="48" t="s">
        <v>4</v>
      </c>
      <c r="B413" s="129"/>
      <c r="C413" s="130"/>
      <c r="D413" s="49" t="s">
        <v>3142</v>
      </c>
      <c r="E413" s="110" t="str">
        <f>IFERROR(VLOOKUP(B413,matrizEmpleados,2,FALSE),"No existe")</f>
        <v>No existe</v>
      </c>
      <c r="F413" s="120" t="s">
        <v>3765</v>
      </c>
      <c r="G413" s="49" t="s">
        <v>5</v>
      </c>
      <c r="H413" s="127">
        <f>+(D412-C412)+1</f>
        <v>1</v>
      </c>
      <c r="I413" s="81"/>
      <c r="J413" s="42"/>
      <c r="K413" s="42"/>
      <c r="L413" s="42"/>
      <c r="M413" s="42"/>
      <c r="N413" s="42"/>
      <c r="O413" s="42"/>
      <c r="P413" s="42"/>
      <c r="Q413" s="42"/>
    </row>
    <row r="414" spans="1:17" ht="24.75" customHeight="1" x14ac:dyDescent="0.25">
      <c r="A414" s="48" t="s">
        <v>7</v>
      </c>
      <c r="B414" s="115"/>
      <c r="C414" s="121"/>
      <c r="D414" s="121"/>
      <c r="E414" s="116">
        <f>(D414-C414)*$C$2</f>
        <v>0</v>
      </c>
      <c r="F414" s="136"/>
      <c r="G414" s="49" t="s">
        <v>3139</v>
      </c>
      <c r="H414" s="70"/>
      <c r="I414" s="81"/>
      <c r="J414" s="42"/>
      <c r="K414" s="42"/>
      <c r="L414" s="42"/>
      <c r="M414" s="42"/>
      <c r="N414" s="42"/>
      <c r="O414" s="42"/>
      <c r="P414" s="42"/>
      <c r="Q414" s="42"/>
    </row>
    <row r="415" spans="1:17" ht="24.75" customHeight="1" x14ac:dyDescent="0.25">
      <c r="A415" s="48" t="s">
        <v>8</v>
      </c>
      <c r="B415" s="108"/>
      <c r="C415" s="121"/>
      <c r="D415" s="121"/>
      <c r="E415" s="116">
        <f>(D415-C415)*$C$2</f>
        <v>0</v>
      </c>
      <c r="F415" s="136"/>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5-38-1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5-38-2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5-38-3</v>
      </c>
      <c r="J419" s="42"/>
      <c r="K419" s="42"/>
      <c r="L419" s="42"/>
      <c r="M419" s="42"/>
      <c r="N419" s="42"/>
      <c r="O419" s="42"/>
      <c r="P419" s="42"/>
      <c r="Q419" s="42"/>
    </row>
    <row r="420" spans="1:17" ht="38.25" customHeight="1" x14ac:dyDescent="0.25">
      <c r="A420" s="48" t="s">
        <v>13</v>
      </c>
      <c r="B420" s="131"/>
      <c r="C420" s="132"/>
      <c r="D420" s="132"/>
      <c r="E420" s="133"/>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5-39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25">
        <f>IFERROR((E425*F425+E426*F426)/(F425+F426),0)</f>
        <v>0</v>
      </c>
      <c r="G423" s="49" t="s">
        <v>71</v>
      </c>
      <c r="H423" s="70"/>
      <c r="I423" s="81"/>
      <c r="J423" s="42"/>
      <c r="K423" s="42"/>
      <c r="L423" s="42"/>
      <c r="M423" s="42"/>
      <c r="N423" s="42"/>
      <c r="O423" s="42"/>
      <c r="P423" s="42"/>
      <c r="Q423" s="42"/>
    </row>
    <row r="424" spans="1:17" ht="24.75" customHeight="1" x14ac:dyDescent="0.25">
      <c r="A424" s="48" t="s">
        <v>4</v>
      </c>
      <c r="B424" s="129"/>
      <c r="C424" s="130"/>
      <c r="D424" s="49" t="s">
        <v>3142</v>
      </c>
      <c r="E424" s="110" t="str">
        <f>IFERROR(VLOOKUP(B424,matrizEmpleados,2,FALSE),"No existe")</f>
        <v>No existe</v>
      </c>
      <c r="F424" s="120" t="s">
        <v>3765</v>
      </c>
      <c r="G424" s="49" t="s">
        <v>5</v>
      </c>
      <c r="H424" s="127">
        <f>+(D423-C423)+1</f>
        <v>1</v>
      </c>
      <c r="I424" s="81"/>
      <c r="J424" s="42"/>
      <c r="K424" s="42"/>
      <c r="L424" s="42"/>
      <c r="M424" s="42"/>
      <c r="N424" s="42"/>
      <c r="O424" s="42"/>
      <c r="P424" s="42"/>
      <c r="Q424" s="42"/>
    </row>
    <row r="425" spans="1:17" ht="24.75" customHeight="1" x14ac:dyDescent="0.25">
      <c r="A425" s="48" t="s">
        <v>7</v>
      </c>
      <c r="B425" s="115"/>
      <c r="C425" s="121"/>
      <c r="D425" s="121"/>
      <c r="E425" s="116">
        <f>(D425-C425)*$C$2</f>
        <v>0</v>
      </c>
      <c r="F425" s="136"/>
      <c r="G425" s="49" t="s">
        <v>3139</v>
      </c>
      <c r="H425" s="70"/>
      <c r="I425" s="81"/>
      <c r="J425" s="42"/>
      <c r="K425" s="42"/>
      <c r="L425" s="42"/>
      <c r="M425" s="42"/>
      <c r="N425" s="42"/>
      <c r="O425" s="42"/>
      <c r="P425" s="42"/>
      <c r="Q425" s="42"/>
    </row>
    <row r="426" spans="1:17" ht="24.75" customHeight="1" x14ac:dyDescent="0.25">
      <c r="A426" s="48" t="s">
        <v>8</v>
      </c>
      <c r="B426" s="108"/>
      <c r="C426" s="121"/>
      <c r="D426" s="121"/>
      <c r="E426" s="116">
        <f>(D426-C426)*$C$2</f>
        <v>0</v>
      </c>
      <c r="F426" s="136"/>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5-39-1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5-39-2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5-39-3</v>
      </c>
      <c r="J430" s="42"/>
      <c r="K430" s="42"/>
      <c r="L430" s="42"/>
      <c r="M430" s="42"/>
      <c r="N430" s="42"/>
      <c r="O430" s="42"/>
      <c r="P430" s="42"/>
      <c r="Q430" s="42"/>
    </row>
    <row r="431" spans="1:17" ht="38.25" customHeight="1" x14ac:dyDescent="0.25">
      <c r="A431" s="48" t="s">
        <v>13</v>
      </c>
      <c r="B431" s="131"/>
      <c r="C431" s="132"/>
      <c r="D431" s="132"/>
      <c r="E431" s="133"/>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5-40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25">
        <f>IFERROR((E436*F436+E437*F437)/(F436+F437),0)</f>
        <v>0</v>
      </c>
      <c r="G434" s="49" t="s">
        <v>71</v>
      </c>
      <c r="H434" s="70"/>
      <c r="I434" s="81"/>
      <c r="J434" s="42"/>
      <c r="K434" s="42"/>
      <c r="L434" s="42"/>
      <c r="M434" s="42"/>
      <c r="N434" s="42"/>
      <c r="O434" s="42"/>
      <c r="P434" s="42"/>
      <c r="Q434" s="42"/>
    </row>
    <row r="435" spans="1:17" ht="24.75" customHeight="1" x14ac:dyDescent="0.25">
      <c r="A435" s="48" t="s">
        <v>4</v>
      </c>
      <c r="B435" s="129"/>
      <c r="C435" s="130"/>
      <c r="D435" s="49" t="s">
        <v>3142</v>
      </c>
      <c r="E435" s="110" t="str">
        <f>IFERROR(VLOOKUP(B435,matrizEmpleados,2,FALSE),"No existe")</f>
        <v>No existe</v>
      </c>
      <c r="F435" s="120" t="s">
        <v>3765</v>
      </c>
      <c r="G435" s="49" t="s">
        <v>5</v>
      </c>
      <c r="H435" s="127">
        <f>+(D434-C434)+1</f>
        <v>1</v>
      </c>
      <c r="I435" s="81"/>
      <c r="J435" s="42"/>
      <c r="K435" s="42"/>
      <c r="L435" s="42"/>
      <c r="M435" s="42"/>
      <c r="N435" s="42"/>
      <c r="O435" s="42"/>
      <c r="P435" s="42"/>
      <c r="Q435" s="42"/>
    </row>
    <row r="436" spans="1:17" ht="24.75" customHeight="1" x14ac:dyDescent="0.25">
      <c r="A436" s="48" t="s">
        <v>7</v>
      </c>
      <c r="B436" s="115"/>
      <c r="C436" s="121"/>
      <c r="D436" s="121"/>
      <c r="E436" s="116">
        <f>(D436-C436)*$C$2</f>
        <v>0</v>
      </c>
      <c r="F436" s="136"/>
      <c r="G436" s="49" t="s">
        <v>3139</v>
      </c>
      <c r="H436" s="70"/>
      <c r="I436" s="81"/>
      <c r="J436" s="42"/>
      <c r="K436" s="42"/>
      <c r="L436" s="42"/>
      <c r="M436" s="42"/>
      <c r="N436" s="42"/>
      <c r="O436" s="42"/>
      <c r="P436" s="42"/>
      <c r="Q436" s="42"/>
    </row>
    <row r="437" spans="1:17" ht="24.75" customHeight="1" x14ac:dyDescent="0.25">
      <c r="A437" s="48" t="s">
        <v>8</v>
      </c>
      <c r="B437" s="108"/>
      <c r="C437" s="121"/>
      <c r="D437" s="121"/>
      <c r="E437" s="116">
        <f>(D437-C437)*$C$2</f>
        <v>0</v>
      </c>
      <c r="F437" s="136"/>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5-40-1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5-40-2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5-40-3</v>
      </c>
      <c r="J441" s="42"/>
      <c r="K441" s="42"/>
      <c r="L441" s="42"/>
      <c r="M441" s="42"/>
      <c r="N441" s="42"/>
      <c r="O441" s="42"/>
      <c r="P441" s="42"/>
      <c r="Q441" s="42"/>
    </row>
    <row r="442" spans="1:17" ht="38.25" customHeight="1" x14ac:dyDescent="0.25">
      <c r="A442" s="48" t="s">
        <v>13</v>
      </c>
      <c r="B442" s="131"/>
      <c r="C442" s="132"/>
      <c r="D442" s="132"/>
      <c r="E442" s="133"/>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5-41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25">
        <f>IFERROR((E447*F447+E448*F448)/(F447+F448),0)</f>
        <v>0</v>
      </c>
      <c r="G445" s="49" t="s">
        <v>71</v>
      </c>
      <c r="H445" s="70"/>
      <c r="I445" s="81"/>
      <c r="J445" s="42"/>
      <c r="K445" s="42"/>
      <c r="L445" s="42"/>
      <c r="M445" s="42"/>
      <c r="N445" s="42"/>
      <c r="O445" s="42"/>
      <c r="P445" s="42"/>
      <c r="Q445" s="42"/>
    </row>
    <row r="446" spans="1:17" ht="24.75" customHeight="1" x14ac:dyDescent="0.25">
      <c r="A446" s="48" t="s">
        <v>4</v>
      </c>
      <c r="B446" s="129"/>
      <c r="C446" s="130"/>
      <c r="D446" s="49" t="s">
        <v>3142</v>
      </c>
      <c r="E446" s="110" t="str">
        <f>IFERROR(VLOOKUP(B446,matrizEmpleados,2,FALSE),"No existe")</f>
        <v>No existe</v>
      </c>
      <c r="F446" s="120" t="s">
        <v>3765</v>
      </c>
      <c r="G446" s="49" t="s">
        <v>5</v>
      </c>
      <c r="H446" s="127">
        <f>+(D445-C445)+1</f>
        <v>1</v>
      </c>
      <c r="I446" s="81"/>
      <c r="J446" s="42"/>
      <c r="K446" s="42"/>
      <c r="L446" s="42"/>
      <c r="M446" s="42"/>
      <c r="N446" s="42"/>
      <c r="O446" s="42"/>
      <c r="P446" s="42"/>
      <c r="Q446" s="42"/>
    </row>
    <row r="447" spans="1:17" ht="24.75" customHeight="1" x14ac:dyDescent="0.25">
      <c r="A447" s="48" t="s">
        <v>7</v>
      </c>
      <c r="B447" s="115"/>
      <c r="C447" s="121"/>
      <c r="D447" s="121"/>
      <c r="E447" s="116">
        <f>(D447-C447)*$C$2</f>
        <v>0</v>
      </c>
      <c r="F447" s="136"/>
      <c r="G447" s="49" t="s">
        <v>3139</v>
      </c>
      <c r="H447" s="70"/>
      <c r="I447" s="81"/>
      <c r="J447" s="42"/>
      <c r="K447" s="42"/>
      <c r="L447" s="42"/>
      <c r="M447" s="42"/>
      <c r="N447" s="42"/>
      <c r="O447" s="42"/>
      <c r="P447" s="42"/>
      <c r="Q447" s="42"/>
    </row>
    <row r="448" spans="1:17" ht="24.75" customHeight="1" x14ac:dyDescent="0.25">
      <c r="A448" s="48" t="s">
        <v>8</v>
      </c>
      <c r="B448" s="108"/>
      <c r="C448" s="121"/>
      <c r="D448" s="121"/>
      <c r="E448" s="116">
        <f>(D448-C448)*$C$2</f>
        <v>0</v>
      </c>
      <c r="F448" s="136"/>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5-41-1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5-41-2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5-41-3</v>
      </c>
      <c r="J452" s="42"/>
      <c r="K452" s="42"/>
      <c r="L452" s="42"/>
      <c r="M452" s="42"/>
      <c r="N452" s="42"/>
      <c r="O452" s="42"/>
      <c r="P452" s="42"/>
      <c r="Q452" s="42"/>
    </row>
    <row r="453" spans="1:17" ht="38.25" customHeight="1" x14ac:dyDescent="0.25">
      <c r="A453" s="48" t="s">
        <v>13</v>
      </c>
      <c r="B453" s="131"/>
      <c r="C453" s="132"/>
      <c r="D453" s="132"/>
      <c r="E453" s="133"/>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5-42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25">
        <f>IFERROR((E458*F458+E459*F459)/(F458+F459),0)</f>
        <v>0</v>
      </c>
      <c r="G456" s="49" t="s">
        <v>71</v>
      </c>
      <c r="H456" s="70"/>
      <c r="I456" s="81"/>
      <c r="J456" s="42"/>
      <c r="K456" s="42"/>
      <c r="L456" s="42"/>
      <c r="M456" s="42"/>
      <c r="N456" s="42"/>
      <c r="O456" s="42"/>
      <c r="P456" s="42"/>
      <c r="Q456" s="42"/>
    </row>
    <row r="457" spans="1:17" ht="24.75" customHeight="1" x14ac:dyDescent="0.25">
      <c r="A457" s="48" t="s">
        <v>4</v>
      </c>
      <c r="B457" s="129"/>
      <c r="C457" s="130"/>
      <c r="D457" s="49" t="s">
        <v>3142</v>
      </c>
      <c r="E457" s="110" t="str">
        <f>IFERROR(VLOOKUP(B457,matrizEmpleados,2,FALSE),"No existe")</f>
        <v>No existe</v>
      </c>
      <c r="F457" s="120" t="s">
        <v>3765</v>
      </c>
      <c r="G457" s="49" t="s">
        <v>5</v>
      </c>
      <c r="H457" s="127">
        <f>+(D456-C456)+1</f>
        <v>1</v>
      </c>
      <c r="I457" s="81"/>
      <c r="J457" s="42"/>
      <c r="K457" s="42"/>
      <c r="L457" s="42"/>
      <c r="M457" s="42"/>
      <c r="N457" s="42"/>
      <c r="O457" s="42"/>
      <c r="P457" s="42"/>
      <c r="Q457" s="42"/>
    </row>
    <row r="458" spans="1:17" ht="24.75" customHeight="1" x14ac:dyDescent="0.25">
      <c r="A458" s="48" t="s">
        <v>7</v>
      </c>
      <c r="B458" s="115"/>
      <c r="C458" s="121"/>
      <c r="D458" s="121"/>
      <c r="E458" s="116">
        <f>(D458-C458)*$C$2</f>
        <v>0</v>
      </c>
      <c r="F458" s="136"/>
      <c r="G458" s="49" t="s">
        <v>3139</v>
      </c>
      <c r="H458" s="70"/>
      <c r="I458" s="81"/>
      <c r="J458" s="42"/>
      <c r="K458" s="42"/>
      <c r="L458" s="42"/>
      <c r="M458" s="42"/>
      <c r="N458" s="42"/>
      <c r="O458" s="42"/>
      <c r="P458" s="42"/>
      <c r="Q458" s="42"/>
    </row>
    <row r="459" spans="1:17" ht="24.75" customHeight="1" x14ac:dyDescent="0.25">
      <c r="A459" s="48" t="s">
        <v>8</v>
      </c>
      <c r="B459" s="108"/>
      <c r="C459" s="121"/>
      <c r="D459" s="121"/>
      <c r="E459" s="116">
        <f>(D459-C459)*$C$2</f>
        <v>0</v>
      </c>
      <c r="F459" s="136"/>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5-42-1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5-42-2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5-42-3</v>
      </c>
      <c r="J463" s="42"/>
      <c r="K463" s="42"/>
      <c r="L463" s="42"/>
      <c r="M463" s="42"/>
      <c r="N463" s="42"/>
      <c r="O463" s="42"/>
      <c r="P463" s="42"/>
      <c r="Q463" s="42"/>
    </row>
    <row r="464" spans="1:17" ht="38.25" customHeight="1" x14ac:dyDescent="0.25">
      <c r="A464" s="48" t="s">
        <v>13</v>
      </c>
      <c r="B464" s="131"/>
      <c r="C464" s="132"/>
      <c r="D464" s="132"/>
      <c r="E464" s="133"/>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5-43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25">
        <f>IFERROR((E469*F469+E470*F470)/(F469+F470),0)</f>
        <v>0</v>
      </c>
      <c r="G467" s="49" t="s">
        <v>71</v>
      </c>
      <c r="H467" s="70"/>
      <c r="I467" s="81"/>
      <c r="J467" s="42"/>
      <c r="K467" s="42"/>
      <c r="L467" s="42"/>
      <c r="M467" s="42"/>
      <c r="N467" s="42"/>
      <c r="O467" s="42"/>
      <c r="P467" s="42"/>
      <c r="Q467" s="42"/>
    </row>
    <row r="468" spans="1:17" ht="24.75" customHeight="1" x14ac:dyDescent="0.25">
      <c r="A468" s="48" t="s">
        <v>4</v>
      </c>
      <c r="B468" s="129"/>
      <c r="C468" s="130"/>
      <c r="D468" s="49" t="s">
        <v>3142</v>
      </c>
      <c r="E468" s="110" t="str">
        <f>IFERROR(VLOOKUP(B468,matrizEmpleados,2,FALSE),"No existe")</f>
        <v>No existe</v>
      </c>
      <c r="F468" s="120" t="s">
        <v>3765</v>
      </c>
      <c r="G468" s="49" t="s">
        <v>5</v>
      </c>
      <c r="H468" s="127">
        <f>+(D467-C467)+1</f>
        <v>1</v>
      </c>
      <c r="I468" s="81"/>
      <c r="J468" s="42"/>
      <c r="K468" s="42"/>
      <c r="L468" s="42"/>
      <c r="M468" s="42"/>
      <c r="N468" s="42"/>
      <c r="O468" s="42"/>
      <c r="P468" s="42"/>
      <c r="Q468" s="42"/>
    </row>
    <row r="469" spans="1:17" ht="24.75" customHeight="1" x14ac:dyDescent="0.25">
      <c r="A469" s="48" t="s">
        <v>7</v>
      </c>
      <c r="B469" s="115"/>
      <c r="C469" s="121"/>
      <c r="D469" s="121"/>
      <c r="E469" s="116">
        <f>(D469-C469)*$C$2</f>
        <v>0</v>
      </c>
      <c r="F469" s="136"/>
      <c r="G469" s="49" t="s">
        <v>3139</v>
      </c>
      <c r="H469" s="70"/>
      <c r="I469" s="81"/>
      <c r="J469" s="42"/>
      <c r="K469" s="42"/>
      <c r="L469" s="42"/>
      <c r="M469" s="42"/>
      <c r="N469" s="42"/>
      <c r="O469" s="42"/>
      <c r="P469" s="42"/>
      <c r="Q469" s="42"/>
    </row>
    <row r="470" spans="1:17" ht="24.75" customHeight="1" x14ac:dyDescent="0.25">
      <c r="A470" s="48" t="s">
        <v>8</v>
      </c>
      <c r="B470" s="108"/>
      <c r="C470" s="121"/>
      <c r="D470" s="121"/>
      <c r="E470" s="116">
        <f>(D470-C470)*$C$2</f>
        <v>0</v>
      </c>
      <c r="F470" s="136"/>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5-43-1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5-43-2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5-43-3</v>
      </c>
      <c r="J474" s="42"/>
      <c r="K474" s="42"/>
      <c r="L474" s="42"/>
      <c r="M474" s="42"/>
      <c r="N474" s="42"/>
      <c r="O474" s="42"/>
      <c r="P474" s="42"/>
      <c r="Q474" s="42"/>
    </row>
    <row r="475" spans="1:17" ht="38.25" customHeight="1" x14ac:dyDescent="0.25">
      <c r="A475" s="48" t="s">
        <v>13</v>
      </c>
      <c r="B475" s="131"/>
      <c r="C475" s="132"/>
      <c r="D475" s="132"/>
      <c r="E475" s="133"/>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5-44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25">
        <f>IFERROR((E480*F480+E481*F481)/(F480+F481),0)</f>
        <v>0</v>
      </c>
      <c r="G478" s="49" t="s">
        <v>71</v>
      </c>
      <c r="H478" s="70"/>
      <c r="I478" s="81"/>
      <c r="J478" s="42"/>
      <c r="K478" s="42"/>
      <c r="L478" s="42"/>
      <c r="M478" s="42"/>
      <c r="N478" s="42"/>
      <c r="O478" s="42"/>
      <c r="P478" s="42"/>
      <c r="Q478" s="42"/>
    </row>
    <row r="479" spans="1:17" ht="24.75" customHeight="1" x14ac:dyDescent="0.25">
      <c r="A479" s="48" t="s">
        <v>4</v>
      </c>
      <c r="B479" s="129"/>
      <c r="C479" s="130"/>
      <c r="D479" s="49" t="s">
        <v>3142</v>
      </c>
      <c r="E479" s="110" t="str">
        <f>IFERROR(VLOOKUP(B479,matrizEmpleados,2,FALSE),"No existe")</f>
        <v>No existe</v>
      </c>
      <c r="F479" s="120" t="s">
        <v>3765</v>
      </c>
      <c r="G479" s="49" t="s">
        <v>5</v>
      </c>
      <c r="H479" s="127">
        <f>+(D478-C478)+1</f>
        <v>1</v>
      </c>
      <c r="I479" s="81"/>
      <c r="J479" s="42"/>
      <c r="K479" s="42"/>
      <c r="L479" s="42"/>
      <c r="M479" s="42"/>
      <c r="N479" s="42"/>
      <c r="O479" s="42"/>
      <c r="P479" s="42"/>
      <c r="Q479" s="42"/>
    </row>
    <row r="480" spans="1:17" ht="24.75" customHeight="1" x14ac:dyDescent="0.25">
      <c r="A480" s="48" t="s">
        <v>7</v>
      </c>
      <c r="B480" s="115"/>
      <c r="C480" s="121"/>
      <c r="D480" s="121"/>
      <c r="E480" s="116">
        <f>(D480-C480)*$C$2</f>
        <v>0</v>
      </c>
      <c r="F480" s="136"/>
      <c r="G480" s="49" t="s">
        <v>3139</v>
      </c>
      <c r="H480" s="70"/>
      <c r="I480" s="81"/>
      <c r="J480" s="42"/>
      <c r="K480" s="42"/>
      <c r="L480" s="42"/>
      <c r="M480" s="42"/>
      <c r="N480" s="42"/>
      <c r="O480" s="42"/>
      <c r="P480" s="42"/>
      <c r="Q480" s="42"/>
    </row>
    <row r="481" spans="1:17" ht="24.75" customHeight="1" x14ac:dyDescent="0.25">
      <c r="A481" s="48" t="s">
        <v>8</v>
      </c>
      <c r="B481" s="108"/>
      <c r="C481" s="121"/>
      <c r="D481" s="121"/>
      <c r="E481" s="116">
        <f>(D481-C481)*$C$2</f>
        <v>0</v>
      </c>
      <c r="F481" s="136"/>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5-44-1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5-44-2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5-44-3</v>
      </c>
      <c r="J485" s="42"/>
      <c r="K485" s="42"/>
      <c r="L485" s="42"/>
      <c r="M485" s="42"/>
      <c r="N485" s="42"/>
      <c r="O485" s="42"/>
      <c r="P485" s="42"/>
      <c r="Q485" s="42"/>
    </row>
    <row r="486" spans="1:17" ht="38.25" customHeight="1" x14ac:dyDescent="0.25">
      <c r="A486" s="48" t="s">
        <v>13</v>
      </c>
      <c r="B486" s="131"/>
      <c r="C486" s="132"/>
      <c r="D486" s="132"/>
      <c r="E486" s="133"/>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5-45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25">
        <f>IFERROR((E491*F491+E492*F492)/(F491+F492),0)</f>
        <v>0</v>
      </c>
      <c r="G489" s="49" t="s">
        <v>71</v>
      </c>
      <c r="H489" s="70"/>
      <c r="I489" s="81"/>
      <c r="J489" s="42"/>
      <c r="K489" s="42"/>
      <c r="L489" s="42"/>
      <c r="M489" s="42"/>
      <c r="N489" s="42"/>
      <c r="O489" s="42"/>
      <c r="P489" s="42"/>
      <c r="Q489" s="42"/>
    </row>
    <row r="490" spans="1:17" ht="24.75" customHeight="1" x14ac:dyDescent="0.25">
      <c r="A490" s="48" t="s">
        <v>4</v>
      </c>
      <c r="B490" s="129"/>
      <c r="C490" s="130"/>
      <c r="D490" s="49" t="s">
        <v>3142</v>
      </c>
      <c r="E490" s="110" t="str">
        <f>IFERROR(VLOOKUP(B490,matrizEmpleados,2,FALSE),"No existe")</f>
        <v>No existe</v>
      </c>
      <c r="F490" s="120" t="s">
        <v>3765</v>
      </c>
      <c r="G490" s="49" t="s">
        <v>5</v>
      </c>
      <c r="H490" s="127">
        <f>+(D489-C489)+1</f>
        <v>1</v>
      </c>
      <c r="I490" s="81"/>
      <c r="J490" s="42"/>
      <c r="K490" s="42"/>
      <c r="L490" s="42"/>
      <c r="M490" s="42"/>
      <c r="N490" s="42"/>
      <c r="O490" s="42"/>
      <c r="P490" s="42"/>
      <c r="Q490" s="42"/>
    </row>
    <row r="491" spans="1:17" ht="24.75" customHeight="1" x14ac:dyDescent="0.25">
      <c r="A491" s="48" t="s">
        <v>7</v>
      </c>
      <c r="B491" s="115"/>
      <c r="C491" s="121"/>
      <c r="D491" s="121"/>
      <c r="E491" s="116">
        <f>(D491-C491)*$C$2</f>
        <v>0</v>
      </c>
      <c r="F491" s="136"/>
      <c r="G491" s="49" t="s">
        <v>3139</v>
      </c>
      <c r="H491" s="70"/>
      <c r="I491" s="81"/>
      <c r="J491" s="42"/>
      <c r="K491" s="42"/>
      <c r="L491" s="42"/>
      <c r="M491" s="42"/>
      <c r="N491" s="42"/>
      <c r="O491" s="42"/>
      <c r="P491" s="42"/>
      <c r="Q491" s="42"/>
    </row>
    <row r="492" spans="1:17" ht="24.75" customHeight="1" x14ac:dyDescent="0.25">
      <c r="A492" s="48" t="s">
        <v>8</v>
      </c>
      <c r="B492" s="108"/>
      <c r="C492" s="121"/>
      <c r="D492" s="121"/>
      <c r="E492" s="116">
        <f>(D492-C492)*$C$2</f>
        <v>0</v>
      </c>
      <c r="F492" s="136"/>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5-45-1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5-45-2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5-45-3</v>
      </c>
      <c r="J496" s="42"/>
      <c r="K496" s="42"/>
      <c r="L496" s="42"/>
      <c r="M496" s="42"/>
      <c r="N496" s="42"/>
      <c r="O496" s="42"/>
      <c r="P496" s="42"/>
      <c r="Q496" s="42"/>
    </row>
    <row r="497" spans="1:17" ht="38.25" customHeight="1" x14ac:dyDescent="0.25">
      <c r="A497" s="48" t="s">
        <v>13</v>
      </c>
      <c r="B497" s="131"/>
      <c r="C497" s="132"/>
      <c r="D497" s="132"/>
      <c r="E497" s="133"/>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6B10696A-2E1D-4E3A-80BA-2F62253C5858}"/>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B161C544-98A8-4DE1-A955-D876481D3DFF}">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FDACE463-6B9C-4744-A4C4-AD9AA153F864}">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8EF7C86D-C3E8-4EF6-AD34-0BDFB6619245}">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600649F6-7785-4DAF-A140-16CCA18C3E38}">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8EB14337-B16E-4D57-AEC4-A7C04390806C}">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A71FB494-8D29-4948-9E5C-94851AD5643E}"/>
    <dataValidation type="list" allowBlank="1" sqref="H8 H19 H448 H459 H404 H470 H481 H30 H41 H52 H63 H74 H85 H96 H107 H118 H129 H140 H151 H162 H173 H184 H195 H206 H217 H228 H239 H250 H261 H272 H283 H294 H305 H316 H327 H338 H349 H360 H371 H382 H393 H415 H426 H437 H492" xr:uid="{AD829467-4880-4A75-8322-76D144487928}">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69314"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69315"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C4F53D-B9E5-4F6E-BBCE-98862ED768D9}">
  <sheetPr codeName="Hoja43">
    <tabColor theme="0"/>
    <pageSetUpPr fitToPage="1"/>
  </sheetPr>
  <dimension ref="A1:Q500"/>
  <sheetViews>
    <sheetView zoomScale="55" zoomScaleNormal="55" workbookViewId="0">
      <selection activeCell="D2" sqref="D2"/>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17">
        <v>8</v>
      </c>
      <c r="C2" s="118">
        <f>24/B2</f>
        <v>3</v>
      </c>
      <c r="D2" s="42"/>
      <c r="E2" s="126">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6-1</v>
      </c>
      <c r="B4" s="74"/>
      <c r="C4" s="75" t="s">
        <v>3138</v>
      </c>
      <c r="D4" s="76" t="s">
        <v>75</v>
      </c>
      <c r="E4" s="119"/>
      <c r="F4" s="119"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25">
        <f>IFERROR((E7*F7+E8*F8)/(F7+F8),0)</f>
        <v>0</v>
      </c>
      <c r="G5" s="49" t="s">
        <v>71</v>
      </c>
      <c r="H5" s="70"/>
      <c r="I5" s="81"/>
      <c r="J5" s="42"/>
      <c r="K5" s="42"/>
      <c r="L5" s="121">
        <v>0.41666666666666669</v>
      </c>
      <c r="M5" s="121">
        <v>0.5</v>
      </c>
      <c r="N5" s="116">
        <f>(M5-L5)*$C$2</f>
        <v>0.24999999999999994</v>
      </c>
      <c r="O5" s="124">
        <v>3</v>
      </c>
      <c r="P5" s="42"/>
      <c r="Q5" s="42"/>
    </row>
    <row r="6" spans="1:17" ht="24.75" customHeight="1" x14ac:dyDescent="0.25">
      <c r="A6" s="48" t="s">
        <v>4</v>
      </c>
      <c r="B6" s="129"/>
      <c r="C6" s="130"/>
      <c r="D6" s="49" t="s">
        <v>3142</v>
      </c>
      <c r="E6" s="110" t="str">
        <f>IFERROR(VLOOKUP(B6,matrizEmpleados,2,FALSE),"No existe")</f>
        <v>No existe</v>
      </c>
      <c r="F6" s="120" t="s">
        <v>3765</v>
      </c>
      <c r="G6" s="49" t="s">
        <v>5</v>
      </c>
      <c r="H6" s="127">
        <f>+(D5-C5)+1</f>
        <v>1</v>
      </c>
      <c r="I6" s="81"/>
      <c r="J6" s="42"/>
      <c r="K6" s="42"/>
      <c r="L6" s="121">
        <v>0.41666666666666669</v>
      </c>
      <c r="M6" s="121">
        <v>0.58333333333333337</v>
      </c>
      <c r="N6" s="116">
        <f>(M6-L6)*$C$2</f>
        <v>0.5</v>
      </c>
      <c r="O6" s="124">
        <v>2</v>
      </c>
      <c r="P6" s="42"/>
      <c r="Q6" s="42"/>
    </row>
    <row r="7" spans="1:17" ht="24.75" customHeight="1" x14ac:dyDescent="0.25">
      <c r="A7" s="48" t="s">
        <v>7</v>
      </c>
      <c r="B7" s="115"/>
      <c r="C7" s="121"/>
      <c r="D7" s="121"/>
      <c r="E7" s="116">
        <f>(D7-C7)*$C$2</f>
        <v>0</v>
      </c>
      <c r="F7" s="136"/>
      <c r="G7" s="49" t="s">
        <v>3139</v>
      </c>
      <c r="H7" s="70"/>
      <c r="I7" s="81"/>
      <c r="J7" s="42"/>
      <c r="K7" s="42"/>
      <c r="L7" s="121"/>
      <c r="M7" s="121"/>
      <c r="N7" s="116"/>
      <c r="O7" s="124"/>
      <c r="P7" s="42"/>
      <c r="Q7" s="42"/>
    </row>
    <row r="8" spans="1:17" ht="24.75" customHeight="1" x14ac:dyDescent="0.25">
      <c r="A8" s="48" t="s">
        <v>8</v>
      </c>
      <c r="B8" s="108"/>
      <c r="C8" s="121"/>
      <c r="D8" s="121"/>
      <c r="E8" s="116">
        <f>(D8-C8)*$C$2</f>
        <v>0</v>
      </c>
      <c r="F8" s="136"/>
      <c r="G8" s="49" t="s">
        <v>3142</v>
      </c>
      <c r="H8" s="72" t="str">
        <f>IFERROR(VLOOKUP(B8,matrizEmpleados,2,FALSE),"Error")</f>
        <v>Error</v>
      </c>
      <c r="I8" s="81"/>
      <c r="J8" s="42"/>
      <c r="K8" s="42"/>
      <c r="L8" s="121"/>
      <c r="M8" s="121"/>
      <c r="N8" s="116"/>
      <c r="O8" s="124"/>
      <c r="P8" s="42"/>
      <c r="Q8" s="42"/>
    </row>
    <row r="9" spans="1:17" ht="24.75" customHeight="1" x14ac:dyDescent="0.25">
      <c r="A9" s="48" t="s">
        <v>261</v>
      </c>
      <c r="B9" s="48" t="s">
        <v>262</v>
      </c>
      <c r="C9" s="48" t="s">
        <v>10</v>
      </c>
      <c r="D9" s="48" t="s">
        <v>264</v>
      </c>
      <c r="E9" s="64" t="s">
        <v>263</v>
      </c>
      <c r="F9" s="64"/>
      <c r="G9" s="49" t="s">
        <v>9</v>
      </c>
      <c r="H9" s="70"/>
      <c r="I9" s="81"/>
      <c r="K9" s="42"/>
      <c r="L9" s="121"/>
      <c r="M9" s="121"/>
      <c r="N9" s="116"/>
      <c r="O9" s="124"/>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6-1-1</v>
      </c>
      <c r="J10" s="42"/>
      <c r="K10" s="42"/>
      <c r="L10" s="42"/>
      <c r="M10" s="42"/>
      <c r="N10" s="123">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6-1-2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6-1-3</v>
      </c>
      <c r="J12" s="42"/>
      <c r="K12" s="42"/>
      <c r="L12" s="42"/>
      <c r="M12" s="42"/>
      <c r="N12" s="42"/>
      <c r="O12" s="42"/>
      <c r="P12" s="42"/>
      <c r="Q12" s="42"/>
    </row>
    <row r="13" spans="1:17" ht="44.25" customHeight="1" x14ac:dyDescent="0.25">
      <c r="A13" s="48" t="s">
        <v>13</v>
      </c>
      <c r="B13" s="131"/>
      <c r="C13" s="132"/>
      <c r="D13" s="132"/>
      <c r="E13" s="133"/>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6-2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25">
        <f>IFERROR((E18*F18+E19*F19)/(F18+F19),0)</f>
        <v>0</v>
      </c>
      <c r="G16" s="49" t="s">
        <v>71</v>
      </c>
      <c r="H16" s="70"/>
      <c r="I16" s="81"/>
      <c r="J16" s="42"/>
      <c r="K16" s="42"/>
      <c r="L16" s="42"/>
      <c r="M16" s="42"/>
      <c r="N16" s="42"/>
      <c r="O16" s="42"/>
      <c r="P16" s="42"/>
      <c r="Q16" s="42"/>
    </row>
    <row r="17" spans="1:17" ht="24.75" customHeight="1" x14ac:dyDescent="0.25">
      <c r="A17" s="48" t="s">
        <v>4</v>
      </c>
      <c r="B17" s="129"/>
      <c r="C17" s="130"/>
      <c r="D17" s="49" t="s">
        <v>3142</v>
      </c>
      <c r="E17" s="110" t="str">
        <f>IFERROR(VLOOKUP(B17,matrizEmpleados,2,FALSE),"No existe")</f>
        <v>No existe</v>
      </c>
      <c r="F17" s="120" t="s">
        <v>3765</v>
      </c>
      <c r="G17" s="49" t="s">
        <v>5</v>
      </c>
      <c r="H17" s="127">
        <f>+(D16-C16)+1</f>
        <v>1</v>
      </c>
      <c r="I17" s="81"/>
      <c r="J17" s="42"/>
      <c r="K17" s="42"/>
      <c r="L17" s="42"/>
      <c r="M17" s="42"/>
      <c r="N17" s="42"/>
      <c r="O17" s="42"/>
      <c r="P17" s="42"/>
      <c r="Q17" s="42"/>
    </row>
    <row r="18" spans="1:17" ht="24.75" customHeight="1" x14ac:dyDescent="0.25">
      <c r="A18" s="48" t="s">
        <v>7</v>
      </c>
      <c r="B18" s="115"/>
      <c r="C18" s="121"/>
      <c r="D18" s="121"/>
      <c r="E18" s="116">
        <f>(D18-C18)*$C$2</f>
        <v>0</v>
      </c>
      <c r="F18" s="136"/>
      <c r="G18" s="49" t="s">
        <v>3139</v>
      </c>
      <c r="H18" s="70"/>
      <c r="I18" s="81"/>
      <c r="J18" s="42"/>
      <c r="K18" s="42"/>
      <c r="L18" s="42"/>
      <c r="M18" s="42"/>
      <c r="N18" s="42"/>
      <c r="O18" s="42"/>
      <c r="P18" s="42"/>
      <c r="Q18" s="42"/>
    </row>
    <row r="19" spans="1:17" ht="24.75" customHeight="1" x14ac:dyDescent="0.25">
      <c r="A19" s="48" t="s">
        <v>8</v>
      </c>
      <c r="B19" s="108"/>
      <c r="C19" s="121"/>
      <c r="D19" s="121"/>
      <c r="E19" s="116">
        <f>(D19-C19)*$C$2</f>
        <v>0</v>
      </c>
      <c r="F19" s="136"/>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6-2-1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6-2-2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6-2-3</v>
      </c>
      <c r="J23" s="42"/>
      <c r="K23" s="42"/>
      <c r="L23" s="42"/>
      <c r="M23" s="42"/>
      <c r="N23" s="42"/>
      <c r="O23" s="42"/>
      <c r="P23" s="42"/>
      <c r="Q23" s="42"/>
    </row>
    <row r="24" spans="1:17" ht="38.25" customHeight="1" x14ac:dyDescent="0.25">
      <c r="A24" s="48" t="s">
        <v>13</v>
      </c>
      <c r="B24" s="131"/>
      <c r="C24" s="132"/>
      <c r="D24" s="132"/>
      <c r="E24" s="133"/>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6-3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25">
        <f>IFERROR((E29*F29+E30*F30)/(F29+F30),0)</f>
        <v>0</v>
      </c>
      <c r="G27" s="49" t="s">
        <v>71</v>
      </c>
      <c r="H27" s="70"/>
      <c r="I27" s="81"/>
      <c r="J27" s="42"/>
      <c r="K27" s="42"/>
      <c r="L27" s="42"/>
      <c r="M27" s="42"/>
      <c r="N27" s="42"/>
      <c r="O27" s="42"/>
      <c r="P27" s="42"/>
      <c r="Q27" s="42"/>
    </row>
    <row r="28" spans="1:17" ht="24.75" customHeight="1" x14ac:dyDescent="0.25">
      <c r="A28" s="48" t="s">
        <v>4</v>
      </c>
      <c r="B28" s="129"/>
      <c r="C28" s="130"/>
      <c r="D28" s="49" t="s">
        <v>3142</v>
      </c>
      <c r="E28" s="110" t="str">
        <f>IFERROR(VLOOKUP(B28,matrizEmpleados,2,FALSE),"No existe")</f>
        <v>No existe</v>
      </c>
      <c r="F28" s="120" t="s">
        <v>3765</v>
      </c>
      <c r="G28" s="49" t="s">
        <v>5</v>
      </c>
      <c r="H28" s="127">
        <f>+(D27-C27)+1</f>
        <v>1</v>
      </c>
      <c r="I28" s="81"/>
      <c r="J28" s="42"/>
      <c r="K28" s="42"/>
      <c r="L28" s="42"/>
      <c r="M28" s="42"/>
      <c r="N28" s="42"/>
      <c r="O28" s="42"/>
      <c r="P28" s="42"/>
      <c r="Q28" s="42"/>
    </row>
    <row r="29" spans="1:17" ht="24.75" customHeight="1" x14ac:dyDescent="0.25">
      <c r="A29" s="48" t="s">
        <v>7</v>
      </c>
      <c r="B29" s="115"/>
      <c r="C29" s="121"/>
      <c r="D29" s="121"/>
      <c r="E29" s="116">
        <f>(D29-C29)*$C$2</f>
        <v>0</v>
      </c>
      <c r="F29" s="136"/>
      <c r="G29" s="49" t="s">
        <v>3139</v>
      </c>
      <c r="H29" s="70"/>
      <c r="I29" s="81"/>
      <c r="J29" s="42"/>
      <c r="K29" s="42"/>
      <c r="L29" s="42"/>
      <c r="M29" s="42"/>
      <c r="N29" s="42"/>
      <c r="O29" s="42"/>
      <c r="P29" s="42"/>
      <c r="Q29" s="42"/>
    </row>
    <row r="30" spans="1:17" ht="24.75" customHeight="1" x14ac:dyDescent="0.25">
      <c r="A30" s="48" t="s">
        <v>8</v>
      </c>
      <c r="B30" s="108"/>
      <c r="C30" s="121"/>
      <c r="D30" s="121"/>
      <c r="E30" s="116">
        <f>(D30-C30)*$C$2</f>
        <v>0</v>
      </c>
      <c r="F30" s="136"/>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6-3-1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6-3-2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6-3-3</v>
      </c>
      <c r="J34" s="42"/>
      <c r="K34" s="42"/>
      <c r="L34" s="42"/>
      <c r="M34" s="42"/>
      <c r="N34" s="42"/>
      <c r="O34" s="42"/>
      <c r="P34" s="42"/>
      <c r="Q34" s="42"/>
    </row>
    <row r="35" spans="1:17" ht="38.25" customHeight="1" x14ac:dyDescent="0.25">
      <c r="A35" s="48" t="s">
        <v>13</v>
      </c>
      <c r="B35" s="131"/>
      <c r="C35" s="132"/>
      <c r="D35" s="132"/>
      <c r="E35" s="133"/>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6-4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25">
        <f>IFERROR((E40*F40+E41*F41)/(F40+F41),0)</f>
        <v>0</v>
      </c>
      <c r="G38" s="49" t="s">
        <v>71</v>
      </c>
      <c r="H38" s="70"/>
      <c r="I38" s="81"/>
      <c r="J38" s="42"/>
      <c r="K38" s="42"/>
      <c r="L38" s="42"/>
      <c r="M38" s="42"/>
      <c r="N38" s="42"/>
      <c r="O38" s="42"/>
      <c r="P38" s="42"/>
      <c r="Q38" s="42"/>
    </row>
    <row r="39" spans="1:17" ht="24.75" customHeight="1" x14ac:dyDescent="0.25">
      <c r="A39" s="48" t="s">
        <v>4</v>
      </c>
      <c r="B39" s="129"/>
      <c r="C39" s="130"/>
      <c r="D39" s="49" t="s">
        <v>3142</v>
      </c>
      <c r="E39" s="110" t="str">
        <f>IFERROR(VLOOKUP(B39,matrizEmpleados,2,FALSE),"No existe")</f>
        <v>No existe</v>
      </c>
      <c r="F39" s="120" t="s">
        <v>3765</v>
      </c>
      <c r="G39" s="49" t="s">
        <v>5</v>
      </c>
      <c r="H39" s="127">
        <f>+(D38-C38)+1</f>
        <v>1</v>
      </c>
      <c r="I39" s="81"/>
      <c r="J39" s="42"/>
      <c r="K39" s="42"/>
      <c r="L39" s="42"/>
      <c r="M39" s="42"/>
      <c r="N39" s="42"/>
      <c r="O39" s="42"/>
      <c r="P39" s="42"/>
      <c r="Q39" s="42"/>
    </row>
    <row r="40" spans="1:17" ht="24.75" customHeight="1" x14ac:dyDescent="0.25">
      <c r="A40" s="48" t="s">
        <v>7</v>
      </c>
      <c r="B40" s="115"/>
      <c r="C40" s="121"/>
      <c r="D40" s="121"/>
      <c r="E40" s="116">
        <f>(D40-C40)*$C$2</f>
        <v>0</v>
      </c>
      <c r="F40" s="136"/>
      <c r="G40" s="49" t="s">
        <v>3139</v>
      </c>
      <c r="H40" s="70"/>
      <c r="I40" s="81"/>
      <c r="J40" s="42"/>
      <c r="K40" s="42"/>
      <c r="L40" s="42"/>
      <c r="M40" s="42"/>
      <c r="N40" s="42"/>
      <c r="O40" s="42"/>
      <c r="P40" s="42"/>
      <c r="Q40" s="42"/>
    </row>
    <row r="41" spans="1:17" ht="24.75" customHeight="1" x14ac:dyDescent="0.25">
      <c r="A41" s="48" t="s">
        <v>8</v>
      </c>
      <c r="B41" s="108"/>
      <c r="C41" s="121"/>
      <c r="D41" s="121"/>
      <c r="E41" s="116">
        <f>(D41-C41)*$C$2</f>
        <v>0</v>
      </c>
      <c r="F41" s="136"/>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6-4-1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6-4-2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6-4-3</v>
      </c>
      <c r="J45" s="42"/>
      <c r="K45" s="42"/>
      <c r="L45" s="42"/>
      <c r="M45" s="42"/>
      <c r="N45" s="42"/>
      <c r="O45" s="42"/>
      <c r="P45" s="42"/>
      <c r="Q45" s="42"/>
    </row>
    <row r="46" spans="1:17" ht="38.25" customHeight="1" x14ac:dyDescent="0.25">
      <c r="A46" s="48" t="s">
        <v>13</v>
      </c>
      <c r="B46" s="131"/>
      <c r="C46" s="132"/>
      <c r="D46" s="132"/>
      <c r="E46" s="133"/>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6-5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25">
        <f>IFERROR((E51*F51+E52*F52)/(F51+F52),0)</f>
        <v>0</v>
      </c>
      <c r="G49" s="49" t="s">
        <v>71</v>
      </c>
      <c r="H49" s="70"/>
      <c r="I49" s="81"/>
      <c r="J49" s="42"/>
      <c r="K49" s="42"/>
      <c r="L49" s="42"/>
      <c r="M49" s="42"/>
      <c r="N49" s="42"/>
      <c r="O49" s="42"/>
      <c r="P49" s="42"/>
      <c r="Q49" s="42"/>
    </row>
    <row r="50" spans="1:17" ht="24.75" customHeight="1" x14ac:dyDescent="0.25">
      <c r="A50" s="48" t="s">
        <v>4</v>
      </c>
      <c r="B50" s="129"/>
      <c r="C50" s="130"/>
      <c r="D50" s="49" t="s">
        <v>3142</v>
      </c>
      <c r="E50" s="110" t="str">
        <f>IFERROR(VLOOKUP(B50,matrizEmpleados,2,FALSE),"No existe")</f>
        <v>No existe</v>
      </c>
      <c r="F50" s="120" t="s">
        <v>3765</v>
      </c>
      <c r="G50" s="49" t="s">
        <v>5</v>
      </c>
      <c r="H50" s="127">
        <f>+(D49-C49)+1</f>
        <v>1</v>
      </c>
      <c r="I50" s="81"/>
      <c r="J50" s="42"/>
      <c r="K50" s="42"/>
      <c r="L50" s="42"/>
      <c r="M50" s="42"/>
      <c r="N50" s="42"/>
      <c r="O50" s="42"/>
      <c r="P50" s="42"/>
      <c r="Q50" s="42"/>
    </row>
    <row r="51" spans="1:17" ht="24.75" customHeight="1" x14ac:dyDescent="0.25">
      <c r="A51" s="48" t="s">
        <v>7</v>
      </c>
      <c r="B51" s="115"/>
      <c r="C51" s="121"/>
      <c r="D51" s="121"/>
      <c r="E51" s="116">
        <f>(D51-C51)*$C$2</f>
        <v>0</v>
      </c>
      <c r="F51" s="136"/>
      <c r="G51" s="49" t="s">
        <v>3139</v>
      </c>
      <c r="H51" s="70"/>
      <c r="I51" s="81"/>
      <c r="J51" s="42"/>
      <c r="K51" s="42"/>
      <c r="L51" s="42"/>
      <c r="M51" s="42"/>
      <c r="N51" s="42"/>
      <c r="O51" s="42"/>
      <c r="P51" s="42"/>
      <c r="Q51" s="42"/>
    </row>
    <row r="52" spans="1:17" ht="24.75" customHeight="1" x14ac:dyDescent="0.25">
      <c r="A52" s="48" t="s">
        <v>8</v>
      </c>
      <c r="B52" s="108"/>
      <c r="C52" s="121"/>
      <c r="D52" s="121"/>
      <c r="E52" s="116">
        <f>(D52-C52)*$C$2</f>
        <v>0</v>
      </c>
      <c r="F52" s="136"/>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6-5-1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6-5-2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6-5-3</v>
      </c>
      <c r="J56" s="42"/>
      <c r="K56" s="42"/>
      <c r="L56" s="42"/>
      <c r="M56" s="42"/>
      <c r="N56" s="42"/>
      <c r="O56" s="42"/>
      <c r="P56" s="42"/>
      <c r="Q56" s="42"/>
    </row>
    <row r="57" spans="1:17" ht="38.25" customHeight="1" x14ac:dyDescent="0.25">
      <c r="A57" s="48" t="s">
        <v>13</v>
      </c>
      <c r="B57" s="131"/>
      <c r="C57" s="132"/>
      <c r="D57" s="132"/>
      <c r="E57" s="133"/>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6-6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25">
        <f>IFERROR((E62*F62+E63*F63)/(F62+F63),0)</f>
        <v>0</v>
      </c>
      <c r="G60" s="49" t="s">
        <v>71</v>
      </c>
      <c r="H60" s="70"/>
      <c r="I60" s="81"/>
      <c r="J60" s="42"/>
      <c r="K60" s="42"/>
      <c r="L60" s="42"/>
      <c r="M60" s="42"/>
      <c r="N60" s="42"/>
      <c r="O60" s="42"/>
      <c r="P60" s="42"/>
      <c r="Q60" s="42"/>
    </row>
    <row r="61" spans="1:17" ht="24.75" customHeight="1" x14ac:dyDescent="0.25">
      <c r="A61" s="48" t="s">
        <v>4</v>
      </c>
      <c r="B61" s="129"/>
      <c r="C61" s="130"/>
      <c r="D61" s="49" t="s">
        <v>3142</v>
      </c>
      <c r="E61" s="110" t="str">
        <f>IFERROR(VLOOKUP(B61,matrizEmpleados,2,FALSE),"No existe")</f>
        <v>No existe</v>
      </c>
      <c r="F61" s="120" t="s">
        <v>3765</v>
      </c>
      <c r="G61" s="49" t="s">
        <v>5</v>
      </c>
      <c r="H61" s="127">
        <f>+(D60-C60)+1</f>
        <v>1</v>
      </c>
      <c r="I61" s="81"/>
      <c r="J61" s="42"/>
      <c r="K61" s="42"/>
      <c r="L61" s="42"/>
      <c r="M61" s="42"/>
      <c r="N61" s="42"/>
      <c r="O61" s="42"/>
      <c r="P61" s="42"/>
      <c r="Q61" s="42"/>
    </row>
    <row r="62" spans="1:17" ht="24.75" customHeight="1" x14ac:dyDescent="0.25">
      <c r="A62" s="48" t="s">
        <v>7</v>
      </c>
      <c r="B62" s="115"/>
      <c r="C62" s="121"/>
      <c r="D62" s="121"/>
      <c r="E62" s="116">
        <f>(D62-C62)*$C$2</f>
        <v>0</v>
      </c>
      <c r="F62" s="136"/>
      <c r="G62" s="49" t="s">
        <v>3139</v>
      </c>
      <c r="H62" s="70"/>
      <c r="I62" s="81"/>
      <c r="J62" s="42"/>
      <c r="K62" s="42"/>
      <c r="L62" s="42"/>
      <c r="M62" s="42"/>
      <c r="N62" s="42"/>
      <c r="O62" s="42"/>
      <c r="P62" s="42"/>
      <c r="Q62" s="42"/>
    </row>
    <row r="63" spans="1:17" ht="24.75" customHeight="1" x14ac:dyDescent="0.25">
      <c r="A63" s="48" t="s">
        <v>8</v>
      </c>
      <c r="B63" s="108"/>
      <c r="C63" s="121"/>
      <c r="D63" s="121"/>
      <c r="E63" s="116">
        <f>(D63-C63)*$C$2</f>
        <v>0</v>
      </c>
      <c r="F63" s="136"/>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6-6-1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6-6-2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6-6-3</v>
      </c>
      <c r="J67" s="42"/>
      <c r="K67" s="42"/>
      <c r="L67" s="42"/>
      <c r="M67" s="42"/>
      <c r="N67" s="42"/>
      <c r="O67" s="42"/>
      <c r="P67" s="42"/>
      <c r="Q67" s="42"/>
    </row>
    <row r="68" spans="1:17" ht="38.25" customHeight="1" x14ac:dyDescent="0.25">
      <c r="A68" s="48" t="s">
        <v>13</v>
      </c>
      <c r="B68" s="131"/>
      <c r="C68" s="132"/>
      <c r="D68" s="132"/>
      <c r="E68" s="133"/>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6-7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25">
        <f>IFERROR((E73*F73+E74*F74)/(F73+F74),0)</f>
        <v>0</v>
      </c>
      <c r="G71" s="49" t="s">
        <v>71</v>
      </c>
      <c r="H71" s="70"/>
      <c r="I71" s="81"/>
      <c r="J71" s="42"/>
      <c r="K71" s="42"/>
      <c r="L71" s="42"/>
      <c r="M71" s="42"/>
      <c r="N71" s="42"/>
      <c r="O71" s="42"/>
      <c r="P71" s="42"/>
      <c r="Q71" s="42"/>
    </row>
    <row r="72" spans="1:17" ht="24.75" customHeight="1" x14ac:dyDescent="0.25">
      <c r="A72" s="48" t="s">
        <v>4</v>
      </c>
      <c r="B72" s="129"/>
      <c r="C72" s="130"/>
      <c r="D72" s="49" t="s">
        <v>3142</v>
      </c>
      <c r="E72" s="110" t="str">
        <f>IFERROR(VLOOKUP(B72,matrizEmpleados,2,FALSE),"No existe")</f>
        <v>No existe</v>
      </c>
      <c r="F72" s="120" t="s">
        <v>3765</v>
      </c>
      <c r="G72" s="49" t="s">
        <v>5</v>
      </c>
      <c r="H72" s="127">
        <f>+(D71-C71)+1</f>
        <v>1</v>
      </c>
      <c r="I72" s="81"/>
      <c r="J72" s="42"/>
      <c r="K72" s="42"/>
      <c r="L72" s="42"/>
      <c r="M72" s="42"/>
      <c r="N72" s="42"/>
      <c r="O72" s="42"/>
      <c r="P72" s="42"/>
      <c r="Q72" s="42"/>
    </row>
    <row r="73" spans="1:17" ht="24.75" customHeight="1" x14ac:dyDescent="0.25">
      <c r="A73" s="48" t="s">
        <v>7</v>
      </c>
      <c r="B73" s="115"/>
      <c r="C73" s="121"/>
      <c r="D73" s="121"/>
      <c r="E73" s="116">
        <f>(D73-C73)*$C$2</f>
        <v>0</v>
      </c>
      <c r="F73" s="136"/>
      <c r="G73" s="49" t="s">
        <v>3139</v>
      </c>
      <c r="H73" s="70"/>
      <c r="I73" s="81"/>
      <c r="J73" s="42"/>
      <c r="K73" s="42"/>
      <c r="L73" s="42"/>
      <c r="M73" s="42"/>
      <c r="N73" s="42"/>
      <c r="O73" s="42"/>
      <c r="P73" s="42"/>
      <c r="Q73" s="42"/>
    </row>
    <row r="74" spans="1:17" ht="24.75" customHeight="1" x14ac:dyDescent="0.25">
      <c r="A74" s="48" t="s">
        <v>8</v>
      </c>
      <c r="B74" s="108"/>
      <c r="C74" s="121"/>
      <c r="D74" s="121"/>
      <c r="E74" s="116">
        <f>(D74-C74)*$C$2</f>
        <v>0</v>
      </c>
      <c r="F74" s="136"/>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6-7-1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6-7-2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6-7-3</v>
      </c>
      <c r="J78" s="42"/>
      <c r="K78" s="42"/>
      <c r="L78" s="42"/>
      <c r="M78" s="42"/>
      <c r="N78" s="42"/>
      <c r="O78" s="42"/>
      <c r="P78" s="42"/>
      <c r="Q78" s="42"/>
    </row>
    <row r="79" spans="1:17" ht="38.25" customHeight="1" x14ac:dyDescent="0.25">
      <c r="A79" s="48" t="s">
        <v>13</v>
      </c>
      <c r="B79" s="131"/>
      <c r="C79" s="132"/>
      <c r="D79" s="132"/>
      <c r="E79" s="133"/>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6-8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25">
        <f>IFERROR((E84*F84+E85*F85)/(F84+F85),0)</f>
        <v>0</v>
      </c>
      <c r="G82" s="49" t="s">
        <v>71</v>
      </c>
      <c r="H82" s="70"/>
      <c r="I82" s="81"/>
      <c r="J82" s="42"/>
      <c r="K82" s="42"/>
      <c r="L82" s="42"/>
      <c r="M82" s="42"/>
      <c r="N82" s="42"/>
      <c r="O82" s="42"/>
      <c r="P82" s="42"/>
      <c r="Q82" s="42"/>
    </row>
    <row r="83" spans="1:17" ht="24.75" customHeight="1" x14ac:dyDescent="0.25">
      <c r="A83" s="48" t="s">
        <v>4</v>
      </c>
      <c r="B83" s="129"/>
      <c r="C83" s="130"/>
      <c r="D83" s="49" t="s">
        <v>3142</v>
      </c>
      <c r="E83" s="110" t="str">
        <f>IFERROR(VLOOKUP(B83,matrizEmpleados,2,FALSE),"No existe")</f>
        <v>No existe</v>
      </c>
      <c r="F83" s="120" t="s">
        <v>3765</v>
      </c>
      <c r="G83" s="49" t="s">
        <v>5</v>
      </c>
      <c r="H83" s="127">
        <f>+(D82-C82)+1</f>
        <v>1</v>
      </c>
      <c r="I83" s="81"/>
      <c r="J83" s="42"/>
      <c r="K83" s="42"/>
      <c r="L83" s="42"/>
      <c r="M83" s="42"/>
      <c r="N83" s="42"/>
      <c r="O83" s="42"/>
      <c r="P83" s="42"/>
      <c r="Q83" s="42"/>
    </row>
    <row r="84" spans="1:17" ht="24.75" customHeight="1" x14ac:dyDescent="0.25">
      <c r="A84" s="48" t="s">
        <v>7</v>
      </c>
      <c r="B84" s="115"/>
      <c r="C84" s="121"/>
      <c r="D84" s="121"/>
      <c r="E84" s="116">
        <f>(D84-C84)*$C$2</f>
        <v>0</v>
      </c>
      <c r="F84" s="136"/>
      <c r="G84" s="49" t="s">
        <v>3139</v>
      </c>
      <c r="H84" s="70"/>
      <c r="I84" s="81"/>
      <c r="J84" s="42"/>
      <c r="K84" s="42"/>
      <c r="L84" s="42"/>
      <c r="M84" s="42"/>
      <c r="N84" s="42"/>
      <c r="O84" s="42"/>
      <c r="P84" s="42"/>
      <c r="Q84" s="42"/>
    </row>
    <row r="85" spans="1:17" ht="24.75" customHeight="1" x14ac:dyDescent="0.25">
      <c r="A85" s="48" t="s">
        <v>8</v>
      </c>
      <c r="B85" s="108"/>
      <c r="C85" s="121"/>
      <c r="D85" s="121"/>
      <c r="E85" s="116">
        <f>(D85-C85)*$C$2</f>
        <v>0</v>
      </c>
      <c r="F85" s="136"/>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6-8-1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6-8-2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6-8-3</v>
      </c>
      <c r="J89" s="42"/>
      <c r="K89" s="42"/>
      <c r="L89" s="42"/>
      <c r="M89" s="42"/>
      <c r="N89" s="42"/>
      <c r="O89" s="42"/>
      <c r="P89" s="42"/>
      <c r="Q89" s="42"/>
    </row>
    <row r="90" spans="1:17" ht="38.25" customHeight="1" x14ac:dyDescent="0.25">
      <c r="A90" s="48" t="s">
        <v>13</v>
      </c>
      <c r="B90" s="131"/>
      <c r="C90" s="132"/>
      <c r="D90" s="132"/>
      <c r="E90" s="133"/>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6-9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25">
        <f>IFERROR((E95*F95+E96*F96)/(F95+F96),0)</f>
        <v>0</v>
      </c>
      <c r="G93" s="49" t="s">
        <v>71</v>
      </c>
      <c r="H93" s="70"/>
      <c r="I93" s="81"/>
      <c r="J93" s="42"/>
      <c r="K93" s="42"/>
      <c r="L93" s="42"/>
      <c r="M93" s="42"/>
      <c r="N93" s="42"/>
      <c r="O93" s="42"/>
      <c r="P93" s="42"/>
      <c r="Q93" s="42"/>
    </row>
    <row r="94" spans="1:17" ht="24.75" customHeight="1" x14ac:dyDescent="0.25">
      <c r="A94" s="48" t="s">
        <v>4</v>
      </c>
      <c r="B94" s="129"/>
      <c r="C94" s="130"/>
      <c r="D94" s="49" t="s">
        <v>3142</v>
      </c>
      <c r="E94" s="110" t="str">
        <f>IFERROR(VLOOKUP(B94,matrizEmpleados,2,FALSE),"No existe")</f>
        <v>No existe</v>
      </c>
      <c r="F94" s="120" t="s">
        <v>3765</v>
      </c>
      <c r="G94" s="49" t="s">
        <v>5</v>
      </c>
      <c r="H94" s="127">
        <f>+(D93-C93)+1</f>
        <v>1</v>
      </c>
      <c r="I94" s="81"/>
      <c r="J94" s="42"/>
      <c r="K94" s="42"/>
      <c r="L94" s="42"/>
      <c r="M94" s="42"/>
      <c r="N94" s="42"/>
      <c r="O94" s="42"/>
      <c r="P94" s="42"/>
      <c r="Q94" s="42"/>
    </row>
    <row r="95" spans="1:17" ht="24.75" customHeight="1" x14ac:dyDescent="0.25">
      <c r="A95" s="48" t="s">
        <v>7</v>
      </c>
      <c r="B95" s="115"/>
      <c r="C95" s="121"/>
      <c r="D95" s="121"/>
      <c r="E95" s="116">
        <f>(D95-C95)*$C$2</f>
        <v>0</v>
      </c>
      <c r="F95" s="136"/>
      <c r="G95" s="49" t="s">
        <v>3139</v>
      </c>
      <c r="H95" s="70"/>
      <c r="I95" s="81"/>
      <c r="J95" s="42"/>
      <c r="K95" s="42"/>
      <c r="L95" s="42"/>
      <c r="M95" s="42"/>
      <c r="N95" s="42"/>
      <c r="O95" s="42"/>
      <c r="P95" s="42"/>
      <c r="Q95" s="42"/>
    </row>
    <row r="96" spans="1:17" ht="24.75" customHeight="1" x14ac:dyDescent="0.25">
      <c r="A96" s="48" t="s">
        <v>8</v>
      </c>
      <c r="B96" s="108"/>
      <c r="C96" s="121"/>
      <c r="D96" s="121"/>
      <c r="E96" s="116">
        <f>(D96-C96)*$C$2</f>
        <v>0</v>
      </c>
      <c r="F96" s="136"/>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6-9-1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6-9-2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6-9-3</v>
      </c>
      <c r="J100" s="42"/>
      <c r="K100" s="42"/>
      <c r="L100" s="42"/>
      <c r="M100" s="42"/>
      <c r="N100" s="42"/>
      <c r="O100" s="42"/>
      <c r="P100" s="42"/>
      <c r="Q100" s="42"/>
    </row>
    <row r="101" spans="1:17" ht="38.25" customHeight="1" x14ac:dyDescent="0.25">
      <c r="A101" s="48" t="s">
        <v>13</v>
      </c>
      <c r="B101" s="131"/>
      <c r="C101" s="132"/>
      <c r="D101" s="132"/>
      <c r="E101" s="133"/>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6-10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25">
        <f>IFERROR((E106*F106+E107*F107)/(F106+F107),0)</f>
        <v>0</v>
      </c>
      <c r="G104" s="49" t="s">
        <v>71</v>
      </c>
      <c r="H104" s="70"/>
      <c r="I104" s="81"/>
      <c r="J104" s="42"/>
      <c r="K104" s="42"/>
      <c r="L104" s="42"/>
      <c r="M104" s="42"/>
      <c r="N104" s="42"/>
      <c r="O104" s="42"/>
      <c r="P104" s="42"/>
      <c r="Q104" s="42"/>
    </row>
    <row r="105" spans="1:17" ht="24.75" customHeight="1" x14ac:dyDescent="0.25">
      <c r="A105" s="48" t="s">
        <v>4</v>
      </c>
      <c r="B105" s="129"/>
      <c r="C105" s="130"/>
      <c r="D105" s="49" t="s">
        <v>3142</v>
      </c>
      <c r="E105" s="110" t="str">
        <f>IFERROR(VLOOKUP(B105,matrizEmpleados,2,FALSE),"No existe")</f>
        <v>No existe</v>
      </c>
      <c r="F105" s="120" t="s">
        <v>3765</v>
      </c>
      <c r="G105" s="49" t="s">
        <v>5</v>
      </c>
      <c r="H105" s="127">
        <f>+(D104-C104)+1</f>
        <v>1</v>
      </c>
      <c r="I105" s="81"/>
      <c r="J105" s="42"/>
      <c r="K105" s="42"/>
      <c r="L105" s="42"/>
      <c r="M105" s="42"/>
      <c r="N105" s="42"/>
      <c r="O105" s="42"/>
      <c r="P105" s="42"/>
      <c r="Q105" s="42"/>
    </row>
    <row r="106" spans="1:17" ht="24.75" customHeight="1" x14ac:dyDescent="0.25">
      <c r="A106" s="48" t="s">
        <v>7</v>
      </c>
      <c r="B106" s="115"/>
      <c r="C106" s="121"/>
      <c r="D106" s="121"/>
      <c r="E106" s="116">
        <f>(D106-C106)*$C$2</f>
        <v>0</v>
      </c>
      <c r="F106" s="136"/>
      <c r="G106" s="49" t="s">
        <v>3139</v>
      </c>
      <c r="H106" s="70"/>
      <c r="I106" s="81"/>
      <c r="J106" s="42"/>
      <c r="K106" s="42"/>
      <c r="L106" s="42"/>
      <c r="M106" s="42"/>
      <c r="N106" s="42"/>
      <c r="O106" s="42"/>
      <c r="P106" s="42"/>
      <c r="Q106" s="42"/>
    </row>
    <row r="107" spans="1:17" ht="24.75" customHeight="1" x14ac:dyDescent="0.25">
      <c r="A107" s="48" t="s">
        <v>8</v>
      </c>
      <c r="B107" s="108"/>
      <c r="C107" s="121"/>
      <c r="D107" s="121"/>
      <c r="E107" s="116">
        <f>(D107-C107)*$C$2</f>
        <v>0</v>
      </c>
      <c r="F107" s="136"/>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6-10-1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6-10-2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6-10-3</v>
      </c>
      <c r="J111" s="42"/>
      <c r="K111" s="42"/>
      <c r="L111" s="42"/>
      <c r="M111" s="42"/>
      <c r="N111" s="42"/>
      <c r="O111" s="42"/>
      <c r="P111" s="42"/>
      <c r="Q111" s="42"/>
    </row>
    <row r="112" spans="1:17" ht="38.25" customHeight="1" x14ac:dyDescent="0.25">
      <c r="A112" s="48" t="s">
        <v>13</v>
      </c>
      <c r="B112" s="131"/>
      <c r="C112" s="132"/>
      <c r="D112" s="132"/>
      <c r="E112" s="133"/>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6-11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25">
        <f>IFERROR((E117*F117+E118*F118)/(F117+F118),0)</f>
        <v>0</v>
      </c>
      <c r="G115" s="49" t="s">
        <v>71</v>
      </c>
      <c r="H115" s="70"/>
      <c r="I115" s="81"/>
      <c r="J115" s="42"/>
      <c r="K115" s="42"/>
      <c r="L115" s="42"/>
      <c r="M115" s="42"/>
      <c r="N115" s="42"/>
      <c r="O115" s="42"/>
      <c r="P115" s="42"/>
      <c r="Q115" s="42"/>
    </row>
    <row r="116" spans="1:17" ht="24.75" customHeight="1" x14ac:dyDescent="0.25">
      <c r="A116" s="48" t="s">
        <v>4</v>
      </c>
      <c r="B116" s="129"/>
      <c r="C116" s="130"/>
      <c r="D116" s="49" t="s">
        <v>3142</v>
      </c>
      <c r="E116" s="110" t="str">
        <f>IFERROR(VLOOKUP(B116,matrizEmpleados,2,FALSE),"No existe")</f>
        <v>No existe</v>
      </c>
      <c r="F116" s="120" t="s">
        <v>3765</v>
      </c>
      <c r="G116" s="49" t="s">
        <v>5</v>
      </c>
      <c r="H116" s="127">
        <f>+(D115-C115)+1</f>
        <v>1</v>
      </c>
      <c r="I116" s="81"/>
      <c r="J116" s="42"/>
      <c r="K116" s="42"/>
      <c r="L116" s="42"/>
      <c r="M116" s="42"/>
      <c r="N116" s="42"/>
      <c r="O116" s="42"/>
      <c r="P116" s="42"/>
      <c r="Q116" s="42"/>
    </row>
    <row r="117" spans="1:17" ht="24.75" customHeight="1" x14ac:dyDescent="0.25">
      <c r="A117" s="48" t="s">
        <v>7</v>
      </c>
      <c r="B117" s="115"/>
      <c r="C117" s="121"/>
      <c r="D117" s="121"/>
      <c r="E117" s="116">
        <f>(D117-C117)*$C$2</f>
        <v>0</v>
      </c>
      <c r="F117" s="136"/>
      <c r="G117" s="49" t="s">
        <v>3139</v>
      </c>
      <c r="H117" s="70"/>
      <c r="I117" s="81"/>
      <c r="J117" s="42"/>
      <c r="K117" s="42"/>
      <c r="L117" s="42"/>
      <c r="M117" s="42"/>
      <c r="N117" s="42"/>
      <c r="O117" s="42"/>
      <c r="P117" s="42"/>
      <c r="Q117" s="42"/>
    </row>
    <row r="118" spans="1:17" ht="24.75" customHeight="1" x14ac:dyDescent="0.25">
      <c r="A118" s="48" t="s">
        <v>8</v>
      </c>
      <c r="B118" s="108"/>
      <c r="C118" s="121"/>
      <c r="D118" s="121"/>
      <c r="E118" s="116">
        <f>(D118-C118)*$C$2</f>
        <v>0</v>
      </c>
      <c r="F118" s="136"/>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6-11-1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6-11-2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6-11-3</v>
      </c>
      <c r="J122" s="42"/>
      <c r="K122" s="42"/>
      <c r="L122" s="42"/>
      <c r="M122" s="42"/>
      <c r="N122" s="42"/>
      <c r="O122" s="42"/>
      <c r="P122" s="42"/>
      <c r="Q122" s="42"/>
    </row>
    <row r="123" spans="1:17" ht="38.25" customHeight="1" x14ac:dyDescent="0.25">
      <c r="A123" s="48" t="s">
        <v>13</v>
      </c>
      <c r="B123" s="131"/>
      <c r="C123" s="132"/>
      <c r="D123" s="132"/>
      <c r="E123" s="133"/>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6-12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25">
        <f>IFERROR((E128*F128+E129*F129)/(F128+F129),0)</f>
        <v>0</v>
      </c>
      <c r="G126" s="49" t="s">
        <v>71</v>
      </c>
      <c r="H126" s="70"/>
      <c r="I126" s="81"/>
      <c r="J126" s="42"/>
      <c r="K126" s="42"/>
      <c r="L126" s="42"/>
      <c r="M126" s="42"/>
      <c r="N126" s="42"/>
      <c r="O126" s="42"/>
      <c r="P126" s="42"/>
      <c r="Q126" s="42"/>
    </row>
    <row r="127" spans="1:17" ht="24.75" customHeight="1" x14ac:dyDescent="0.25">
      <c r="A127" s="48" t="s">
        <v>4</v>
      </c>
      <c r="B127" s="129"/>
      <c r="C127" s="130"/>
      <c r="D127" s="49" t="s">
        <v>3142</v>
      </c>
      <c r="E127" s="110" t="str">
        <f>IFERROR(VLOOKUP(B127,matrizEmpleados,2,FALSE),"No existe")</f>
        <v>No existe</v>
      </c>
      <c r="F127" s="120" t="s">
        <v>3765</v>
      </c>
      <c r="G127" s="49" t="s">
        <v>5</v>
      </c>
      <c r="H127" s="127">
        <f>+(D126-C126)+1</f>
        <v>1</v>
      </c>
      <c r="I127" s="81"/>
      <c r="J127" s="42"/>
      <c r="K127" s="42"/>
      <c r="L127" s="42"/>
      <c r="M127" s="42"/>
      <c r="N127" s="42"/>
      <c r="O127" s="42"/>
      <c r="P127" s="42"/>
      <c r="Q127" s="42"/>
    </row>
    <row r="128" spans="1:17" ht="24.75" customHeight="1" x14ac:dyDescent="0.25">
      <c r="A128" s="48" t="s">
        <v>7</v>
      </c>
      <c r="B128" s="115"/>
      <c r="C128" s="121"/>
      <c r="D128" s="121"/>
      <c r="E128" s="116">
        <f>(D128-C128)*$C$2</f>
        <v>0</v>
      </c>
      <c r="F128" s="122"/>
      <c r="G128" s="49" t="s">
        <v>3139</v>
      </c>
      <c r="H128" s="70"/>
      <c r="I128" s="81"/>
      <c r="J128" s="42"/>
      <c r="K128" s="42"/>
      <c r="L128" s="42"/>
      <c r="M128" s="42"/>
      <c r="N128" s="42"/>
      <c r="O128" s="42"/>
      <c r="P128" s="42"/>
      <c r="Q128" s="42"/>
    </row>
    <row r="129" spans="1:17" ht="24.75" customHeight="1" x14ac:dyDescent="0.25">
      <c r="A129" s="48" t="s">
        <v>8</v>
      </c>
      <c r="B129" s="108"/>
      <c r="C129" s="121"/>
      <c r="D129" s="121"/>
      <c r="E129" s="116">
        <f>(D129-C129)*$C$2</f>
        <v>0</v>
      </c>
      <c r="F129" s="122"/>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6-12-1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6-12-2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6-12-3</v>
      </c>
      <c r="J133" s="42"/>
      <c r="K133" s="42"/>
      <c r="L133" s="42"/>
      <c r="M133" s="42"/>
      <c r="N133" s="42"/>
      <c r="O133" s="42"/>
      <c r="P133" s="42"/>
      <c r="Q133" s="42"/>
    </row>
    <row r="134" spans="1:17" ht="38.25" customHeight="1" x14ac:dyDescent="0.25">
      <c r="A134" s="48" t="s">
        <v>13</v>
      </c>
      <c r="B134" s="131"/>
      <c r="C134" s="132"/>
      <c r="D134" s="132"/>
      <c r="E134" s="133"/>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6-13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25">
        <f>IFERROR((E139*F139+E140*F140)/(F139+F140),0)</f>
        <v>0</v>
      </c>
      <c r="G137" s="49" t="s">
        <v>71</v>
      </c>
      <c r="H137" s="70"/>
      <c r="I137" s="81"/>
      <c r="J137" s="42"/>
      <c r="K137" s="42"/>
      <c r="L137" s="42"/>
      <c r="M137" s="42"/>
      <c r="N137" s="42"/>
      <c r="O137" s="42"/>
      <c r="P137" s="42"/>
      <c r="Q137" s="42"/>
    </row>
    <row r="138" spans="1:17" ht="24.75" customHeight="1" x14ac:dyDescent="0.25">
      <c r="A138" s="48" t="s">
        <v>4</v>
      </c>
      <c r="B138" s="129"/>
      <c r="C138" s="130"/>
      <c r="D138" s="49" t="s">
        <v>3142</v>
      </c>
      <c r="E138" s="110" t="str">
        <f>IFERROR(VLOOKUP(B138,matrizEmpleados,2,FALSE),"No existe")</f>
        <v>No existe</v>
      </c>
      <c r="F138" s="120" t="s">
        <v>3765</v>
      </c>
      <c r="G138" s="49" t="s">
        <v>5</v>
      </c>
      <c r="H138" s="127">
        <f>+(D137-C137)+1</f>
        <v>1</v>
      </c>
      <c r="I138" s="81"/>
      <c r="J138" s="42"/>
      <c r="K138" s="42"/>
      <c r="L138" s="42"/>
      <c r="M138" s="42"/>
      <c r="N138" s="42"/>
      <c r="O138" s="42"/>
      <c r="P138" s="42"/>
      <c r="Q138" s="42"/>
    </row>
    <row r="139" spans="1:17" ht="24.75" customHeight="1" x14ac:dyDescent="0.25">
      <c r="A139" s="48" t="s">
        <v>7</v>
      </c>
      <c r="B139" s="115"/>
      <c r="C139" s="121"/>
      <c r="D139" s="121"/>
      <c r="E139" s="116">
        <f>(D139-C139)*$C$2</f>
        <v>0</v>
      </c>
      <c r="F139" s="122"/>
      <c r="G139" s="49" t="s">
        <v>3139</v>
      </c>
      <c r="H139" s="70"/>
      <c r="I139" s="81"/>
      <c r="J139" s="42"/>
      <c r="K139" s="42"/>
      <c r="L139" s="42"/>
      <c r="M139" s="42"/>
      <c r="N139" s="42"/>
      <c r="O139" s="42"/>
      <c r="P139" s="42"/>
      <c r="Q139" s="42"/>
    </row>
    <row r="140" spans="1:17" ht="24.75" customHeight="1" x14ac:dyDescent="0.25">
      <c r="A140" s="48" t="s">
        <v>8</v>
      </c>
      <c r="B140" s="108"/>
      <c r="C140" s="121"/>
      <c r="D140" s="121"/>
      <c r="E140" s="116">
        <f>(D140-C140)*$C$2</f>
        <v>0</v>
      </c>
      <c r="F140" s="122"/>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6-13-1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6-13-2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6-13-3</v>
      </c>
      <c r="J144" s="42"/>
      <c r="K144" s="42"/>
      <c r="L144" s="42"/>
      <c r="M144" s="42"/>
      <c r="N144" s="42"/>
      <c r="O144" s="42"/>
      <c r="P144" s="42"/>
      <c r="Q144" s="42"/>
    </row>
    <row r="145" spans="1:17" ht="38.25" customHeight="1" x14ac:dyDescent="0.25">
      <c r="A145" s="48" t="s">
        <v>13</v>
      </c>
      <c r="B145" s="131"/>
      <c r="C145" s="132"/>
      <c r="D145" s="132"/>
      <c r="E145" s="133"/>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6-14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25">
        <f>IFERROR((E150*F150+E151*F151)/(F150+F151),0)</f>
        <v>0</v>
      </c>
      <c r="G148" s="49" t="s">
        <v>71</v>
      </c>
      <c r="H148" s="70"/>
      <c r="I148" s="81"/>
      <c r="J148" s="42"/>
      <c r="K148" s="42"/>
      <c r="L148" s="42"/>
      <c r="M148" s="42"/>
      <c r="N148" s="42"/>
      <c r="O148" s="42"/>
      <c r="P148" s="42"/>
      <c r="Q148" s="42"/>
    </row>
    <row r="149" spans="1:17" ht="24.75" customHeight="1" x14ac:dyDescent="0.25">
      <c r="A149" s="48" t="s">
        <v>4</v>
      </c>
      <c r="B149" s="129"/>
      <c r="C149" s="130"/>
      <c r="D149" s="49" t="s">
        <v>3142</v>
      </c>
      <c r="E149" s="110" t="str">
        <f>IFERROR(VLOOKUP(B149,matrizEmpleados,2,FALSE),"No existe")</f>
        <v>No existe</v>
      </c>
      <c r="F149" s="120" t="s">
        <v>3765</v>
      </c>
      <c r="G149" s="49" t="s">
        <v>5</v>
      </c>
      <c r="H149" s="127">
        <f>+(D148-C148)+1</f>
        <v>1</v>
      </c>
      <c r="I149" s="81"/>
      <c r="J149" s="42"/>
      <c r="K149" s="42"/>
      <c r="L149" s="42"/>
      <c r="M149" s="42"/>
      <c r="N149" s="42"/>
      <c r="O149" s="42"/>
      <c r="P149" s="42"/>
      <c r="Q149" s="42"/>
    </row>
    <row r="150" spans="1:17" ht="24.75" customHeight="1" x14ac:dyDescent="0.25">
      <c r="A150" s="48" t="s">
        <v>7</v>
      </c>
      <c r="B150" s="115"/>
      <c r="C150" s="121"/>
      <c r="D150" s="121"/>
      <c r="E150" s="116">
        <f>(D150-C150)*$C$2</f>
        <v>0</v>
      </c>
      <c r="F150" s="122"/>
      <c r="G150" s="49" t="s">
        <v>3139</v>
      </c>
      <c r="H150" s="70"/>
      <c r="I150" s="81"/>
      <c r="J150" s="42"/>
      <c r="K150" s="42"/>
      <c r="L150" s="42"/>
      <c r="M150" s="42"/>
      <c r="N150" s="42"/>
      <c r="O150" s="42"/>
      <c r="P150" s="42"/>
      <c r="Q150" s="42"/>
    </row>
    <row r="151" spans="1:17" ht="24.75" customHeight="1" x14ac:dyDescent="0.25">
      <c r="A151" s="48" t="s">
        <v>8</v>
      </c>
      <c r="B151" s="108"/>
      <c r="C151" s="121"/>
      <c r="D151" s="121"/>
      <c r="E151" s="116">
        <f>(D151-C151)*$C$2</f>
        <v>0</v>
      </c>
      <c r="F151" s="122"/>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6-14-1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6-14-2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6-14-3</v>
      </c>
      <c r="J155" s="42"/>
      <c r="K155" s="42"/>
      <c r="L155" s="42"/>
      <c r="M155" s="42"/>
      <c r="N155" s="42"/>
      <c r="O155" s="42"/>
      <c r="P155" s="42"/>
      <c r="Q155" s="42"/>
    </row>
    <row r="156" spans="1:17" ht="38.25" customHeight="1" x14ac:dyDescent="0.25">
      <c r="A156" s="48" t="s">
        <v>13</v>
      </c>
      <c r="B156" s="131"/>
      <c r="C156" s="132"/>
      <c r="D156" s="132"/>
      <c r="E156" s="133"/>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6-15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25">
        <f>IFERROR((E161*F161+E162*F162)/(F161+F162),0)</f>
        <v>0</v>
      </c>
      <c r="G159" s="49" t="s">
        <v>71</v>
      </c>
      <c r="H159" s="70"/>
      <c r="I159" s="81"/>
      <c r="J159" s="42"/>
      <c r="K159" s="42"/>
      <c r="L159" s="42"/>
      <c r="M159" s="42"/>
      <c r="N159" s="42"/>
      <c r="O159" s="42"/>
      <c r="P159" s="42"/>
      <c r="Q159" s="42"/>
    </row>
    <row r="160" spans="1:17" ht="24.75" customHeight="1" x14ac:dyDescent="0.25">
      <c r="A160" s="48" t="s">
        <v>4</v>
      </c>
      <c r="B160" s="129"/>
      <c r="C160" s="130"/>
      <c r="D160" s="49" t="s">
        <v>3142</v>
      </c>
      <c r="E160" s="110" t="str">
        <f>IFERROR(VLOOKUP(B160,matrizEmpleados,2,FALSE),"No existe")</f>
        <v>No existe</v>
      </c>
      <c r="F160" s="120" t="s">
        <v>3765</v>
      </c>
      <c r="G160" s="49" t="s">
        <v>5</v>
      </c>
      <c r="H160" s="127">
        <f>+(D159-C159)+1</f>
        <v>1</v>
      </c>
      <c r="I160" s="81"/>
      <c r="J160" s="42"/>
      <c r="K160" s="42"/>
      <c r="L160" s="42"/>
      <c r="M160" s="42"/>
      <c r="N160" s="42"/>
      <c r="O160" s="42"/>
      <c r="P160" s="42"/>
      <c r="Q160" s="42"/>
    </row>
    <row r="161" spans="1:17" ht="24.75" customHeight="1" x14ac:dyDescent="0.25">
      <c r="A161" s="48" t="s">
        <v>7</v>
      </c>
      <c r="B161" s="115"/>
      <c r="C161" s="121"/>
      <c r="D161" s="121"/>
      <c r="E161" s="116">
        <f>(D161-C161)*$C$2</f>
        <v>0</v>
      </c>
      <c r="F161" s="136"/>
      <c r="G161" s="49" t="s">
        <v>3139</v>
      </c>
      <c r="H161" s="70"/>
      <c r="I161" s="81"/>
      <c r="J161" s="42"/>
      <c r="K161" s="42"/>
      <c r="L161" s="42"/>
      <c r="M161" s="42"/>
      <c r="N161" s="42"/>
      <c r="O161" s="42"/>
      <c r="P161" s="42"/>
      <c r="Q161" s="42"/>
    </row>
    <row r="162" spans="1:17" ht="24.75" customHeight="1" x14ac:dyDescent="0.25">
      <c r="A162" s="48" t="s">
        <v>8</v>
      </c>
      <c r="B162" s="108"/>
      <c r="C162" s="121"/>
      <c r="D162" s="121"/>
      <c r="E162" s="116">
        <f>(D162-C162)*$C$2</f>
        <v>0</v>
      </c>
      <c r="F162" s="136"/>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6-15-1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6-15-2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6-15-3</v>
      </c>
      <c r="J166" s="42"/>
      <c r="K166" s="42"/>
      <c r="L166" s="42"/>
      <c r="M166" s="42"/>
      <c r="N166" s="42"/>
      <c r="O166" s="42"/>
      <c r="P166" s="42"/>
      <c r="Q166" s="42"/>
    </row>
    <row r="167" spans="1:17" ht="38.25" customHeight="1" x14ac:dyDescent="0.25">
      <c r="A167" s="48" t="s">
        <v>13</v>
      </c>
      <c r="B167" s="131"/>
      <c r="C167" s="132"/>
      <c r="D167" s="132"/>
      <c r="E167" s="133"/>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6-16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25">
        <f>IFERROR((E172*F172+E173*F173)/(F172+F173),0)</f>
        <v>0</v>
      </c>
      <c r="G170" s="49" t="s">
        <v>71</v>
      </c>
      <c r="H170" s="70"/>
      <c r="I170" s="81"/>
      <c r="J170" s="42"/>
      <c r="K170" s="42"/>
      <c r="L170" s="42"/>
      <c r="M170" s="42"/>
      <c r="N170" s="42"/>
      <c r="O170" s="42"/>
      <c r="P170" s="42"/>
      <c r="Q170" s="42"/>
    </row>
    <row r="171" spans="1:17" ht="24.75" customHeight="1" x14ac:dyDescent="0.25">
      <c r="A171" s="48" t="s">
        <v>4</v>
      </c>
      <c r="B171" s="129"/>
      <c r="C171" s="130"/>
      <c r="D171" s="49" t="s">
        <v>3142</v>
      </c>
      <c r="E171" s="110" t="str">
        <f>IFERROR(VLOOKUP(B171,matrizEmpleados,2,FALSE),"No existe")</f>
        <v>No existe</v>
      </c>
      <c r="F171" s="120" t="s">
        <v>3765</v>
      </c>
      <c r="G171" s="49" t="s">
        <v>5</v>
      </c>
      <c r="H171" s="127">
        <f>+(D170-C170)+1</f>
        <v>1</v>
      </c>
      <c r="I171" s="81"/>
      <c r="J171" s="42"/>
      <c r="K171" s="42"/>
      <c r="L171" s="42"/>
      <c r="M171" s="42"/>
      <c r="N171" s="42"/>
      <c r="O171" s="42"/>
      <c r="P171" s="42"/>
      <c r="Q171" s="42"/>
    </row>
    <row r="172" spans="1:17" ht="24.75" customHeight="1" x14ac:dyDescent="0.25">
      <c r="A172" s="48" t="s">
        <v>7</v>
      </c>
      <c r="B172" s="115"/>
      <c r="C172" s="121"/>
      <c r="D172" s="121"/>
      <c r="E172" s="116">
        <f>(D172-C172)*$C$2</f>
        <v>0</v>
      </c>
      <c r="F172" s="136"/>
      <c r="G172" s="49" t="s">
        <v>3139</v>
      </c>
      <c r="H172" s="70"/>
      <c r="I172" s="81"/>
      <c r="J172" s="42"/>
      <c r="K172" s="42"/>
      <c r="L172" s="42"/>
      <c r="M172" s="42"/>
      <c r="N172" s="42"/>
      <c r="O172" s="42"/>
      <c r="P172" s="42"/>
      <c r="Q172" s="42"/>
    </row>
    <row r="173" spans="1:17" ht="24.75" customHeight="1" x14ac:dyDescent="0.25">
      <c r="A173" s="48" t="s">
        <v>8</v>
      </c>
      <c r="B173" s="108"/>
      <c r="C173" s="121"/>
      <c r="D173" s="121"/>
      <c r="E173" s="116">
        <f>(D173-C173)*$C$2</f>
        <v>0</v>
      </c>
      <c r="F173" s="136"/>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6-16-1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6-16-2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6-16-3</v>
      </c>
      <c r="J177" s="42"/>
      <c r="K177" s="42"/>
      <c r="L177" s="42"/>
      <c r="M177" s="42"/>
      <c r="N177" s="42"/>
      <c r="O177" s="42"/>
      <c r="P177" s="42"/>
      <c r="Q177" s="42"/>
    </row>
    <row r="178" spans="1:17" ht="38.25" customHeight="1" x14ac:dyDescent="0.25">
      <c r="A178" s="48" t="s">
        <v>13</v>
      </c>
      <c r="B178" s="131"/>
      <c r="C178" s="132"/>
      <c r="D178" s="132"/>
      <c r="E178" s="133"/>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6-17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25">
        <f>IFERROR((E183*F183+E184*F184)/(F183+F184),0)</f>
        <v>0</v>
      </c>
      <c r="G181" s="49" t="s">
        <v>71</v>
      </c>
      <c r="H181" s="70"/>
      <c r="I181" s="81"/>
      <c r="J181" s="42"/>
      <c r="K181" s="42"/>
      <c r="L181" s="42"/>
      <c r="M181" s="42"/>
      <c r="N181" s="42"/>
      <c r="O181" s="42"/>
      <c r="P181" s="42"/>
      <c r="Q181" s="42"/>
    </row>
    <row r="182" spans="1:17" ht="24.75" customHeight="1" x14ac:dyDescent="0.25">
      <c r="A182" s="48" t="s">
        <v>4</v>
      </c>
      <c r="B182" s="129"/>
      <c r="C182" s="130"/>
      <c r="D182" s="49" t="s">
        <v>3142</v>
      </c>
      <c r="E182" s="110" t="str">
        <f>IFERROR(VLOOKUP(B182,matrizEmpleados,2,FALSE),"No existe")</f>
        <v>No existe</v>
      </c>
      <c r="F182" s="120" t="s">
        <v>3765</v>
      </c>
      <c r="G182" s="49" t="s">
        <v>5</v>
      </c>
      <c r="H182" s="127">
        <f>+(D181-C181)+1</f>
        <v>1</v>
      </c>
      <c r="I182" s="81"/>
      <c r="J182" s="42"/>
      <c r="K182" s="42"/>
      <c r="L182" s="42"/>
      <c r="M182" s="42"/>
      <c r="N182" s="42"/>
      <c r="O182" s="42"/>
      <c r="P182" s="42"/>
      <c r="Q182" s="42"/>
    </row>
    <row r="183" spans="1:17" ht="24.75" customHeight="1" x14ac:dyDescent="0.25">
      <c r="A183" s="48" t="s">
        <v>7</v>
      </c>
      <c r="B183" s="115"/>
      <c r="C183" s="121"/>
      <c r="D183" s="121"/>
      <c r="E183" s="116">
        <f>(D183-C183)*$C$2</f>
        <v>0</v>
      </c>
      <c r="F183" s="136"/>
      <c r="G183" s="49" t="s">
        <v>3139</v>
      </c>
      <c r="H183" s="70"/>
      <c r="I183" s="81"/>
      <c r="J183" s="42"/>
      <c r="K183" s="42"/>
      <c r="L183" s="42"/>
      <c r="M183" s="42"/>
      <c r="N183" s="42"/>
      <c r="O183" s="42"/>
      <c r="P183" s="42"/>
      <c r="Q183" s="42"/>
    </row>
    <row r="184" spans="1:17" ht="24.75" customHeight="1" x14ac:dyDescent="0.25">
      <c r="A184" s="48" t="s">
        <v>8</v>
      </c>
      <c r="B184" s="108"/>
      <c r="C184" s="121"/>
      <c r="D184" s="121"/>
      <c r="E184" s="116">
        <f>(D184-C184)*$C$2</f>
        <v>0</v>
      </c>
      <c r="F184" s="136"/>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6-17-1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6-17-2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6-17-3</v>
      </c>
      <c r="J188" s="42"/>
      <c r="K188" s="42"/>
      <c r="L188" s="42"/>
      <c r="M188" s="42"/>
      <c r="N188" s="42"/>
      <c r="O188" s="42"/>
      <c r="P188" s="42"/>
      <c r="Q188" s="42"/>
    </row>
    <row r="189" spans="1:17" ht="38.25" customHeight="1" x14ac:dyDescent="0.25">
      <c r="A189" s="48" t="s">
        <v>13</v>
      </c>
      <c r="B189" s="131"/>
      <c r="C189" s="132"/>
      <c r="D189" s="132"/>
      <c r="E189" s="133"/>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6-18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25">
        <f>IFERROR((E194*F194+E195*F195)/(F194+F195),0)</f>
        <v>0</v>
      </c>
      <c r="G192" s="49" t="s">
        <v>71</v>
      </c>
      <c r="H192" s="70"/>
      <c r="I192" s="81"/>
      <c r="J192" s="42"/>
      <c r="K192" s="42"/>
      <c r="L192" s="42"/>
      <c r="M192" s="42"/>
      <c r="N192" s="42"/>
      <c r="O192" s="42"/>
      <c r="P192" s="42"/>
      <c r="Q192" s="42"/>
    </row>
    <row r="193" spans="1:17" ht="24.75" customHeight="1" x14ac:dyDescent="0.25">
      <c r="A193" s="48" t="s">
        <v>4</v>
      </c>
      <c r="B193" s="129"/>
      <c r="C193" s="130"/>
      <c r="D193" s="49" t="s">
        <v>3142</v>
      </c>
      <c r="E193" s="110" t="str">
        <f>IFERROR(VLOOKUP(B193,matrizEmpleados,2,FALSE),"No existe")</f>
        <v>No existe</v>
      </c>
      <c r="F193" s="120" t="s">
        <v>3765</v>
      </c>
      <c r="G193" s="49" t="s">
        <v>5</v>
      </c>
      <c r="H193" s="127">
        <f>+(D192-C192)+1</f>
        <v>1</v>
      </c>
      <c r="I193" s="81"/>
      <c r="J193" s="42"/>
      <c r="K193" s="42"/>
      <c r="L193" s="42"/>
      <c r="M193" s="42"/>
      <c r="N193" s="42"/>
      <c r="O193" s="42"/>
      <c r="P193" s="42"/>
      <c r="Q193" s="42"/>
    </row>
    <row r="194" spans="1:17" ht="24.75" customHeight="1" x14ac:dyDescent="0.25">
      <c r="A194" s="48" t="s">
        <v>7</v>
      </c>
      <c r="B194" s="115"/>
      <c r="C194" s="121"/>
      <c r="D194" s="121"/>
      <c r="E194" s="116">
        <f>(D194-C194)*$C$2</f>
        <v>0</v>
      </c>
      <c r="F194" s="136"/>
      <c r="G194" s="49" t="s">
        <v>3139</v>
      </c>
      <c r="H194" s="70"/>
      <c r="I194" s="81"/>
      <c r="J194" s="42"/>
      <c r="K194" s="42"/>
      <c r="L194" s="42"/>
      <c r="M194" s="42"/>
      <c r="N194" s="42"/>
      <c r="O194" s="42"/>
      <c r="P194" s="42"/>
      <c r="Q194" s="42"/>
    </row>
    <row r="195" spans="1:17" ht="24.75" customHeight="1" x14ac:dyDescent="0.25">
      <c r="A195" s="48" t="s">
        <v>8</v>
      </c>
      <c r="B195" s="108"/>
      <c r="C195" s="121"/>
      <c r="D195" s="121"/>
      <c r="E195" s="116">
        <f>(D195-C195)*$C$2</f>
        <v>0</v>
      </c>
      <c r="F195" s="136"/>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6-18-1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6-18-2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6-18-3</v>
      </c>
      <c r="J199" s="42"/>
      <c r="K199" s="42"/>
      <c r="L199" s="42"/>
      <c r="M199" s="42"/>
      <c r="N199" s="42"/>
      <c r="O199" s="42"/>
      <c r="P199" s="42"/>
      <c r="Q199" s="42"/>
    </row>
    <row r="200" spans="1:17" ht="38.25" customHeight="1" x14ac:dyDescent="0.25">
      <c r="A200" s="48" t="s">
        <v>13</v>
      </c>
      <c r="B200" s="131"/>
      <c r="C200" s="132"/>
      <c r="D200" s="132"/>
      <c r="E200" s="133"/>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6-19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25">
        <f>IFERROR((E205*F205+E206*F206)/(F205+F206),0)</f>
        <v>0</v>
      </c>
      <c r="G203" s="49" t="s">
        <v>71</v>
      </c>
      <c r="H203" s="70"/>
      <c r="I203" s="81"/>
      <c r="J203" s="42"/>
      <c r="K203" s="42"/>
      <c r="L203" s="42"/>
      <c r="M203" s="42"/>
      <c r="N203" s="42"/>
      <c r="O203" s="42"/>
      <c r="P203" s="42"/>
      <c r="Q203" s="42"/>
    </row>
    <row r="204" spans="1:17" ht="24.75" customHeight="1" x14ac:dyDescent="0.25">
      <c r="A204" s="48" t="s">
        <v>4</v>
      </c>
      <c r="B204" s="129"/>
      <c r="C204" s="130"/>
      <c r="D204" s="49" t="s">
        <v>3142</v>
      </c>
      <c r="E204" s="110" t="str">
        <f>IFERROR(VLOOKUP(B204,matrizEmpleados,2,FALSE),"No existe")</f>
        <v>No existe</v>
      </c>
      <c r="F204" s="120" t="s">
        <v>3765</v>
      </c>
      <c r="G204" s="49" t="s">
        <v>5</v>
      </c>
      <c r="H204" s="127">
        <f>+(D203-C203)+1</f>
        <v>1</v>
      </c>
      <c r="I204" s="81"/>
      <c r="J204" s="42"/>
      <c r="K204" s="42"/>
      <c r="L204" s="42"/>
      <c r="M204" s="42"/>
      <c r="N204" s="42"/>
      <c r="O204" s="42"/>
      <c r="P204" s="42"/>
      <c r="Q204" s="42"/>
    </row>
    <row r="205" spans="1:17" ht="24.75" customHeight="1" x14ac:dyDescent="0.25">
      <c r="A205" s="48" t="s">
        <v>7</v>
      </c>
      <c r="B205" s="115"/>
      <c r="C205" s="121"/>
      <c r="D205" s="121"/>
      <c r="E205" s="116">
        <f>(D205-C205)*$C$2</f>
        <v>0</v>
      </c>
      <c r="F205" s="136"/>
      <c r="G205" s="49" t="s">
        <v>3139</v>
      </c>
      <c r="H205" s="70"/>
      <c r="I205" s="81"/>
      <c r="J205" s="42"/>
      <c r="K205" s="42"/>
      <c r="L205" s="42"/>
      <c r="M205" s="42"/>
      <c r="N205" s="42"/>
      <c r="O205" s="42"/>
      <c r="P205" s="42"/>
      <c r="Q205" s="42"/>
    </row>
    <row r="206" spans="1:17" ht="24.75" customHeight="1" x14ac:dyDescent="0.25">
      <c r="A206" s="48" t="s">
        <v>8</v>
      </c>
      <c r="B206" s="108"/>
      <c r="C206" s="121"/>
      <c r="D206" s="121"/>
      <c r="E206" s="116">
        <f>(D206-C206)*$C$2</f>
        <v>0</v>
      </c>
      <c r="F206" s="136"/>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6-19-1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6-19-2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6-19-3</v>
      </c>
      <c r="J210" s="42"/>
      <c r="K210" s="42"/>
      <c r="L210" s="42"/>
      <c r="M210" s="42"/>
      <c r="N210" s="42"/>
      <c r="O210" s="42"/>
      <c r="P210" s="42"/>
      <c r="Q210" s="42"/>
    </row>
    <row r="211" spans="1:17" ht="38.25" customHeight="1" x14ac:dyDescent="0.25">
      <c r="A211" s="48" t="s">
        <v>13</v>
      </c>
      <c r="B211" s="131"/>
      <c r="C211" s="132"/>
      <c r="D211" s="132"/>
      <c r="E211" s="133"/>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6-20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25">
        <f>IFERROR((E216*F216+E217*F217)/(F216+F217),0)</f>
        <v>0</v>
      </c>
      <c r="G214" s="49" t="s">
        <v>71</v>
      </c>
      <c r="H214" s="70"/>
      <c r="I214" s="81"/>
      <c r="J214" s="42"/>
      <c r="K214" s="42"/>
      <c r="L214" s="42"/>
      <c r="M214" s="42"/>
      <c r="N214" s="42"/>
      <c r="O214" s="42"/>
      <c r="P214" s="42"/>
      <c r="Q214" s="42"/>
    </row>
    <row r="215" spans="1:17" ht="24.75" customHeight="1" x14ac:dyDescent="0.25">
      <c r="A215" s="48" t="s">
        <v>4</v>
      </c>
      <c r="B215" s="129"/>
      <c r="C215" s="130"/>
      <c r="D215" s="49" t="s">
        <v>3142</v>
      </c>
      <c r="E215" s="110" t="str">
        <f>IFERROR(VLOOKUP(B215,matrizEmpleados,2,FALSE),"No existe")</f>
        <v>No existe</v>
      </c>
      <c r="F215" s="120" t="s">
        <v>3765</v>
      </c>
      <c r="G215" s="49" t="s">
        <v>5</v>
      </c>
      <c r="H215" s="127">
        <f>+(D214-C214)+1</f>
        <v>1</v>
      </c>
      <c r="I215" s="81"/>
      <c r="J215" s="42"/>
      <c r="K215" s="42"/>
      <c r="L215" s="42"/>
      <c r="M215" s="42"/>
      <c r="N215" s="42"/>
      <c r="O215" s="42"/>
      <c r="P215" s="42"/>
      <c r="Q215" s="42"/>
    </row>
    <row r="216" spans="1:17" ht="24.75" customHeight="1" x14ac:dyDescent="0.25">
      <c r="A216" s="48" t="s">
        <v>7</v>
      </c>
      <c r="B216" s="115"/>
      <c r="C216" s="121"/>
      <c r="D216" s="121"/>
      <c r="E216" s="116">
        <f>(D216-C216)*$C$2</f>
        <v>0</v>
      </c>
      <c r="F216" s="136"/>
      <c r="G216" s="49" t="s">
        <v>3139</v>
      </c>
      <c r="H216" s="70"/>
      <c r="I216" s="81"/>
      <c r="J216" s="42"/>
      <c r="K216" s="42"/>
      <c r="L216" s="42"/>
      <c r="M216" s="42"/>
      <c r="N216" s="42"/>
      <c r="O216" s="42"/>
      <c r="P216" s="42"/>
      <c r="Q216" s="42"/>
    </row>
    <row r="217" spans="1:17" ht="24.75" customHeight="1" x14ac:dyDescent="0.25">
      <c r="A217" s="48" t="s">
        <v>8</v>
      </c>
      <c r="B217" s="108"/>
      <c r="C217" s="121"/>
      <c r="D217" s="121"/>
      <c r="E217" s="116">
        <f>(D217-C217)*$C$2</f>
        <v>0</v>
      </c>
      <c r="F217" s="136"/>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6-20-1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6-20-2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6-20-3</v>
      </c>
      <c r="J221" s="42"/>
      <c r="K221" s="42"/>
      <c r="L221" s="42"/>
      <c r="M221" s="42"/>
      <c r="N221" s="42"/>
      <c r="O221" s="42"/>
      <c r="P221" s="42"/>
      <c r="Q221" s="42"/>
    </row>
    <row r="222" spans="1:17" ht="38.25" customHeight="1" x14ac:dyDescent="0.25">
      <c r="A222" s="48" t="s">
        <v>13</v>
      </c>
      <c r="B222" s="131"/>
      <c r="C222" s="132"/>
      <c r="D222" s="132"/>
      <c r="E222" s="133"/>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6-21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25">
        <f>IFERROR((E227*F227+E228*F228)/(F227+F228),0)</f>
        <v>0</v>
      </c>
      <c r="G225" s="49" t="s">
        <v>71</v>
      </c>
      <c r="H225" s="70"/>
      <c r="I225" s="81"/>
      <c r="J225" s="42"/>
      <c r="K225" s="42"/>
      <c r="L225" s="42"/>
      <c r="M225" s="42"/>
      <c r="N225" s="42"/>
      <c r="O225" s="42"/>
      <c r="P225" s="42"/>
      <c r="Q225" s="42"/>
    </row>
    <row r="226" spans="1:17" ht="24.75" customHeight="1" x14ac:dyDescent="0.25">
      <c r="A226" s="48" t="s">
        <v>4</v>
      </c>
      <c r="B226" s="129"/>
      <c r="C226" s="130"/>
      <c r="D226" s="49" t="s">
        <v>3142</v>
      </c>
      <c r="E226" s="110" t="str">
        <f>IFERROR(VLOOKUP(B226,matrizEmpleados,2,FALSE),"No existe")</f>
        <v>No existe</v>
      </c>
      <c r="F226" s="120" t="s">
        <v>3765</v>
      </c>
      <c r="G226" s="49" t="s">
        <v>5</v>
      </c>
      <c r="H226" s="127">
        <f>+(D225-C225)+1</f>
        <v>1</v>
      </c>
      <c r="I226" s="81"/>
      <c r="J226" s="42"/>
      <c r="K226" s="42"/>
      <c r="L226" s="42"/>
      <c r="M226" s="42"/>
      <c r="N226" s="42"/>
      <c r="O226" s="42"/>
      <c r="P226" s="42"/>
      <c r="Q226" s="42"/>
    </row>
    <row r="227" spans="1:17" ht="24.75" customHeight="1" x14ac:dyDescent="0.25">
      <c r="A227" s="48" t="s">
        <v>7</v>
      </c>
      <c r="B227" s="115"/>
      <c r="C227" s="121"/>
      <c r="D227" s="121"/>
      <c r="E227" s="116">
        <f>(D227-C227)*$C$2</f>
        <v>0</v>
      </c>
      <c r="F227" s="136"/>
      <c r="G227" s="49" t="s">
        <v>3139</v>
      </c>
      <c r="H227" s="70"/>
      <c r="I227" s="81"/>
      <c r="J227" s="42"/>
      <c r="K227" s="42"/>
      <c r="L227" s="42"/>
      <c r="M227" s="42"/>
      <c r="N227" s="42"/>
      <c r="O227" s="42"/>
      <c r="P227" s="42"/>
      <c r="Q227" s="42"/>
    </row>
    <row r="228" spans="1:17" ht="24.75" customHeight="1" x14ac:dyDescent="0.25">
      <c r="A228" s="48" t="s">
        <v>8</v>
      </c>
      <c r="B228" s="108"/>
      <c r="C228" s="121"/>
      <c r="D228" s="121"/>
      <c r="E228" s="116">
        <f>(D228-C228)*$C$2</f>
        <v>0</v>
      </c>
      <c r="F228" s="136"/>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6-21-1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6-21-2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6-21-3</v>
      </c>
      <c r="J232" s="42"/>
      <c r="K232" s="42"/>
      <c r="L232" s="42"/>
      <c r="M232" s="42"/>
      <c r="N232" s="42"/>
      <c r="O232" s="42"/>
      <c r="P232" s="42"/>
      <c r="Q232" s="42"/>
    </row>
    <row r="233" spans="1:17" ht="38.25" customHeight="1" x14ac:dyDescent="0.25">
      <c r="A233" s="48" t="s">
        <v>13</v>
      </c>
      <c r="B233" s="131"/>
      <c r="C233" s="132"/>
      <c r="D233" s="132"/>
      <c r="E233" s="133"/>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6-22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25">
        <f>IFERROR((E238*F238+E239*F239)/(F238+F239),0)</f>
        <v>0</v>
      </c>
      <c r="G236" s="49" t="s">
        <v>71</v>
      </c>
      <c r="H236" s="70"/>
      <c r="I236" s="81"/>
      <c r="J236" s="42"/>
      <c r="K236" s="42"/>
      <c r="L236" s="42"/>
      <c r="M236" s="42"/>
      <c r="N236" s="42"/>
      <c r="O236" s="42"/>
      <c r="P236" s="42"/>
      <c r="Q236" s="42"/>
    </row>
    <row r="237" spans="1:17" ht="24.75" customHeight="1" x14ac:dyDescent="0.25">
      <c r="A237" s="48" t="s">
        <v>4</v>
      </c>
      <c r="B237" s="129"/>
      <c r="C237" s="130"/>
      <c r="D237" s="49" t="s">
        <v>3142</v>
      </c>
      <c r="E237" s="110" t="str">
        <f>IFERROR(VLOOKUP(B237,matrizEmpleados,2,FALSE),"No existe")</f>
        <v>No existe</v>
      </c>
      <c r="F237" s="120" t="s">
        <v>3765</v>
      </c>
      <c r="G237" s="49" t="s">
        <v>5</v>
      </c>
      <c r="H237" s="127">
        <f>+(D236-C236)+1</f>
        <v>1</v>
      </c>
      <c r="I237" s="81"/>
      <c r="J237" s="42"/>
      <c r="K237" s="42"/>
      <c r="L237" s="42"/>
      <c r="M237" s="42"/>
      <c r="N237" s="42"/>
      <c r="O237" s="42"/>
      <c r="P237" s="42"/>
      <c r="Q237" s="42"/>
    </row>
    <row r="238" spans="1:17" ht="24.75" customHeight="1" x14ac:dyDescent="0.25">
      <c r="A238" s="48" t="s">
        <v>7</v>
      </c>
      <c r="B238" s="115"/>
      <c r="C238" s="121"/>
      <c r="D238" s="121"/>
      <c r="E238" s="116">
        <f>(D238-C238)*$C$2</f>
        <v>0</v>
      </c>
      <c r="F238" s="136"/>
      <c r="G238" s="49" t="s">
        <v>3139</v>
      </c>
      <c r="H238" s="70"/>
      <c r="I238" s="81"/>
      <c r="J238" s="42"/>
      <c r="K238" s="42"/>
      <c r="L238" s="42"/>
      <c r="M238" s="42"/>
      <c r="N238" s="42"/>
      <c r="O238" s="42"/>
      <c r="P238" s="42"/>
      <c r="Q238" s="42"/>
    </row>
    <row r="239" spans="1:17" ht="24.75" customHeight="1" x14ac:dyDescent="0.25">
      <c r="A239" s="48" t="s">
        <v>8</v>
      </c>
      <c r="B239" s="108"/>
      <c r="C239" s="121"/>
      <c r="D239" s="121"/>
      <c r="E239" s="116">
        <f>(D239-C239)*$C$2</f>
        <v>0</v>
      </c>
      <c r="F239" s="136"/>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6-22-1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6-22-2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6-22-3</v>
      </c>
      <c r="J243" s="42"/>
      <c r="K243" s="42"/>
      <c r="L243" s="42"/>
      <c r="M243" s="42"/>
      <c r="N243" s="42"/>
      <c r="O243" s="42"/>
      <c r="P243" s="42"/>
      <c r="Q243" s="42"/>
    </row>
    <row r="244" spans="1:17" ht="38.25" customHeight="1" x14ac:dyDescent="0.25">
      <c r="A244" s="48" t="s">
        <v>13</v>
      </c>
      <c r="B244" s="131"/>
      <c r="C244" s="132"/>
      <c r="D244" s="132"/>
      <c r="E244" s="133"/>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6-23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25">
        <f>IFERROR((E249*F249+E250*F250)/(F249+F250),0)</f>
        <v>0</v>
      </c>
      <c r="G247" s="49" t="s">
        <v>71</v>
      </c>
      <c r="H247" s="70"/>
      <c r="I247" s="81"/>
      <c r="J247" s="42"/>
      <c r="K247" s="42"/>
      <c r="L247" s="42"/>
      <c r="M247" s="42"/>
      <c r="N247" s="42"/>
      <c r="O247" s="42"/>
      <c r="P247" s="42"/>
      <c r="Q247" s="42"/>
    </row>
    <row r="248" spans="1:17" ht="24.75" customHeight="1" x14ac:dyDescent="0.25">
      <c r="A248" s="48" t="s">
        <v>4</v>
      </c>
      <c r="B248" s="129"/>
      <c r="C248" s="130"/>
      <c r="D248" s="49" t="s">
        <v>3142</v>
      </c>
      <c r="E248" s="110" t="str">
        <f>IFERROR(VLOOKUP(B248,matrizEmpleados,2,FALSE),"No existe")</f>
        <v>No existe</v>
      </c>
      <c r="F248" s="120" t="s">
        <v>3765</v>
      </c>
      <c r="G248" s="49" t="s">
        <v>5</v>
      </c>
      <c r="H248" s="127">
        <f>+(D247-C247)+1</f>
        <v>1</v>
      </c>
      <c r="I248" s="81"/>
      <c r="J248" s="42"/>
      <c r="K248" s="42"/>
      <c r="L248" s="42"/>
      <c r="M248" s="42"/>
      <c r="N248" s="42"/>
      <c r="O248" s="42"/>
      <c r="P248" s="42"/>
      <c r="Q248" s="42"/>
    </row>
    <row r="249" spans="1:17" ht="24.75" customHeight="1" x14ac:dyDescent="0.25">
      <c r="A249" s="48" t="s">
        <v>7</v>
      </c>
      <c r="B249" s="115"/>
      <c r="C249" s="121"/>
      <c r="D249" s="121"/>
      <c r="E249" s="116">
        <f>(D249-C249)*$C$2</f>
        <v>0</v>
      </c>
      <c r="F249" s="136"/>
      <c r="G249" s="49" t="s">
        <v>3139</v>
      </c>
      <c r="H249" s="70"/>
      <c r="I249" s="81"/>
      <c r="J249" s="42"/>
      <c r="K249" s="42"/>
      <c r="L249" s="42"/>
      <c r="M249" s="42"/>
      <c r="N249" s="42"/>
      <c r="O249" s="42"/>
      <c r="P249" s="42"/>
      <c r="Q249" s="42"/>
    </row>
    <row r="250" spans="1:17" ht="24.75" customHeight="1" x14ac:dyDescent="0.25">
      <c r="A250" s="48" t="s">
        <v>8</v>
      </c>
      <c r="B250" s="108"/>
      <c r="C250" s="121"/>
      <c r="D250" s="121"/>
      <c r="E250" s="116">
        <f>(D250-C250)*$C$2</f>
        <v>0</v>
      </c>
      <c r="F250" s="136"/>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6-23-1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6-23-2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6-23-3</v>
      </c>
      <c r="J254" s="42"/>
      <c r="K254" s="42"/>
      <c r="L254" s="42"/>
      <c r="M254" s="42"/>
      <c r="N254" s="42"/>
      <c r="O254" s="42"/>
      <c r="P254" s="42"/>
      <c r="Q254" s="42"/>
    </row>
    <row r="255" spans="1:17" ht="38.25" customHeight="1" x14ac:dyDescent="0.25">
      <c r="A255" s="48" t="s">
        <v>13</v>
      </c>
      <c r="B255" s="131"/>
      <c r="C255" s="132"/>
      <c r="D255" s="132"/>
      <c r="E255" s="133"/>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6-24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25">
        <f>IFERROR((E260*F260+E261*F261)/(F260+F261),0)</f>
        <v>0</v>
      </c>
      <c r="G258" s="49" t="s">
        <v>71</v>
      </c>
      <c r="H258" s="70"/>
      <c r="I258" s="81"/>
      <c r="J258" s="42"/>
      <c r="K258" s="42"/>
      <c r="L258" s="42"/>
      <c r="M258" s="42"/>
      <c r="N258" s="42"/>
      <c r="O258" s="42"/>
      <c r="P258" s="42"/>
      <c r="Q258" s="42"/>
    </row>
    <row r="259" spans="1:17" ht="24.75" customHeight="1" x14ac:dyDescent="0.25">
      <c r="A259" s="48" t="s">
        <v>4</v>
      </c>
      <c r="B259" s="129"/>
      <c r="C259" s="130"/>
      <c r="D259" s="49" t="s">
        <v>3142</v>
      </c>
      <c r="E259" s="110" t="str">
        <f>IFERROR(VLOOKUP(B259,matrizEmpleados,2,FALSE),"No existe")</f>
        <v>No existe</v>
      </c>
      <c r="F259" s="120" t="s">
        <v>3765</v>
      </c>
      <c r="G259" s="49" t="s">
        <v>5</v>
      </c>
      <c r="H259" s="127">
        <f>+(D258-C258)+1</f>
        <v>1</v>
      </c>
      <c r="I259" s="81"/>
      <c r="J259" s="42"/>
      <c r="K259" s="42"/>
      <c r="L259" s="42"/>
      <c r="M259" s="42"/>
      <c r="N259" s="42"/>
      <c r="O259" s="42"/>
      <c r="P259" s="42"/>
      <c r="Q259" s="42"/>
    </row>
    <row r="260" spans="1:17" ht="24.75" customHeight="1" x14ac:dyDescent="0.25">
      <c r="A260" s="48" t="s">
        <v>7</v>
      </c>
      <c r="B260" s="115"/>
      <c r="C260" s="121"/>
      <c r="D260" s="121"/>
      <c r="E260" s="116">
        <f>(D260-C260)*$C$2</f>
        <v>0</v>
      </c>
      <c r="F260" s="136"/>
      <c r="G260" s="49" t="s">
        <v>3139</v>
      </c>
      <c r="H260" s="70"/>
      <c r="I260" s="81"/>
      <c r="J260" s="42"/>
      <c r="K260" s="42"/>
      <c r="L260" s="42"/>
      <c r="M260" s="42"/>
      <c r="N260" s="42"/>
      <c r="O260" s="42"/>
      <c r="P260" s="42"/>
      <c r="Q260" s="42"/>
    </row>
    <row r="261" spans="1:17" ht="24.75" customHeight="1" x14ac:dyDescent="0.25">
      <c r="A261" s="48" t="s">
        <v>8</v>
      </c>
      <c r="B261" s="108"/>
      <c r="C261" s="121"/>
      <c r="D261" s="121"/>
      <c r="E261" s="116">
        <f>(D261-C261)*$C$2</f>
        <v>0</v>
      </c>
      <c r="F261" s="136"/>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6-24-1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6-24-2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6-24-3</v>
      </c>
      <c r="J265" s="42"/>
      <c r="K265" s="42"/>
      <c r="L265" s="42"/>
      <c r="M265" s="42"/>
      <c r="N265" s="42"/>
      <c r="O265" s="42"/>
      <c r="P265" s="42"/>
      <c r="Q265" s="42"/>
    </row>
    <row r="266" spans="1:17" ht="38.25" customHeight="1" x14ac:dyDescent="0.25">
      <c r="A266" s="48" t="s">
        <v>13</v>
      </c>
      <c r="B266" s="131"/>
      <c r="C266" s="132"/>
      <c r="D266" s="132"/>
      <c r="E266" s="133"/>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6-25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25">
        <f>IFERROR((E271*F271+E272*F272)/(F271+F272),0)</f>
        <v>0</v>
      </c>
      <c r="G269" s="49" t="s">
        <v>71</v>
      </c>
      <c r="H269" s="70"/>
      <c r="I269" s="81"/>
      <c r="J269" s="42"/>
      <c r="K269" s="42"/>
      <c r="L269" s="42"/>
      <c r="M269" s="42"/>
      <c r="N269" s="42"/>
      <c r="O269" s="42"/>
      <c r="P269" s="42"/>
      <c r="Q269" s="42"/>
    </row>
    <row r="270" spans="1:17" ht="24.75" customHeight="1" x14ac:dyDescent="0.25">
      <c r="A270" s="48" t="s">
        <v>4</v>
      </c>
      <c r="B270" s="129"/>
      <c r="C270" s="130"/>
      <c r="D270" s="49" t="s">
        <v>3142</v>
      </c>
      <c r="E270" s="110" t="str">
        <f>IFERROR(VLOOKUP(B270,matrizEmpleados,2,FALSE),"No existe")</f>
        <v>No existe</v>
      </c>
      <c r="F270" s="120" t="s">
        <v>3765</v>
      </c>
      <c r="G270" s="49" t="s">
        <v>5</v>
      </c>
      <c r="H270" s="127">
        <f>+(D269-C269)+1</f>
        <v>1</v>
      </c>
      <c r="I270" s="81"/>
      <c r="J270" s="42"/>
      <c r="K270" s="42"/>
      <c r="L270" s="42"/>
      <c r="M270" s="42"/>
      <c r="N270" s="42"/>
      <c r="O270" s="42"/>
      <c r="P270" s="42"/>
      <c r="Q270" s="42"/>
    </row>
    <row r="271" spans="1:17" ht="24.75" customHeight="1" x14ac:dyDescent="0.25">
      <c r="A271" s="48" t="s">
        <v>7</v>
      </c>
      <c r="B271" s="115"/>
      <c r="C271" s="121"/>
      <c r="D271" s="121"/>
      <c r="E271" s="116">
        <f>(D271-C271)*$C$2</f>
        <v>0</v>
      </c>
      <c r="F271" s="136"/>
      <c r="G271" s="49" t="s">
        <v>3139</v>
      </c>
      <c r="H271" s="70"/>
      <c r="I271" s="81"/>
      <c r="J271" s="42"/>
      <c r="K271" s="42"/>
      <c r="L271" s="42"/>
      <c r="M271" s="42"/>
      <c r="N271" s="42"/>
      <c r="O271" s="42"/>
      <c r="P271" s="42"/>
      <c r="Q271" s="42"/>
    </row>
    <row r="272" spans="1:17" ht="24.75" customHeight="1" x14ac:dyDescent="0.25">
      <c r="A272" s="48" t="s">
        <v>8</v>
      </c>
      <c r="B272" s="108"/>
      <c r="C272" s="121"/>
      <c r="D272" s="121"/>
      <c r="E272" s="116">
        <f>(D272-C272)*$C$2</f>
        <v>0</v>
      </c>
      <c r="F272" s="136"/>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6-25-1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6-25-2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6-25-3</v>
      </c>
      <c r="J276" s="42"/>
      <c r="K276" s="42"/>
      <c r="L276" s="42"/>
      <c r="M276" s="42"/>
      <c r="N276" s="42"/>
      <c r="O276" s="42"/>
      <c r="P276" s="42"/>
      <c r="Q276" s="42"/>
    </row>
    <row r="277" spans="1:17" ht="38.25" customHeight="1" x14ac:dyDescent="0.25">
      <c r="A277" s="48" t="s">
        <v>13</v>
      </c>
      <c r="B277" s="131"/>
      <c r="C277" s="132"/>
      <c r="D277" s="132"/>
      <c r="E277" s="133"/>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6-26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25">
        <f>IFERROR((E282*F282+E283*F283)/(F282+F283),0)</f>
        <v>0</v>
      </c>
      <c r="G280" s="49" t="s">
        <v>71</v>
      </c>
      <c r="H280" s="70"/>
      <c r="I280" s="81"/>
      <c r="J280" s="42"/>
      <c r="K280" s="42"/>
      <c r="L280" s="42"/>
      <c r="M280" s="42"/>
      <c r="N280" s="42"/>
      <c r="O280" s="42"/>
      <c r="P280" s="42"/>
      <c r="Q280" s="42"/>
    </row>
    <row r="281" spans="1:17" ht="24.75" customHeight="1" x14ac:dyDescent="0.25">
      <c r="A281" s="48" t="s">
        <v>4</v>
      </c>
      <c r="B281" s="129"/>
      <c r="C281" s="130"/>
      <c r="D281" s="49" t="s">
        <v>3142</v>
      </c>
      <c r="E281" s="110" t="str">
        <f>IFERROR(VLOOKUP(B281,matrizEmpleados,2,FALSE),"No existe")</f>
        <v>No existe</v>
      </c>
      <c r="F281" s="120" t="s">
        <v>3765</v>
      </c>
      <c r="G281" s="49" t="s">
        <v>5</v>
      </c>
      <c r="H281" s="127">
        <f>+(D280-C280)+1</f>
        <v>1</v>
      </c>
      <c r="I281" s="81"/>
      <c r="J281" s="42"/>
      <c r="K281" s="42"/>
      <c r="L281" s="42"/>
      <c r="M281" s="42"/>
      <c r="N281" s="42"/>
      <c r="O281" s="42"/>
      <c r="P281" s="42"/>
      <c r="Q281" s="42"/>
    </row>
    <row r="282" spans="1:17" ht="24.75" customHeight="1" x14ac:dyDescent="0.25">
      <c r="A282" s="48" t="s">
        <v>7</v>
      </c>
      <c r="B282" s="115"/>
      <c r="C282" s="121"/>
      <c r="D282" s="121"/>
      <c r="E282" s="116">
        <f>(D282-C282)*$C$2</f>
        <v>0</v>
      </c>
      <c r="F282" s="136"/>
      <c r="G282" s="49" t="s">
        <v>3139</v>
      </c>
      <c r="H282" s="70"/>
      <c r="I282" s="81"/>
      <c r="J282" s="42"/>
      <c r="K282" s="42"/>
      <c r="L282" s="42"/>
      <c r="M282" s="42"/>
      <c r="N282" s="42"/>
      <c r="O282" s="42"/>
      <c r="P282" s="42"/>
      <c r="Q282" s="42"/>
    </row>
    <row r="283" spans="1:17" ht="24.75" customHeight="1" x14ac:dyDescent="0.25">
      <c r="A283" s="48" t="s">
        <v>8</v>
      </c>
      <c r="B283" s="108"/>
      <c r="C283" s="121"/>
      <c r="D283" s="121"/>
      <c r="E283" s="116">
        <f>(D283-C283)*$C$2</f>
        <v>0</v>
      </c>
      <c r="F283" s="136"/>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6-26-1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6-26-2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6-26-3</v>
      </c>
      <c r="J287" s="42"/>
      <c r="K287" s="42"/>
      <c r="L287" s="42"/>
      <c r="M287" s="42"/>
      <c r="N287" s="42"/>
      <c r="O287" s="42"/>
      <c r="P287" s="42"/>
      <c r="Q287" s="42"/>
    </row>
    <row r="288" spans="1:17" ht="38.25" customHeight="1" x14ac:dyDescent="0.25">
      <c r="A288" s="48" t="s">
        <v>13</v>
      </c>
      <c r="B288" s="131"/>
      <c r="C288" s="132"/>
      <c r="D288" s="132"/>
      <c r="E288" s="133"/>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6-27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25">
        <f>IFERROR((E293*F293+E294*F294)/(F293+F294),0)</f>
        <v>0</v>
      </c>
      <c r="G291" s="49" t="s">
        <v>71</v>
      </c>
      <c r="H291" s="70"/>
      <c r="I291" s="81"/>
      <c r="J291" s="42"/>
      <c r="K291" s="42"/>
      <c r="L291" s="42"/>
      <c r="M291" s="42"/>
      <c r="N291" s="42"/>
      <c r="O291" s="42"/>
      <c r="P291" s="42"/>
      <c r="Q291" s="42"/>
    </row>
    <row r="292" spans="1:17" ht="24.75" customHeight="1" x14ac:dyDescent="0.25">
      <c r="A292" s="48" t="s">
        <v>4</v>
      </c>
      <c r="B292" s="129"/>
      <c r="C292" s="130"/>
      <c r="D292" s="49" t="s">
        <v>3142</v>
      </c>
      <c r="E292" s="110" t="str">
        <f>IFERROR(VLOOKUP(B292,matrizEmpleados,2,FALSE),"No existe")</f>
        <v>No existe</v>
      </c>
      <c r="F292" s="120" t="s">
        <v>3765</v>
      </c>
      <c r="G292" s="49" t="s">
        <v>5</v>
      </c>
      <c r="H292" s="127">
        <f>+(D291-C291)+1</f>
        <v>1</v>
      </c>
      <c r="I292" s="81"/>
      <c r="J292" s="42"/>
      <c r="K292" s="42"/>
      <c r="L292" s="42"/>
      <c r="M292" s="42"/>
      <c r="N292" s="42"/>
      <c r="O292" s="42"/>
      <c r="P292" s="42"/>
      <c r="Q292" s="42"/>
    </row>
    <row r="293" spans="1:17" ht="24.75" customHeight="1" x14ac:dyDescent="0.25">
      <c r="A293" s="48" t="s">
        <v>7</v>
      </c>
      <c r="B293" s="115"/>
      <c r="C293" s="121"/>
      <c r="D293" s="121"/>
      <c r="E293" s="116">
        <f>(D293-C293)*$C$2</f>
        <v>0</v>
      </c>
      <c r="F293" s="136"/>
      <c r="G293" s="49" t="s">
        <v>3139</v>
      </c>
      <c r="H293" s="70"/>
      <c r="I293" s="81"/>
      <c r="J293" s="42"/>
      <c r="K293" s="42"/>
      <c r="L293" s="42"/>
      <c r="M293" s="42"/>
      <c r="N293" s="42"/>
      <c r="O293" s="42"/>
      <c r="P293" s="42"/>
      <c r="Q293" s="42"/>
    </row>
    <row r="294" spans="1:17" ht="24.75" customHeight="1" x14ac:dyDescent="0.25">
      <c r="A294" s="48" t="s">
        <v>8</v>
      </c>
      <c r="B294" s="108"/>
      <c r="C294" s="121"/>
      <c r="D294" s="121"/>
      <c r="E294" s="116">
        <f>(D294-C294)*$C$2</f>
        <v>0</v>
      </c>
      <c r="F294" s="136"/>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6-27-1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6-27-2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6-27-3</v>
      </c>
      <c r="J298" s="42"/>
      <c r="K298" s="42"/>
      <c r="L298" s="42"/>
      <c r="M298" s="42"/>
      <c r="N298" s="42"/>
      <c r="O298" s="42"/>
      <c r="P298" s="42"/>
      <c r="Q298" s="42"/>
    </row>
    <row r="299" spans="1:17" ht="38.25" customHeight="1" x14ac:dyDescent="0.25">
      <c r="A299" s="48" t="s">
        <v>13</v>
      </c>
      <c r="B299" s="131"/>
      <c r="C299" s="132"/>
      <c r="D299" s="132"/>
      <c r="E299" s="133"/>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6-28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25">
        <f>IFERROR((E304*F304+E305*F305)/(F304+F305),0)</f>
        <v>0</v>
      </c>
      <c r="G302" s="49" t="s">
        <v>71</v>
      </c>
      <c r="H302" s="70"/>
      <c r="I302" s="81"/>
      <c r="J302" s="42"/>
      <c r="K302" s="42"/>
      <c r="L302" s="42"/>
      <c r="M302" s="42"/>
      <c r="N302" s="42"/>
      <c r="O302" s="42"/>
      <c r="P302" s="42"/>
      <c r="Q302" s="42"/>
    </row>
    <row r="303" spans="1:17" ht="24.75" customHeight="1" x14ac:dyDescent="0.25">
      <c r="A303" s="48" t="s">
        <v>4</v>
      </c>
      <c r="B303" s="129"/>
      <c r="C303" s="130"/>
      <c r="D303" s="49" t="s">
        <v>3142</v>
      </c>
      <c r="E303" s="110" t="str">
        <f>IFERROR(VLOOKUP(B303,matrizEmpleados,2,FALSE),"No existe")</f>
        <v>No existe</v>
      </c>
      <c r="F303" s="120" t="s">
        <v>3765</v>
      </c>
      <c r="G303" s="49" t="s">
        <v>5</v>
      </c>
      <c r="H303" s="127">
        <f>+(D302-C302)+1</f>
        <v>1</v>
      </c>
      <c r="I303" s="81"/>
      <c r="J303" s="42"/>
      <c r="K303" s="42"/>
      <c r="L303" s="42"/>
      <c r="M303" s="42"/>
      <c r="N303" s="42"/>
      <c r="O303" s="42"/>
      <c r="P303" s="42"/>
      <c r="Q303" s="42"/>
    </row>
    <row r="304" spans="1:17" ht="24.75" customHeight="1" x14ac:dyDescent="0.25">
      <c r="A304" s="48" t="s">
        <v>7</v>
      </c>
      <c r="B304" s="115"/>
      <c r="C304" s="121"/>
      <c r="D304" s="121"/>
      <c r="E304" s="116">
        <f>(D304-C304)*$C$2</f>
        <v>0</v>
      </c>
      <c r="F304" s="136"/>
      <c r="G304" s="49" t="s">
        <v>3139</v>
      </c>
      <c r="H304" s="70"/>
      <c r="I304" s="81"/>
      <c r="J304" s="42"/>
      <c r="K304" s="42"/>
      <c r="L304" s="42"/>
      <c r="M304" s="42"/>
      <c r="N304" s="42"/>
      <c r="O304" s="42"/>
      <c r="P304" s="42"/>
      <c r="Q304" s="42"/>
    </row>
    <row r="305" spans="1:17" ht="24.75" customHeight="1" x14ac:dyDescent="0.25">
      <c r="A305" s="48" t="s">
        <v>8</v>
      </c>
      <c r="B305" s="108"/>
      <c r="C305" s="121"/>
      <c r="D305" s="121"/>
      <c r="E305" s="116">
        <f>(D305-C305)*$C$2</f>
        <v>0</v>
      </c>
      <c r="F305" s="136"/>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6-28-1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6-28-2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6-28-3</v>
      </c>
      <c r="J309" s="42"/>
      <c r="K309" s="42"/>
      <c r="L309" s="42"/>
      <c r="M309" s="42"/>
      <c r="N309" s="42"/>
      <c r="O309" s="42"/>
      <c r="P309" s="42"/>
      <c r="Q309" s="42"/>
    </row>
    <row r="310" spans="1:17" ht="38.25" customHeight="1" x14ac:dyDescent="0.25">
      <c r="A310" s="48" t="s">
        <v>13</v>
      </c>
      <c r="B310" s="131"/>
      <c r="C310" s="132"/>
      <c r="D310" s="132"/>
      <c r="E310" s="133"/>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6-29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25">
        <f>IFERROR((E315*F315+E316*F316)/(F315+F316),0)</f>
        <v>0</v>
      </c>
      <c r="G313" s="49" t="s">
        <v>71</v>
      </c>
      <c r="H313" s="70"/>
      <c r="I313" s="81"/>
      <c r="J313" s="42"/>
      <c r="K313" s="42"/>
      <c r="L313" s="42"/>
      <c r="M313" s="42"/>
      <c r="N313" s="42"/>
      <c r="O313" s="42"/>
      <c r="P313" s="42"/>
      <c r="Q313" s="42"/>
    </row>
    <row r="314" spans="1:17" ht="24.75" customHeight="1" x14ac:dyDescent="0.25">
      <c r="A314" s="48" t="s">
        <v>4</v>
      </c>
      <c r="B314" s="129"/>
      <c r="C314" s="130"/>
      <c r="D314" s="49" t="s">
        <v>3142</v>
      </c>
      <c r="E314" s="110" t="str">
        <f>IFERROR(VLOOKUP(B314,matrizEmpleados,2,FALSE),"No existe")</f>
        <v>No existe</v>
      </c>
      <c r="F314" s="120" t="s">
        <v>3765</v>
      </c>
      <c r="G314" s="49" t="s">
        <v>5</v>
      </c>
      <c r="H314" s="127">
        <f>+(D313-C313)+1</f>
        <v>1</v>
      </c>
      <c r="I314" s="81"/>
      <c r="J314" s="42"/>
      <c r="K314" s="42"/>
      <c r="L314" s="42"/>
      <c r="M314" s="42"/>
      <c r="N314" s="42"/>
      <c r="O314" s="42"/>
      <c r="P314" s="42"/>
      <c r="Q314" s="42"/>
    </row>
    <row r="315" spans="1:17" ht="24.75" customHeight="1" x14ac:dyDescent="0.25">
      <c r="A315" s="48" t="s">
        <v>7</v>
      </c>
      <c r="B315" s="115"/>
      <c r="C315" s="121"/>
      <c r="D315" s="121"/>
      <c r="E315" s="116">
        <f>(D315-C315)*$C$2</f>
        <v>0</v>
      </c>
      <c r="F315" s="136"/>
      <c r="G315" s="49" t="s">
        <v>3139</v>
      </c>
      <c r="H315" s="70"/>
      <c r="I315" s="81"/>
      <c r="J315" s="42"/>
      <c r="K315" s="42"/>
      <c r="L315" s="42"/>
      <c r="M315" s="42"/>
      <c r="N315" s="42"/>
      <c r="O315" s="42"/>
      <c r="P315" s="42"/>
      <c r="Q315" s="42"/>
    </row>
    <row r="316" spans="1:17" ht="24.75" customHeight="1" x14ac:dyDescent="0.25">
      <c r="A316" s="48" t="s">
        <v>8</v>
      </c>
      <c r="B316" s="108"/>
      <c r="C316" s="121"/>
      <c r="D316" s="121"/>
      <c r="E316" s="116">
        <f>(D316-C316)*$C$2</f>
        <v>0</v>
      </c>
      <c r="F316" s="136"/>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6-29-1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6-29-2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6-29-3</v>
      </c>
      <c r="J320" s="42"/>
      <c r="K320" s="42"/>
      <c r="L320" s="42"/>
      <c r="M320" s="42"/>
      <c r="N320" s="42"/>
      <c r="O320" s="42"/>
      <c r="P320" s="42"/>
      <c r="Q320" s="42"/>
    </row>
    <row r="321" spans="1:17" ht="38.25" customHeight="1" x14ac:dyDescent="0.25">
      <c r="A321" s="48" t="s">
        <v>13</v>
      </c>
      <c r="B321" s="131"/>
      <c r="C321" s="132"/>
      <c r="D321" s="132"/>
      <c r="E321" s="133"/>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6-30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25">
        <f>IFERROR((E326*F326+E327*F327)/(F326+F327),0)</f>
        <v>0</v>
      </c>
      <c r="G324" s="49" t="s">
        <v>71</v>
      </c>
      <c r="H324" s="70"/>
      <c r="I324" s="81"/>
      <c r="J324" s="42"/>
      <c r="K324" s="42"/>
      <c r="L324" s="42"/>
      <c r="M324" s="42"/>
      <c r="N324" s="42"/>
      <c r="O324" s="42"/>
      <c r="P324" s="42"/>
      <c r="Q324" s="42"/>
    </row>
    <row r="325" spans="1:17" ht="24.75" customHeight="1" x14ac:dyDescent="0.25">
      <c r="A325" s="48" t="s">
        <v>4</v>
      </c>
      <c r="B325" s="129"/>
      <c r="C325" s="130"/>
      <c r="D325" s="49" t="s">
        <v>3142</v>
      </c>
      <c r="E325" s="110" t="str">
        <f>IFERROR(VLOOKUP(B325,matrizEmpleados,2,FALSE),"No existe")</f>
        <v>No existe</v>
      </c>
      <c r="F325" s="120" t="s">
        <v>3765</v>
      </c>
      <c r="G325" s="49" t="s">
        <v>5</v>
      </c>
      <c r="H325" s="127">
        <f>+(D324-C324)+1</f>
        <v>1</v>
      </c>
      <c r="I325" s="81"/>
      <c r="J325" s="42"/>
      <c r="K325" s="42"/>
      <c r="L325" s="42"/>
      <c r="M325" s="42"/>
      <c r="N325" s="42"/>
      <c r="O325" s="42"/>
      <c r="P325" s="42"/>
      <c r="Q325" s="42"/>
    </row>
    <row r="326" spans="1:17" ht="24.75" customHeight="1" x14ac:dyDescent="0.25">
      <c r="A326" s="48" t="s">
        <v>7</v>
      </c>
      <c r="B326" s="115"/>
      <c r="C326" s="121"/>
      <c r="D326" s="121"/>
      <c r="E326" s="116">
        <f>(D326-C326)*$C$2</f>
        <v>0</v>
      </c>
      <c r="F326" s="136"/>
      <c r="G326" s="49" t="s">
        <v>3139</v>
      </c>
      <c r="H326" s="70"/>
      <c r="I326" s="81"/>
      <c r="J326" s="42"/>
      <c r="K326" s="42"/>
      <c r="L326" s="42"/>
      <c r="M326" s="42"/>
      <c r="N326" s="42"/>
      <c r="O326" s="42"/>
      <c r="P326" s="42"/>
      <c r="Q326" s="42"/>
    </row>
    <row r="327" spans="1:17" ht="24.75" customHeight="1" x14ac:dyDescent="0.25">
      <c r="A327" s="48" t="s">
        <v>8</v>
      </c>
      <c r="B327" s="108"/>
      <c r="C327" s="121"/>
      <c r="D327" s="121"/>
      <c r="E327" s="116">
        <f>(D327-C327)*$C$2</f>
        <v>0</v>
      </c>
      <c r="F327" s="136"/>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6-30-1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6-30-2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6-30-3</v>
      </c>
      <c r="J331" s="42"/>
      <c r="K331" s="42"/>
      <c r="L331" s="42"/>
      <c r="M331" s="42"/>
      <c r="N331" s="42"/>
      <c r="O331" s="42"/>
      <c r="P331" s="42"/>
      <c r="Q331" s="42"/>
    </row>
    <row r="332" spans="1:17" ht="38.25" customHeight="1" x14ac:dyDescent="0.25">
      <c r="A332" s="48" t="s">
        <v>13</v>
      </c>
      <c r="B332" s="131"/>
      <c r="C332" s="132"/>
      <c r="D332" s="132"/>
      <c r="E332" s="133"/>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6-31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25">
        <f>IFERROR((E337*F337+E338*F338)/(F337+F338),0)</f>
        <v>0</v>
      </c>
      <c r="G335" s="49" t="s">
        <v>71</v>
      </c>
      <c r="H335" s="70"/>
      <c r="I335" s="81"/>
      <c r="J335" s="42"/>
      <c r="K335" s="42"/>
      <c r="L335" s="42"/>
      <c r="M335" s="42"/>
      <c r="N335" s="42"/>
      <c r="O335" s="42"/>
      <c r="P335" s="42"/>
      <c r="Q335" s="42"/>
    </row>
    <row r="336" spans="1:17" ht="24.75" customHeight="1" x14ac:dyDescent="0.25">
      <c r="A336" s="48" t="s">
        <v>4</v>
      </c>
      <c r="B336" s="129"/>
      <c r="C336" s="130"/>
      <c r="D336" s="49" t="s">
        <v>3142</v>
      </c>
      <c r="E336" s="110" t="str">
        <f>IFERROR(VLOOKUP(B336,matrizEmpleados,2,FALSE),"No existe")</f>
        <v>No existe</v>
      </c>
      <c r="F336" s="120" t="s">
        <v>3765</v>
      </c>
      <c r="G336" s="49" t="s">
        <v>5</v>
      </c>
      <c r="H336" s="127">
        <f>+(D335-C335)+1</f>
        <v>1</v>
      </c>
      <c r="I336" s="81"/>
      <c r="J336" s="42"/>
      <c r="K336" s="42"/>
      <c r="L336" s="42"/>
      <c r="M336" s="42"/>
      <c r="N336" s="42"/>
      <c r="O336" s="42"/>
      <c r="P336" s="42"/>
      <c r="Q336" s="42"/>
    </row>
    <row r="337" spans="1:17" ht="24.75" customHeight="1" x14ac:dyDescent="0.25">
      <c r="A337" s="48" t="s">
        <v>7</v>
      </c>
      <c r="B337" s="115"/>
      <c r="C337" s="121"/>
      <c r="D337" s="121"/>
      <c r="E337" s="116">
        <f>(D337-C337)*$C$2</f>
        <v>0</v>
      </c>
      <c r="F337" s="136"/>
      <c r="G337" s="49" t="s">
        <v>3139</v>
      </c>
      <c r="H337" s="70"/>
      <c r="I337" s="81"/>
      <c r="J337" s="42"/>
      <c r="K337" s="42"/>
      <c r="L337" s="42"/>
      <c r="M337" s="42"/>
      <c r="N337" s="42"/>
      <c r="O337" s="42"/>
      <c r="P337" s="42"/>
      <c r="Q337" s="42"/>
    </row>
    <row r="338" spans="1:17" ht="24.75" customHeight="1" x14ac:dyDescent="0.25">
      <c r="A338" s="48" t="s">
        <v>8</v>
      </c>
      <c r="B338" s="108"/>
      <c r="C338" s="121"/>
      <c r="D338" s="121"/>
      <c r="E338" s="116">
        <f>(D338-C338)*$C$2</f>
        <v>0</v>
      </c>
      <c r="F338" s="136"/>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6-31-1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6-31-2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6-31-3</v>
      </c>
      <c r="J342" s="42"/>
      <c r="K342" s="42"/>
      <c r="L342" s="42"/>
      <c r="M342" s="42"/>
      <c r="N342" s="42"/>
      <c r="O342" s="42"/>
      <c r="P342" s="42"/>
      <c r="Q342" s="42"/>
    </row>
    <row r="343" spans="1:17" ht="38.25" customHeight="1" x14ac:dyDescent="0.25">
      <c r="A343" s="48" t="s">
        <v>13</v>
      </c>
      <c r="B343" s="131"/>
      <c r="C343" s="132"/>
      <c r="D343" s="132"/>
      <c r="E343" s="133"/>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6-32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25">
        <f>IFERROR((E348*F348+E349*F349)/(F348+F349),0)</f>
        <v>0</v>
      </c>
      <c r="G346" s="49" t="s">
        <v>71</v>
      </c>
      <c r="H346" s="70"/>
      <c r="I346" s="81"/>
      <c r="J346" s="42"/>
      <c r="K346" s="42"/>
      <c r="L346" s="42"/>
      <c r="M346" s="42"/>
      <c r="N346" s="42"/>
      <c r="O346" s="42"/>
      <c r="P346" s="42"/>
      <c r="Q346" s="42"/>
    </row>
    <row r="347" spans="1:17" ht="24.75" customHeight="1" x14ac:dyDescent="0.25">
      <c r="A347" s="48" t="s">
        <v>4</v>
      </c>
      <c r="B347" s="129"/>
      <c r="C347" s="130"/>
      <c r="D347" s="49" t="s">
        <v>3142</v>
      </c>
      <c r="E347" s="110" t="str">
        <f>IFERROR(VLOOKUP(B347,matrizEmpleados,2,FALSE),"No existe")</f>
        <v>No existe</v>
      </c>
      <c r="F347" s="120" t="s">
        <v>3765</v>
      </c>
      <c r="G347" s="49" t="s">
        <v>5</v>
      </c>
      <c r="H347" s="127">
        <f>+(D346-C346)+1</f>
        <v>1</v>
      </c>
      <c r="I347" s="81"/>
      <c r="J347" s="42"/>
      <c r="K347" s="42"/>
      <c r="L347" s="42"/>
      <c r="M347" s="42"/>
      <c r="N347" s="42"/>
      <c r="O347" s="42"/>
      <c r="P347" s="42"/>
      <c r="Q347" s="42"/>
    </row>
    <row r="348" spans="1:17" ht="24.75" customHeight="1" x14ac:dyDescent="0.25">
      <c r="A348" s="48" t="s">
        <v>7</v>
      </c>
      <c r="B348" s="115"/>
      <c r="C348" s="121"/>
      <c r="D348" s="121"/>
      <c r="E348" s="116">
        <f>(D348-C348)*$C$2</f>
        <v>0</v>
      </c>
      <c r="F348" s="136"/>
      <c r="G348" s="49" t="s">
        <v>3139</v>
      </c>
      <c r="H348" s="70"/>
      <c r="I348" s="81"/>
      <c r="J348" s="42"/>
      <c r="K348" s="42"/>
      <c r="L348" s="42"/>
      <c r="M348" s="42"/>
      <c r="N348" s="42"/>
      <c r="O348" s="42"/>
      <c r="P348" s="42"/>
      <c r="Q348" s="42"/>
    </row>
    <row r="349" spans="1:17" ht="24.75" customHeight="1" x14ac:dyDescent="0.25">
      <c r="A349" s="48" t="s">
        <v>8</v>
      </c>
      <c r="B349" s="108"/>
      <c r="C349" s="121"/>
      <c r="D349" s="121"/>
      <c r="E349" s="116">
        <f>(D349-C349)*$C$2</f>
        <v>0</v>
      </c>
      <c r="F349" s="136"/>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6-32-1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6-32-2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6-32-3</v>
      </c>
      <c r="J353" s="42"/>
      <c r="K353" s="42"/>
      <c r="L353" s="42"/>
      <c r="M353" s="42"/>
      <c r="N353" s="42"/>
      <c r="O353" s="42"/>
      <c r="P353" s="42"/>
      <c r="Q353" s="42"/>
    </row>
    <row r="354" spans="1:17" ht="38.25" customHeight="1" x14ac:dyDescent="0.25">
      <c r="A354" s="48" t="s">
        <v>13</v>
      </c>
      <c r="B354" s="131"/>
      <c r="C354" s="132"/>
      <c r="D354" s="132"/>
      <c r="E354" s="133"/>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6-33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25">
        <f>IFERROR((E359*F359+E360*F360)/(F359+F360),0)</f>
        <v>0</v>
      </c>
      <c r="G357" s="49" t="s">
        <v>71</v>
      </c>
      <c r="H357" s="70"/>
      <c r="I357" s="81"/>
      <c r="J357" s="42"/>
      <c r="K357" s="42"/>
      <c r="L357" s="42"/>
      <c r="M357" s="42"/>
      <c r="N357" s="42"/>
      <c r="O357" s="42"/>
      <c r="P357" s="42"/>
      <c r="Q357" s="42"/>
    </row>
    <row r="358" spans="1:17" ht="24.75" customHeight="1" x14ac:dyDescent="0.25">
      <c r="A358" s="48" t="s">
        <v>4</v>
      </c>
      <c r="B358" s="129"/>
      <c r="C358" s="130"/>
      <c r="D358" s="49" t="s">
        <v>3142</v>
      </c>
      <c r="E358" s="110" t="str">
        <f>IFERROR(VLOOKUP(B358,matrizEmpleados,2,FALSE),"No existe")</f>
        <v>No existe</v>
      </c>
      <c r="F358" s="120" t="s">
        <v>3765</v>
      </c>
      <c r="G358" s="49" t="s">
        <v>5</v>
      </c>
      <c r="H358" s="127">
        <f>+(D357-C357)+1</f>
        <v>1</v>
      </c>
      <c r="I358" s="81"/>
      <c r="J358" s="42"/>
      <c r="K358" s="42"/>
      <c r="L358" s="42"/>
      <c r="M358" s="42"/>
      <c r="N358" s="42"/>
      <c r="O358" s="42"/>
      <c r="P358" s="42"/>
      <c r="Q358" s="42"/>
    </row>
    <row r="359" spans="1:17" ht="24.75" customHeight="1" x14ac:dyDescent="0.25">
      <c r="A359" s="48" t="s">
        <v>7</v>
      </c>
      <c r="B359" s="115"/>
      <c r="C359" s="121"/>
      <c r="D359" s="121"/>
      <c r="E359" s="116">
        <f>(D359-C359)*$C$2</f>
        <v>0</v>
      </c>
      <c r="F359" s="136"/>
      <c r="G359" s="49" t="s">
        <v>3139</v>
      </c>
      <c r="H359" s="70"/>
      <c r="I359" s="81"/>
      <c r="J359" s="42"/>
      <c r="K359" s="42"/>
      <c r="L359" s="42"/>
      <c r="M359" s="42"/>
      <c r="N359" s="42"/>
      <c r="O359" s="42"/>
      <c r="P359" s="42"/>
      <c r="Q359" s="42"/>
    </row>
    <row r="360" spans="1:17" ht="24.75" customHeight="1" x14ac:dyDescent="0.25">
      <c r="A360" s="48" t="s">
        <v>8</v>
      </c>
      <c r="B360" s="108"/>
      <c r="C360" s="121"/>
      <c r="D360" s="121"/>
      <c r="E360" s="116">
        <f>(D360-C360)*$C$2</f>
        <v>0</v>
      </c>
      <c r="F360" s="136"/>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6-33-1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6-33-2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6-33-3</v>
      </c>
      <c r="J364" s="42"/>
      <c r="K364" s="42"/>
      <c r="L364" s="42"/>
      <c r="M364" s="42"/>
      <c r="N364" s="42"/>
      <c r="O364" s="42"/>
      <c r="P364" s="42"/>
      <c r="Q364" s="42"/>
    </row>
    <row r="365" spans="1:17" ht="38.25" customHeight="1" x14ac:dyDescent="0.25">
      <c r="A365" s="48" t="s">
        <v>13</v>
      </c>
      <c r="B365" s="131"/>
      <c r="C365" s="132"/>
      <c r="D365" s="132"/>
      <c r="E365" s="133"/>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6-34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25">
        <f>IFERROR((E370*F370+E371*F371)/(F370+F371),0)</f>
        <v>0</v>
      </c>
      <c r="G368" s="49" t="s">
        <v>71</v>
      </c>
      <c r="H368" s="70"/>
      <c r="I368" s="81"/>
      <c r="J368" s="42"/>
      <c r="K368" s="42"/>
      <c r="L368" s="42"/>
      <c r="M368" s="42"/>
      <c r="N368" s="42"/>
      <c r="O368" s="42"/>
      <c r="P368" s="42"/>
      <c r="Q368" s="42"/>
    </row>
    <row r="369" spans="1:17" ht="24.75" customHeight="1" x14ac:dyDescent="0.25">
      <c r="A369" s="48" t="s">
        <v>4</v>
      </c>
      <c r="B369" s="129"/>
      <c r="C369" s="130"/>
      <c r="D369" s="49" t="s">
        <v>3142</v>
      </c>
      <c r="E369" s="110" t="str">
        <f>IFERROR(VLOOKUP(B369,matrizEmpleados,2,FALSE),"No existe")</f>
        <v>No existe</v>
      </c>
      <c r="F369" s="120" t="s">
        <v>3765</v>
      </c>
      <c r="G369" s="49" t="s">
        <v>5</v>
      </c>
      <c r="H369" s="127">
        <f>+(D368-C368)+1</f>
        <v>1</v>
      </c>
      <c r="I369" s="81"/>
      <c r="J369" s="42"/>
      <c r="K369" s="42"/>
      <c r="L369" s="42"/>
      <c r="M369" s="42"/>
      <c r="N369" s="42"/>
      <c r="O369" s="42"/>
      <c r="P369" s="42"/>
      <c r="Q369" s="42"/>
    </row>
    <row r="370" spans="1:17" ht="24.75" customHeight="1" x14ac:dyDescent="0.25">
      <c r="A370" s="48" t="s">
        <v>7</v>
      </c>
      <c r="B370" s="115"/>
      <c r="C370" s="121"/>
      <c r="D370" s="121"/>
      <c r="E370" s="116">
        <f>(D370-C370)*$C$2</f>
        <v>0</v>
      </c>
      <c r="F370" s="136"/>
      <c r="G370" s="49" t="s">
        <v>3139</v>
      </c>
      <c r="H370" s="70"/>
      <c r="I370" s="81"/>
      <c r="J370" s="42"/>
      <c r="K370" s="42"/>
      <c r="L370" s="42"/>
      <c r="M370" s="42"/>
      <c r="N370" s="42"/>
      <c r="O370" s="42"/>
      <c r="P370" s="42"/>
      <c r="Q370" s="42"/>
    </row>
    <row r="371" spans="1:17" ht="24.75" customHeight="1" x14ac:dyDescent="0.25">
      <c r="A371" s="48" t="s">
        <v>8</v>
      </c>
      <c r="B371" s="108"/>
      <c r="C371" s="121"/>
      <c r="D371" s="121"/>
      <c r="E371" s="116">
        <f>(D371-C371)*$C$2</f>
        <v>0</v>
      </c>
      <c r="F371" s="136"/>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6-34-1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6-34-2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6-34-3</v>
      </c>
      <c r="J375" s="42"/>
      <c r="K375" s="42"/>
      <c r="L375" s="42"/>
      <c r="M375" s="42"/>
      <c r="N375" s="42"/>
      <c r="O375" s="42"/>
      <c r="P375" s="42"/>
      <c r="Q375" s="42"/>
    </row>
    <row r="376" spans="1:17" ht="38.25" customHeight="1" x14ac:dyDescent="0.25">
      <c r="A376" s="48" t="s">
        <v>13</v>
      </c>
      <c r="B376" s="131"/>
      <c r="C376" s="132"/>
      <c r="D376" s="132"/>
      <c r="E376" s="133"/>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6-35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25">
        <f>IFERROR((E381*F381+E382*F382)/(F381+F382),0)</f>
        <v>0</v>
      </c>
      <c r="G379" s="49" t="s">
        <v>71</v>
      </c>
      <c r="H379" s="70"/>
      <c r="I379" s="81"/>
      <c r="J379" s="42"/>
      <c r="K379" s="42"/>
      <c r="L379" s="42"/>
      <c r="M379" s="42"/>
      <c r="N379" s="42"/>
      <c r="O379" s="42"/>
      <c r="P379" s="42"/>
      <c r="Q379" s="42"/>
    </row>
    <row r="380" spans="1:17" ht="24.75" customHeight="1" x14ac:dyDescent="0.25">
      <c r="A380" s="48" t="s">
        <v>4</v>
      </c>
      <c r="B380" s="129"/>
      <c r="C380" s="130"/>
      <c r="D380" s="49" t="s">
        <v>3142</v>
      </c>
      <c r="E380" s="110" t="str">
        <f>IFERROR(VLOOKUP(B380,matrizEmpleados,2,FALSE),"No existe")</f>
        <v>No existe</v>
      </c>
      <c r="F380" s="120" t="s">
        <v>3765</v>
      </c>
      <c r="G380" s="49" t="s">
        <v>5</v>
      </c>
      <c r="H380" s="127">
        <f>+(D379-C379)+1</f>
        <v>1</v>
      </c>
      <c r="I380" s="81"/>
      <c r="J380" s="42"/>
      <c r="K380" s="42"/>
      <c r="L380" s="42"/>
      <c r="M380" s="42"/>
      <c r="N380" s="42"/>
      <c r="O380" s="42"/>
      <c r="P380" s="42"/>
      <c r="Q380" s="42"/>
    </row>
    <row r="381" spans="1:17" ht="24.75" customHeight="1" x14ac:dyDescent="0.25">
      <c r="A381" s="48" t="s">
        <v>7</v>
      </c>
      <c r="B381" s="115"/>
      <c r="C381" s="121"/>
      <c r="D381" s="121"/>
      <c r="E381" s="116">
        <f>(D381-C381)*$C$2</f>
        <v>0</v>
      </c>
      <c r="F381" s="136"/>
      <c r="G381" s="49" t="s">
        <v>3139</v>
      </c>
      <c r="H381" s="70"/>
      <c r="I381" s="81"/>
      <c r="J381" s="42"/>
      <c r="K381" s="42"/>
      <c r="L381" s="42"/>
      <c r="M381" s="42"/>
      <c r="N381" s="42"/>
      <c r="O381" s="42"/>
      <c r="P381" s="42"/>
      <c r="Q381" s="42"/>
    </row>
    <row r="382" spans="1:17" ht="24.75" customHeight="1" x14ac:dyDescent="0.25">
      <c r="A382" s="48" t="s">
        <v>8</v>
      </c>
      <c r="B382" s="108"/>
      <c r="C382" s="121"/>
      <c r="D382" s="121"/>
      <c r="E382" s="116">
        <f>(D382-C382)*$C$2</f>
        <v>0</v>
      </c>
      <c r="F382" s="136"/>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6-35-1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6-35-2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6-35-3</v>
      </c>
      <c r="J386" s="42"/>
      <c r="K386" s="42"/>
      <c r="L386" s="42"/>
      <c r="M386" s="42"/>
      <c r="N386" s="42"/>
      <c r="O386" s="42"/>
      <c r="P386" s="42"/>
      <c r="Q386" s="42"/>
    </row>
    <row r="387" spans="1:17" ht="38.25" customHeight="1" x14ac:dyDescent="0.25">
      <c r="A387" s="48" t="s">
        <v>13</v>
      </c>
      <c r="B387" s="131"/>
      <c r="C387" s="132"/>
      <c r="D387" s="132"/>
      <c r="E387" s="133"/>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6-36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25">
        <f>IFERROR((E392*F392+E393*F393)/(F392+F393),0)</f>
        <v>0</v>
      </c>
      <c r="G390" s="49" t="s">
        <v>71</v>
      </c>
      <c r="H390" s="70"/>
      <c r="I390" s="81"/>
      <c r="J390" s="42"/>
      <c r="K390" s="42"/>
      <c r="L390" s="42"/>
      <c r="M390" s="42"/>
      <c r="N390" s="42"/>
      <c r="O390" s="42"/>
      <c r="P390" s="42"/>
      <c r="Q390" s="42"/>
    </row>
    <row r="391" spans="1:17" ht="24.75" customHeight="1" x14ac:dyDescent="0.25">
      <c r="A391" s="48" t="s">
        <v>4</v>
      </c>
      <c r="B391" s="129"/>
      <c r="C391" s="130"/>
      <c r="D391" s="49" t="s">
        <v>3142</v>
      </c>
      <c r="E391" s="110" t="str">
        <f>IFERROR(VLOOKUP(B391,matrizEmpleados,2,FALSE),"No existe")</f>
        <v>No existe</v>
      </c>
      <c r="F391" s="120" t="s">
        <v>3765</v>
      </c>
      <c r="G391" s="49" t="s">
        <v>5</v>
      </c>
      <c r="H391" s="127">
        <f>+(D390-C390)+1</f>
        <v>1</v>
      </c>
      <c r="I391" s="81"/>
      <c r="J391" s="42"/>
      <c r="K391" s="42"/>
      <c r="L391" s="42"/>
      <c r="M391" s="42"/>
      <c r="N391" s="42"/>
      <c r="O391" s="42"/>
      <c r="P391" s="42"/>
      <c r="Q391" s="42"/>
    </row>
    <row r="392" spans="1:17" ht="24.75" customHeight="1" x14ac:dyDescent="0.25">
      <c r="A392" s="48" t="s">
        <v>7</v>
      </c>
      <c r="B392" s="115"/>
      <c r="C392" s="121"/>
      <c r="D392" s="121"/>
      <c r="E392" s="116">
        <f>(D392-C392)*$C$2</f>
        <v>0</v>
      </c>
      <c r="F392" s="136"/>
      <c r="G392" s="49" t="s">
        <v>3139</v>
      </c>
      <c r="H392" s="70"/>
      <c r="I392" s="81"/>
      <c r="J392" s="42"/>
      <c r="K392" s="42"/>
      <c r="L392" s="42"/>
      <c r="M392" s="42"/>
      <c r="N392" s="42"/>
      <c r="O392" s="42"/>
      <c r="P392" s="42"/>
      <c r="Q392" s="42"/>
    </row>
    <row r="393" spans="1:17" ht="24.75" customHeight="1" x14ac:dyDescent="0.25">
      <c r="A393" s="48" t="s">
        <v>8</v>
      </c>
      <c r="B393" s="108"/>
      <c r="C393" s="121"/>
      <c r="D393" s="121"/>
      <c r="E393" s="116">
        <f>(D393-C393)*$C$2</f>
        <v>0</v>
      </c>
      <c r="F393" s="136"/>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6-36-1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6-36-2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6-36-3</v>
      </c>
      <c r="J397" s="42"/>
      <c r="K397" s="42"/>
      <c r="L397" s="42"/>
      <c r="M397" s="42"/>
      <c r="N397" s="42"/>
      <c r="O397" s="42"/>
      <c r="P397" s="42"/>
      <c r="Q397" s="42"/>
    </row>
    <row r="398" spans="1:17" ht="38.25" customHeight="1" x14ac:dyDescent="0.25">
      <c r="A398" s="48" t="s">
        <v>13</v>
      </c>
      <c r="B398" s="131"/>
      <c r="C398" s="132"/>
      <c r="D398" s="132"/>
      <c r="E398" s="133"/>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6-37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25">
        <f>IFERROR((E403*F403+E404*F404)/(F403+F404),0)</f>
        <v>0</v>
      </c>
      <c r="G401" s="49" t="s">
        <v>71</v>
      </c>
      <c r="H401" s="70"/>
      <c r="I401" s="81"/>
      <c r="J401" s="42"/>
      <c r="K401" s="42"/>
      <c r="L401" s="42"/>
      <c r="M401" s="42"/>
      <c r="N401" s="42"/>
      <c r="O401" s="42"/>
      <c r="P401" s="42"/>
      <c r="Q401" s="42"/>
    </row>
    <row r="402" spans="1:17" ht="24.75" customHeight="1" x14ac:dyDescent="0.25">
      <c r="A402" s="48" t="s">
        <v>4</v>
      </c>
      <c r="B402" s="129"/>
      <c r="C402" s="130"/>
      <c r="D402" s="49" t="s">
        <v>3142</v>
      </c>
      <c r="E402" s="110" t="str">
        <f>IFERROR(VLOOKUP(B402,matrizEmpleados,2,FALSE),"No existe")</f>
        <v>No existe</v>
      </c>
      <c r="F402" s="120" t="s">
        <v>3765</v>
      </c>
      <c r="G402" s="49" t="s">
        <v>5</v>
      </c>
      <c r="H402" s="127">
        <f>+(D401-C401)+1</f>
        <v>1</v>
      </c>
      <c r="I402" s="81"/>
      <c r="J402" s="42"/>
      <c r="K402" s="42"/>
      <c r="L402" s="42"/>
      <c r="M402" s="42"/>
      <c r="N402" s="42"/>
      <c r="O402" s="42"/>
      <c r="P402" s="42"/>
      <c r="Q402" s="42"/>
    </row>
    <row r="403" spans="1:17" ht="24.75" customHeight="1" x14ac:dyDescent="0.25">
      <c r="A403" s="48" t="s">
        <v>7</v>
      </c>
      <c r="B403" s="115"/>
      <c r="C403" s="121"/>
      <c r="D403" s="121"/>
      <c r="E403" s="116">
        <f>(D403-C403)*$C$2</f>
        <v>0</v>
      </c>
      <c r="F403" s="136"/>
      <c r="G403" s="49" t="s">
        <v>3139</v>
      </c>
      <c r="H403" s="70"/>
      <c r="I403" s="81"/>
      <c r="J403" s="42"/>
      <c r="K403" s="42"/>
      <c r="L403" s="42"/>
      <c r="M403" s="42"/>
      <c r="N403" s="42"/>
      <c r="O403" s="42"/>
      <c r="P403" s="42"/>
      <c r="Q403" s="42"/>
    </row>
    <row r="404" spans="1:17" ht="24.75" customHeight="1" x14ac:dyDescent="0.25">
      <c r="A404" s="48" t="s">
        <v>8</v>
      </c>
      <c r="B404" s="108"/>
      <c r="C404" s="121"/>
      <c r="D404" s="121"/>
      <c r="E404" s="116">
        <f>(D404-C404)*$C$2</f>
        <v>0</v>
      </c>
      <c r="F404" s="136"/>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6-37-1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6-37-2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6-37-3</v>
      </c>
      <c r="J408" s="42"/>
      <c r="K408" s="42"/>
      <c r="L408" s="42"/>
      <c r="M408" s="42"/>
      <c r="N408" s="42"/>
      <c r="O408" s="42"/>
      <c r="P408" s="42"/>
      <c r="Q408" s="42"/>
    </row>
    <row r="409" spans="1:17" ht="38.25" customHeight="1" x14ac:dyDescent="0.25">
      <c r="A409" s="48" t="s">
        <v>13</v>
      </c>
      <c r="B409" s="131"/>
      <c r="C409" s="132"/>
      <c r="D409" s="132"/>
      <c r="E409" s="133"/>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6-38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25">
        <f>IFERROR((E414*F414+E415*F415)/(F414+F415),0)</f>
        <v>0</v>
      </c>
      <c r="G412" s="49" t="s">
        <v>71</v>
      </c>
      <c r="H412" s="70"/>
      <c r="I412" s="81"/>
      <c r="J412" s="42"/>
      <c r="K412" s="42"/>
      <c r="L412" s="42"/>
      <c r="M412" s="42"/>
      <c r="N412" s="42"/>
      <c r="O412" s="42"/>
      <c r="P412" s="42"/>
      <c r="Q412" s="42"/>
    </row>
    <row r="413" spans="1:17" ht="24.75" customHeight="1" x14ac:dyDescent="0.25">
      <c r="A413" s="48" t="s">
        <v>4</v>
      </c>
      <c r="B413" s="129"/>
      <c r="C413" s="130"/>
      <c r="D413" s="49" t="s">
        <v>3142</v>
      </c>
      <c r="E413" s="110" t="str">
        <f>IFERROR(VLOOKUP(B413,matrizEmpleados,2,FALSE),"No existe")</f>
        <v>No existe</v>
      </c>
      <c r="F413" s="120" t="s">
        <v>3765</v>
      </c>
      <c r="G413" s="49" t="s">
        <v>5</v>
      </c>
      <c r="H413" s="127">
        <f>+(D412-C412)+1</f>
        <v>1</v>
      </c>
      <c r="I413" s="81"/>
      <c r="J413" s="42"/>
      <c r="K413" s="42"/>
      <c r="L413" s="42"/>
      <c r="M413" s="42"/>
      <c r="N413" s="42"/>
      <c r="O413" s="42"/>
      <c r="P413" s="42"/>
      <c r="Q413" s="42"/>
    </row>
    <row r="414" spans="1:17" ht="24.75" customHeight="1" x14ac:dyDescent="0.25">
      <c r="A414" s="48" t="s">
        <v>7</v>
      </c>
      <c r="B414" s="115"/>
      <c r="C414" s="121"/>
      <c r="D414" s="121"/>
      <c r="E414" s="116">
        <f>(D414-C414)*$C$2</f>
        <v>0</v>
      </c>
      <c r="F414" s="136"/>
      <c r="G414" s="49" t="s">
        <v>3139</v>
      </c>
      <c r="H414" s="70"/>
      <c r="I414" s="81"/>
      <c r="J414" s="42"/>
      <c r="K414" s="42"/>
      <c r="L414" s="42"/>
      <c r="M414" s="42"/>
      <c r="N414" s="42"/>
      <c r="O414" s="42"/>
      <c r="P414" s="42"/>
      <c r="Q414" s="42"/>
    </row>
    <row r="415" spans="1:17" ht="24.75" customHeight="1" x14ac:dyDescent="0.25">
      <c r="A415" s="48" t="s">
        <v>8</v>
      </c>
      <c r="B415" s="108"/>
      <c r="C415" s="121"/>
      <c r="D415" s="121"/>
      <c r="E415" s="116">
        <f>(D415-C415)*$C$2</f>
        <v>0</v>
      </c>
      <c r="F415" s="136"/>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6-38-1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6-38-2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6-38-3</v>
      </c>
      <c r="J419" s="42"/>
      <c r="K419" s="42"/>
      <c r="L419" s="42"/>
      <c r="M419" s="42"/>
      <c r="N419" s="42"/>
      <c r="O419" s="42"/>
      <c r="P419" s="42"/>
      <c r="Q419" s="42"/>
    </row>
    <row r="420" spans="1:17" ht="38.25" customHeight="1" x14ac:dyDescent="0.25">
      <c r="A420" s="48" t="s">
        <v>13</v>
      </c>
      <c r="B420" s="131"/>
      <c r="C420" s="132"/>
      <c r="D420" s="132"/>
      <c r="E420" s="133"/>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6-39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25">
        <f>IFERROR((E425*F425+E426*F426)/(F425+F426),0)</f>
        <v>0</v>
      </c>
      <c r="G423" s="49" t="s">
        <v>71</v>
      </c>
      <c r="H423" s="70"/>
      <c r="I423" s="81"/>
      <c r="J423" s="42"/>
      <c r="K423" s="42"/>
      <c r="L423" s="42"/>
      <c r="M423" s="42"/>
      <c r="N423" s="42"/>
      <c r="O423" s="42"/>
      <c r="P423" s="42"/>
      <c r="Q423" s="42"/>
    </row>
    <row r="424" spans="1:17" ht="24.75" customHeight="1" x14ac:dyDescent="0.25">
      <c r="A424" s="48" t="s">
        <v>4</v>
      </c>
      <c r="B424" s="129"/>
      <c r="C424" s="130"/>
      <c r="D424" s="49" t="s">
        <v>3142</v>
      </c>
      <c r="E424" s="110" t="str">
        <f>IFERROR(VLOOKUP(B424,matrizEmpleados,2,FALSE),"No existe")</f>
        <v>No existe</v>
      </c>
      <c r="F424" s="120" t="s">
        <v>3765</v>
      </c>
      <c r="G424" s="49" t="s">
        <v>5</v>
      </c>
      <c r="H424" s="127">
        <f>+(D423-C423)+1</f>
        <v>1</v>
      </c>
      <c r="I424" s="81"/>
      <c r="J424" s="42"/>
      <c r="K424" s="42"/>
      <c r="L424" s="42"/>
      <c r="M424" s="42"/>
      <c r="N424" s="42"/>
      <c r="O424" s="42"/>
      <c r="P424" s="42"/>
      <c r="Q424" s="42"/>
    </row>
    <row r="425" spans="1:17" ht="24.75" customHeight="1" x14ac:dyDescent="0.25">
      <c r="A425" s="48" t="s">
        <v>7</v>
      </c>
      <c r="B425" s="115"/>
      <c r="C425" s="121"/>
      <c r="D425" s="121"/>
      <c r="E425" s="116">
        <f>(D425-C425)*$C$2</f>
        <v>0</v>
      </c>
      <c r="F425" s="136"/>
      <c r="G425" s="49" t="s">
        <v>3139</v>
      </c>
      <c r="H425" s="70"/>
      <c r="I425" s="81"/>
      <c r="J425" s="42"/>
      <c r="K425" s="42"/>
      <c r="L425" s="42"/>
      <c r="M425" s="42"/>
      <c r="N425" s="42"/>
      <c r="O425" s="42"/>
      <c r="P425" s="42"/>
      <c r="Q425" s="42"/>
    </row>
    <row r="426" spans="1:17" ht="24.75" customHeight="1" x14ac:dyDescent="0.25">
      <c r="A426" s="48" t="s">
        <v>8</v>
      </c>
      <c r="B426" s="108"/>
      <c r="C426" s="121"/>
      <c r="D426" s="121"/>
      <c r="E426" s="116">
        <f>(D426-C426)*$C$2</f>
        <v>0</v>
      </c>
      <c r="F426" s="136"/>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6-39-1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6-39-2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6-39-3</v>
      </c>
      <c r="J430" s="42"/>
      <c r="K430" s="42"/>
      <c r="L430" s="42"/>
      <c r="M430" s="42"/>
      <c r="N430" s="42"/>
      <c r="O430" s="42"/>
      <c r="P430" s="42"/>
      <c r="Q430" s="42"/>
    </row>
    <row r="431" spans="1:17" ht="38.25" customHeight="1" x14ac:dyDescent="0.25">
      <c r="A431" s="48" t="s">
        <v>13</v>
      </c>
      <c r="B431" s="131"/>
      <c r="C431" s="132"/>
      <c r="D431" s="132"/>
      <c r="E431" s="133"/>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6-40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25">
        <f>IFERROR((E436*F436+E437*F437)/(F436+F437),0)</f>
        <v>0</v>
      </c>
      <c r="G434" s="49" t="s">
        <v>71</v>
      </c>
      <c r="H434" s="70"/>
      <c r="I434" s="81"/>
      <c r="J434" s="42"/>
      <c r="K434" s="42"/>
      <c r="L434" s="42"/>
      <c r="M434" s="42"/>
      <c r="N434" s="42"/>
      <c r="O434" s="42"/>
      <c r="P434" s="42"/>
      <c r="Q434" s="42"/>
    </row>
    <row r="435" spans="1:17" ht="24.75" customHeight="1" x14ac:dyDescent="0.25">
      <c r="A435" s="48" t="s">
        <v>4</v>
      </c>
      <c r="B435" s="129"/>
      <c r="C435" s="130"/>
      <c r="D435" s="49" t="s">
        <v>3142</v>
      </c>
      <c r="E435" s="110" t="str">
        <f>IFERROR(VLOOKUP(B435,matrizEmpleados,2,FALSE),"No existe")</f>
        <v>No existe</v>
      </c>
      <c r="F435" s="120" t="s">
        <v>3765</v>
      </c>
      <c r="G435" s="49" t="s">
        <v>5</v>
      </c>
      <c r="H435" s="127">
        <f>+(D434-C434)+1</f>
        <v>1</v>
      </c>
      <c r="I435" s="81"/>
      <c r="J435" s="42"/>
      <c r="K435" s="42"/>
      <c r="L435" s="42"/>
      <c r="M435" s="42"/>
      <c r="N435" s="42"/>
      <c r="O435" s="42"/>
      <c r="P435" s="42"/>
      <c r="Q435" s="42"/>
    </row>
    <row r="436" spans="1:17" ht="24.75" customHeight="1" x14ac:dyDescent="0.25">
      <c r="A436" s="48" t="s">
        <v>7</v>
      </c>
      <c r="B436" s="115"/>
      <c r="C436" s="121"/>
      <c r="D436" s="121"/>
      <c r="E436" s="116">
        <f>(D436-C436)*$C$2</f>
        <v>0</v>
      </c>
      <c r="F436" s="136"/>
      <c r="G436" s="49" t="s">
        <v>3139</v>
      </c>
      <c r="H436" s="70"/>
      <c r="I436" s="81"/>
      <c r="J436" s="42"/>
      <c r="K436" s="42"/>
      <c r="L436" s="42"/>
      <c r="M436" s="42"/>
      <c r="N436" s="42"/>
      <c r="O436" s="42"/>
      <c r="P436" s="42"/>
      <c r="Q436" s="42"/>
    </row>
    <row r="437" spans="1:17" ht="24.75" customHeight="1" x14ac:dyDescent="0.25">
      <c r="A437" s="48" t="s">
        <v>8</v>
      </c>
      <c r="B437" s="108"/>
      <c r="C437" s="121"/>
      <c r="D437" s="121"/>
      <c r="E437" s="116">
        <f>(D437-C437)*$C$2</f>
        <v>0</v>
      </c>
      <c r="F437" s="136"/>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6-40-1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6-40-2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6-40-3</v>
      </c>
      <c r="J441" s="42"/>
      <c r="K441" s="42"/>
      <c r="L441" s="42"/>
      <c r="M441" s="42"/>
      <c r="N441" s="42"/>
      <c r="O441" s="42"/>
      <c r="P441" s="42"/>
      <c r="Q441" s="42"/>
    </row>
    <row r="442" spans="1:17" ht="38.25" customHeight="1" x14ac:dyDescent="0.25">
      <c r="A442" s="48" t="s">
        <v>13</v>
      </c>
      <c r="B442" s="131"/>
      <c r="C442" s="132"/>
      <c r="D442" s="132"/>
      <c r="E442" s="133"/>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6-41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25">
        <f>IFERROR((E447*F447+E448*F448)/(F447+F448),0)</f>
        <v>0</v>
      </c>
      <c r="G445" s="49" t="s">
        <v>71</v>
      </c>
      <c r="H445" s="70"/>
      <c r="I445" s="81"/>
      <c r="J445" s="42"/>
      <c r="K445" s="42"/>
      <c r="L445" s="42"/>
      <c r="M445" s="42"/>
      <c r="N445" s="42"/>
      <c r="O445" s="42"/>
      <c r="P445" s="42"/>
      <c r="Q445" s="42"/>
    </row>
    <row r="446" spans="1:17" ht="24.75" customHeight="1" x14ac:dyDescent="0.25">
      <c r="A446" s="48" t="s">
        <v>4</v>
      </c>
      <c r="B446" s="129"/>
      <c r="C446" s="130"/>
      <c r="D446" s="49" t="s">
        <v>3142</v>
      </c>
      <c r="E446" s="110" t="str">
        <f>IFERROR(VLOOKUP(B446,matrizEmpleados,2,FALSE),"No existe")</f>
        <v>No existe</v>
      </c>
      <c r="F446" s="120" t="s">
        <v>3765</v>
      </c>
      <c r="G446" s="49" t="s">
        <v>5</v>
      </c>
      <c r="H446" s="127">
        <f>+(D445-C445)+1</f>
        <v>1</v>
      </c>
      <c r="I446" s="81"/>
      <c r="J446" s="42"/>
      <c r="K446" s="42"/>
      <c r="L446" s="42"/>
      <c r="M446" s="42"/>
      <c r="N446" s="42"/>
      <c r="O446" s="42"/>
      <c r="P446" s="42"/>
      <c r="Q446" s="42"/>
    </row>
    <row r="447" spans="1:17" ht="24.75" customHeight="1" x14ac:dyDescent="0.25">
      <c r="A447" s="48" t="s">
        <v>7</v>
      </c>
      <c r="B447" s="115"/>
      <c r="C447" s="121"/>
      <c r="D447" s="121"/>
      <c r="E447" s="116">
        <f>(D447-C447)*$C$2</f>
        <v>0</v>
      </c>
      <c r="F447" s="136"/>
      <c r="G447" s="49" t="s">
        <v>3139</v>
      </c>
      <c r="H447" s="70"/>
      <c r="I447" s="81"/>
      <c r="J447" s="42"/>
      <c r="K447" s="42"/>
      <c r="L447" s="42"/>
      <c r="M447" s="42"/>
      <c r="N447" s="42"/>
      <c r="O447" s="42"/>
      <c r="P447" s="42"/>
      <c r="Q447" s="42"/>
    </row>
    <row r="448" spans="1:17" ht="24.75" customHeight="1" x14ac:dyDescent="0.25">
      <c r="A448" s="48" t="s">
        <v>8</v>
      </c>
      <c r="B448" s="108"/>
      <c r="C448" s="121"/>
      <c r="D448" s="121"/>
      <c r="E448" s="116">
        <f>(D448-C448)*$C$2</f>
        <v>0</v>
      </c>
      <c r="F448" s="136"/>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6-41-1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6-41-2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6-41-3</v>
      </c>
      <c r="J452" s="42"/>
      <c r="K452" s="42"/>
      <c r="L452" s="42"/>
      <c r="M452" s="42"/>
      <c r="N452" s="42"/>
      <c r="O452" s="42"/>
      <c r="P452" s="42"/>
      <c r="Q452" s="42"/>
    </row>
    <row r="453" spans="1:17" ht="38.25" customHeight="1" x14ac:dyDescent="0.25">
      <c r="A453" s="48" t="s">
        <v>13</v>
      </c>
      <c r="B453" s="131"/>
      <c r="C453" s="132"/>
      <c r="D453" s="132"/>
      <c r="E453" s="133"/>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6-42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25">
        <f>IFERROR((E458*F458+E459*F459)/(F458+F459),0)</f>
        <v>0</v>
      </c>
      <c r="G456" s="49" t="s">
        <v>71</v>
      </c>
      <c r="H456" s="70"/>
      <c r="I456" s="81"/>
      <c r="J456" s="42"/>
      <c r="K456" s="42"/>
      <c r="L456" s="42"/>
      <c r="M456" s="42"/>
      <c r="N456" s="42"/>
      <c r="O456" s="42"/>
      <c r="P456" s="42"/>
      <c r="Q456" s="42"/>
    </row>
    <row r="457" spans="1:17" ht="24.75" customHeight="1" x14ac:dyDescent="0.25">
      <c r="A457" s="48" t="s">
        <v>4</v>
      </c>
      <c r="B457" s="129"/>
      <c r="C457" s="130"/>
      <c r="D457" s="49" t="s">
        <v>3142</v>
      </c>
      <c r="E457" s="110" t="str">
        <f>IFERROR(VLOOKUP(B457,matrizEmpleados,2,FALSE),"No existe")</f>
        <v>No existe</v>
      </c>
      <c r="F457" s="120" t="s">
        <v>3765</v>
      </c>
      <c r="G457" s="49" t="s">
        <v>5</v>
      </c>
      <c r="H457" s="127">
        <f>+(D456-C456)+1</f>
        <v>1</v>
      </c>
      <c r="I457" s="81"/>
      <c r="J457" s="42"/>
      <c r="K457" s="42"/>
      <c r="L457" s="42"/>
      <c r="M457" s="42"/>
      <c r="N457" s="42"/>
      <c r="O457" s="42"/>
      <c r="P457" s="42"/>
      <c r="Q457" s="42"/>
    </row>
    <row r="458" spans="1:17" ht="24.75" customHeight="1" x14ac:dyDescent="0.25">
      <c r="A458" s="48" t="s">
        <v>7</v>
      </c>
      <c r="B458" s="115"/>
      <c r="C458" s="121"/>
      <c r="D458" s="121"/>
      <c r="E458" s="116">
        <f>(D458-C458)*$C$2</f>
        <v>0</v>
      </c>
      <c r="F458" s="136"/>
      <c r="G458" s="49" t="s">
        <v>3139</v>
      </c>
      <c r="H458" s="70"/>
      <c r="I458" s="81"/>
      <c r="J458" s="42"/>
      <c r="K458" s="42"/>
      <c r="L458" s="42"/>
      <c r="M458" s="42"/>
      <c r="N458" s="42"/>
      <c r="O458" s="42"/>
      <c r="P458" s="42"/>
      <c r="Q458" s="42"/>
    </row>
    <row r="459" spans="1:17" ht="24.75" customHeight="1" x14ac:dyDescent="0.25">
      <c r="A459" s="48" t="s">
        <v>8</v>
      </c>
      <c r="B459" s="108"/>
      <c r="C459" s="121"/>
      <c r="D459" s="121"/>
      <c r="E459" s="116">
        <f>(D459-C459)*$C$2</f>
        <v>0</v>
      </c>
      <c r="F459" s="136"/>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6-42-1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6-42-2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6-42-3</v>
      </c>
      <c r="J463" s="42"/>
      <c r="K463" s="42"/>
      <c r="L463" s="42"/>
      <c r="M463" s="42"/>
      <c r="N463" s="42"/>
      <c r="O463" s="42"/>
      <c r="P463" s="42"/>
      <c r="Q463" s="42"/>
    </row>
    <row r="464" spans="1:17" ht="38.25" customHeight="1" x14ac:dyDescent="0.25">
      <c r="A464" s="48" t="s">
        <v>13</v>
      </c>
      <c r="B464" s="131"/>
      <c r="C464" s="132"/>
      <c r="D464" s="132"/>
      <c r="E464" s="133"/>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6-43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25">
        <f>IFERROR((E469*F469+E470*F470)/(F469+F470),0)</f>
        <v>0</v>
      </c>
      <c r="G467" s="49" t="s">
        <v>71</v>
      </c>
      <c r="H467" s="70"/>
      <c r="I467" s="81"/>
      <c r="J467" s="42"/>
      <c r="K467" s="42"/>
      <c r="L467" s="42"/>
      <c r="M467" s="42"/>
      <c r="N467" s="42"/>
      <c r="O467" s="42"/>
      <c r="P467" s="42"/>
      <c r="Q467" s="42"/>
    </row>
    <row r="468" spans="1:17" ht="24.75" customHeight="1" x14ac:dyDescent="0.25">
      <c r="A468" s="48" t="s">
        <v>4</v>
      </c>
      <c r="B468" s="129"/>
      <c r="C468" s="130"/>
      <c r="D468" s="49" t="s">
        <v>3142</v>
      </c>
      <c r="E468" s="110" t="str">
        <f>IFERROR(VLOOKUP(B468,matrizEmpleados,2,FALSE),"No existe")</f>
        <v>No existe</v>
      </c>
      <c r="F468" s="120" t="s">
        <v>3765</v>
      </c>
      <c r="G468" s="49" t="s">
        <v>5</v>
      </c>
      <c r="H468" s="127">
        <f>+(D467-C467)+1</f>
        <v>1</v>
      </c>
      <c r="I468" s="81"/>
      <c r="J468" s="42"/>
      <c r="K468" s="42"/>
      <c r="L468" s="42"/>
      <c r="M468" s="42"/>
      <c r="N468" s="42"/>
      <c r="O468" s="42"/>
      <c r="P468" s="42"/>
      <c r="Q468" s="42"/>
    </row>
    <row r="469" spans="1:17" ht="24.75" customHeight="1" x14ac:dyDescent="0.25">
      <c r="A469" s="48" t="s">
        <v>7</v>
      </c>
      <c r="B469" s="115"/>
      <c r="C469" s="121"/>
      <c r="D469" s="121"/>
      <c r="E469" s="116">
        <f>(D469-C469)*$C$2</f>
        <v>0</v>
      </c>
      <c r="F469" s="136"/>
      <c r="G469" s="49" t="s">
        <v>3139</v>
      </c>
      <c r="H469" s="70"/>
      <c r="I469" s="81"/>
      <c r="J469" s="42"/>
      <c r="K469" s="42"/>
      <c r="L469" s="42"/>
      <c r="M469" s="42"/>
      <c r="N469" s="42"/>
      <c r="O469" s="42"/>
      <c r="P469" s="42"/>
      <c r="Q469" s="42"/>
    </row>
    <row r="470" spans="1:17" ht="24.75" customHeight="1" x14ac:dyDescent="0.25">
      <c r="A470" s="48" t="s">
        <v>8</v>
      </c>
      <c r="B470" s="108"/>
      <c r="C470" s="121"/>
      <c r="D470" s="121"/>
      <c r="E470" s="116">
        <f>(D470-C470)*$C$2</f>
        <v>0</v>
      </c>
      <c r="F470" s="136"/>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6-43-1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6-43-2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6-43-3</v>
      </c>
      <c r="J474" s="42"/>
      <c r="K474" s="42"/>
      <c r="L474" s="42"/>
      <c r="M474" s="42"/>
      <c r="N474" s="42"/>
      <c r="O474" s="42"/>
      <c r="P474" s="42"/>
      <c r="Q474" s="42"/>
    </row>
    <row r="475" spans="1:17" ht="38.25" customHeight="1" x14ac:dyDescent="0.25">
      <c r="A475" s="48" t="s">
        <v>13</v>
      </c>
      <c r="B475" s="131"/>
      <c r="C475" s="132"/>
      <c r="D475" s="132"/>
      <c r="E475" s="133"/>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6-44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25">
        <f>IFERROR((E480*F480+E481*F481)/(F480+F481),0)</f>
        <v>0</v>
      </c>
      <c r="G478" s="49" t="s">
        <v>71</v>
      </c>
      <c r="H478" s="70"/>
      <c r="I478" s="81"/>
      <c r="J478" s="42"/>
      <c r="K478" s="42"/>
      <c r="L478" s="42"/>
      <c r="M478" s="42"/>
      <c r="N478" s="42"/>
      <c r="O478" s="42"/>
      <c r="P478" s="42"/>
      <c r="Q478" s="42"/>
    </row>
    <row r="479" spans="1:17" ht="24.75" customHeight="1" x14ac:dyDescent="0.25">
      <c r="A479" s="48" t="s">
        <v>4</v>
      </c>
      <c r="B479" s="129"/>
      <c r="C479" s="130"/>
      <c r="D479" s="49" t="s">
        <v>3142</v>
      </c>
      <c r="E479" s="110" t="str">
        <f>IFERROR(VLOOKUP(B479,matrizEmpleados,2,FALSE),"No existe")</f>
        <v>No existe</v>
      </c>
      <c r="F479" s="120" t="s">
        <v>3765</v>
      </c>
      <c r="G479" s="49" t="s">
        <v>5</v>
      </c>
      <c r="H479" s="127">
        <f>+(D478-C478)+1</f>
        <v>1</v>
      </c>
      <c r="I479" s="81"/>
      <c r="J479" s="42"/>
      <c r="K479" s="42"/>
      <c r="L479" s="42"/>
      <c r="M479" s="42"/>
      <c r="N479" s="42"/>
      <c r="O479" s="42"/>
      <c r="P479" s="42"/>
      <c r="Q479" s="42"/>
    </row>
    <row r="480" spans="1:17" ht="24.75" customHeight="1" x14ac:dyDescent="0.25">
      <c r="A480" s="48" t="s">
        <v>7</v>
      </c>
      <c r="B480" s="115"/>
      <c r="C480" s="121"/>
      <c r="D480" s="121"/>
      <c r="E480" s="116">
        <f>(D480-C480)*$C$2</f>
        <v>0</v>
      </c>
      <c r="F480" s="136"/>
      <c r="G480" s="49" t="s">
        <v>3139</v>
      </c>
      <c r="H480" s="70"/>
      <c r="I480" s="81"/>
      <c r="J480" s="42"/>
      <c r="K480" s="42"/>
      <c r="L480" s="42"/>
      <c r="M480" s="42"/>
      <c r="N480" s="42"/>
      <c r="O480" s="42"/>
      <c r="P480" s="42"/>
      <c r="Q480" s="42"/>
    </row>
    <row r="481" spans="1:17" ht="24.75" customHeight="1" x14ac:dyDescent="0.25">
      <c r="A481" s="48" t="s">
        <v>8</v>
      </c>
      <c r="B481" s="108"/>
      <c r="C481" s="121"/>
      <c r="D481" s="121"/>
      <c r="E481" s="116">
        <f>(D481-C481)*$C$2</f>
        <v>0</v>
      </c>
      <c r="F481" s="136"/>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6-44-1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6-44-2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6-44-3</v>
      </c>
      <c r="J485" s="42"/>
      <c r="K485" s="42"/>
      <c r="L485" s="42"/>
      <c r="M485" s="42"/>
      <c r="N485" s="42"/>
      <c r="O485" s="42"/>
      <c r="P485" s="42"/>
      <c r="Q485" s="42"/>
    </row>
    <row r="486" spans="1:17" ht="38.25" customHeight="1" x14ac:dyDescent="0.25">
      <c r="A486" s="48" t="s">
        <v>13</v>
      </c>
      <c r="B486" s="131"/>
      <c r="C486" s="132"/>
      <c r="D486" s="132"/>
      <c r="E486" s="133"/>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6-45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25">
        <f>IFERROR((E491*F491+E492*F492)/(F491+F492),0)</f>
        <v>0</v>
      </c>
      <c r="G489" s="49" t="s">
        <v>71</v>
      </c>
      <c r="H489" s="70"/>
      <c r="I489" s="81"/>
      <c r="J489" s="42"/>
      <c r="K489" s="42"/>
      <c r="L489" s="42"/>
      <c r="M489" s="42"/>
      <c r="N489" s="42"/>
      <c r="O489" s="42"/>
      <c r="P489" s="42"/>
      <c r="Q489" s="42"/>
    </row>
    <row r="490" spans="1:17" ht="24.75" customHeight="1" x14ac:dyDescent="0.25">
      <c r="A490" s="48" t="s">
        <v>4</v>
      </c>
      <c r="B490" s="129"/>
      <c r="C490" s="130"/>
      <c r="D490" s="49" t="s">
        <v>3142</v>
      </c>
      <c r="E490" s="110" t="str">
        <f>IFERROR(VLOOKUP(B490,matrizEmpleados,2,FALSE),"No existe")</f>
        <v>No existe</v>
      </c>
      <c r="F490" s="120" t="s">
        <v>3765</v>
      </c>
      <c r="G490" s="49" t="s">
        <v>5</v>
      </c>
      <c r="H490" s="127">
        <f>+(D489-C489)+1</f>
        <v>1</v>
      </c>
      <c r="I490" s="81"/>
      <c r="J490" s="42"/>
      <c r="K490" s="42"/>
      <c r="L490" s="42"/>
      <c r="M490" s="42"/>
      <c r="N490" s="42"/>
      <c r="O490" s="42"/>
      <c r="P490" s="42"/>
      <c r="Q490" s="42"/>
    </row>
    <row r="491" spans="1:17" ht="24.75" customHeight="1" x14ac:dyDescent="0.25">
      <c r="A491" s="48" t="s">
        <v>7</v>
      </c>
      <c r="B491" s="115"/>
      <c r="C491" s="121"/>
      <c r="D491" s="121"/>
      <c r="E491" s="116">
        <f>(D491-C491)*$C$2</f>
        <v>0</v>
      </c>
      <c r="F491" s="136"/>
      <c r="G491" s="49" t="s">
        <v>3139</v>
      </c>
      <c r="H491" s="70"/>
      <c r="I491" s="81"/>
      <c r="J491" s="42"/>
      <c r="K491" s="42"/>
      <c r="L491" s="42"/>
      <c r="M491" s="42"/>
      <c r="N491" s="42"/>
      <c r="O491" s="42"/>
      <c r="P491" s="42"/>
      <c r="Q491" s="42"/>
    </row>
    <row r="492" spans="1:17" ht="24.75" customHeight="1" x14ac:dyDescent="0.25">
      <c r="A492" s="48" t="s">
        <v>8</v>
      </c>
      <c r="B492" s="108"/>
      <c r="C492" s="121"/>
      <c r="D492" s="121"/>
      <c r="E492" s="116">
        <f>(D492-C492)*$C$2</f>
        <v>0</v>
      </c>
      <c r="F492" s="136"/>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6-45-1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6-45-2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6-45-3</v>
      </c>
      <c r="J496" s="42"/>
      <c r="K496" s="42"/>
      <c r="L496" s="42"/>
      <c r="M496" s="42"/>
      <c r="N496" s="42"/>
      <c r="O496" s="42"/>
      <c r="P496" s="42"/>
      <c r="Q496" s="42"/>
    </row>
    <row r="497" spans="1:17" ht="38.25" customHeight="1" x14ac:dyDescent="0.25">
      <c r="A497" s="48" t="s">
        <v>13</v>
      </c>
      <c r="B497" s="131"/>
      <c r="C497" s="132"/>
      <c r="D497" s="132"/>
      <c r="E497" s="133"/>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313F0882-2FB1-44B4-9C8D-39307797142B}"/>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600BA217-A49E-447B-886F-3A3CBA31D5BE}">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906CADA8-6AF9-4E52-9F7A-A5F2ACF11676}">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C1A8FD83-8EE4-48F7-9EE1-42461EE0EA0E}">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4C38F0FA-BC94-443C-82D3-9B5AC340C528}">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336D3D6E-4D56-4C4A-ACB9-A9512769A89A}">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08180010-0159-4ECF-8AC8-044B8C30CC31}"/>
    <dataValidation type="list" allowBlank="1" sqref="H8 H19 H448 H459 H404 H470 H481 H30 H41 H52 H63 H74 H85 H96 H107 H118 H129 H140 H151 H162 H173 H184 H195 H206 H217 H228 H239 H250 H261 H272 H283 H294 H305 H316 H327 H338 H349 H360 H371 H382 H393 H415 H426 H437 H492" xr:uid="{BEA26A9B-CF4E-47FE-8D2D-2DF5D2C31C7A}">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70338"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70339"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0BEE5-24A6-42C5-B411-3AF48FC75350}">
  <sheetPr codeName="Hoja45">
    <tabColor theme="0"/>
    <pageSetUpPr fitToPage="1"/>
  </sheetPr>
  <dimension ref="A1:Q500"/>
  <sheetViews>
    <sheetView zoomScale="55" zoomScaleNormal="55" workbookViewId="0">
      <selection activeCell="F18" sqref="F18"/>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17">
        <v>8</v>
      </c>
      <c r="C2" s="118">
        <f>24/B2</f>
        <v>3</v>
      </c>
      <c r="D2" s="42"/>
      <c r="E2" s="126">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7-1</v>
      </c>
      <c r="B4" s="74"/>
      <c r="C4" s="75" t="s">
        <v>3138</v>
      </c>
      <c r="D4" s="76" t="s">
        <v>75</v>
      </c>
      <c r="E4" s="119"/>
      <c r="F4" s="119"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25">
        <f>IFERROR((E7*F7+E8*F8)/(F7+F8),0)</f>
        <v>0</v>
      </c>
      <c r="G5" s="49" t="s">
        <v>71</v>
      </c>
      <c r="H5" s="70"/>
      <c r="I5" s="81"/>
      <c r="J5" s="42"/>
      <c r="K5" s="42"/>
      <c r="L5" s="121">
        <v>0.41666666666666669</v>
      </c>
      <c r="M5" s="121">
        <v>0.5</v>
      </c>
      <c r="N5" s="116">
        <f>(M5-L5)*$C$2</f>
        <v>0.24999999999999994</v>
      </c>
      <c r="O5" s="124">
        <v>3</v>
      </c>
      <c r="P5" s="42"/>
      <c r="Q5" s="42"/>
    </row>
    <row r="6" spans="1:17" ht="24.75" customHeight="1" x14ac:dyDescent="0.25">
      <c r="A6" s="48" t="s">
        <v>4</v>
      </c>
      <c r="B6" s="129"/>
      <c r="C6" s="130"/>
      <c r="D6" s="49" t="s">
        <v>3142</v>
      </c>
      <c r="E6" s="110" t="str">
        <f>IFERROR(VLOOKUP(B6,matrizEmpleados,2,FALSE),"No existe")</f>
        <v>No existe</v>
      </c>
      <c r="F6" s="120" t="s">
        <v>3765</v>
      </c>
      <c r="G6" s="49" t="s">
        <v>5</v>
      </c>
      <c r="H6" s="127">
        <f>+(D5-C5)+1</f>
        <v>1</v>
      </c>
      <c r="I6" s="81"/>
      <c r="J6" s="42"/>
      <c r="K6" s="42"/>
      <c r="L6" s="121">
        <v>0.41666666666666669</v>
      </c>
      <c r="M6" s="121">
        <v>0.58333333333333337</v>
      </c>
      <c r="N6" s="116">
        <f>(M6-L6)*$C$2</f>
        <v>0.5</v>
      </c>
      <c r="O6" s="124">
        <v>2</v>
      </c>
      <c r="P6" s="42"/>
      <c r="Q6" s="42"/>
    </row>
    <row r="7" spans="1:17" ht="24.75" customHeight="1" x14ac:dyDescent="0.25">
      <c r="A7" s="48" t="s">
        <v>7</v>
      </c>
      <c r="B7" s="115"/>
      <c r="C7" s="121"/>
      <c r="D7" s="121"/>
      <c r="E7" s="116">
        <f>(D7-C7)*$C$2</f>
        <v>0</v>
      </c>
      <c r="F7" s="136"/>
      <c r="G7" s="49" t="s">
        <v>3139</v>
      </c>
      <c r="H7" s="70"/>
      <c r="I7" s="81"/>
      <c r="J7" s="42"/>
      <c r="K7" s="42"/>
      <c r="L7" s="121"/>
      <c r="M7" s="121"/>
      <c r="N7" s="116"/>
      <c r="O7" s="124"/>
      <c r="P7" s="42"/>
      <c r="Q7" s="42"/>
    </row>
    <row r="8" spans="1:17" ht="24.75" customHeight="1" x14ac:dyDescent="0.25">
      <c r="A8" s="48" t="s">
        <v>8</v>
      </c>
      <c r="B8" s="108"/>
      <c r="C8" s="121"/>
      <c r="D8" s="121"/>
      <c r="E8" s="116">
        <f>(D8-C8)*$C$2</f>
        <v>0</v>
      </c>
      <c r="F8" s="136"/>
      <c r="G8" s="49" t="s">
        <v>3142</v>
      </c>
      <c r="H8" s="72" t="str">
        <f>IFERROR(VLOOKUP(B8,matrizEmpleados,2,FALSE),"Error")</f>
        <v>Error</v>
      </c>
      <c r="I8" s="81"/>
      <c r="J8" s="42"/>
      <c r="K8" s="42"/>
      <c r="L8" s="121"/>
      <c r="M8" s="121"/>
      <c r="N8" s="116"/>
      <c r="O8" s="124"/>
      <c r="P8" s="42"/>
      <c r="Q8" s="42"/>
    </row>
    <row r="9" spans="1:17" ht="24.75" customHeight="1" x14ac:dyDescent="0.25">
      <c r="A9" s="48" t="s">
        <v>261</v>
      </c>
      <c r="B9" s="48" t="s">
        <v>262</v>
      </c>
      <c r="C9" s="48" t="s">
        <v>10</v>
      </c>
      <c r="D9" s="48" t="s">
        <v>264</v>
      </c>
      <c r="E9" s="64" t="s">
        <v>263</v>
      </c>
      <c r="F9" s="64"/>
      <c r="G9" s="49" t="s">
        <v>9</v>
      </c>
      <c r="H9" s="70"/>
      <c r="I9" s="81"/>
      <c r="K9" s="42"/>
      <c r="L9" s="121"/>
      <c r="M9" s="121"/>
      <c r="N9" s="116"/>
      <c r="O9" s="124"/>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7-1-1</v>
      </c>
      <c r="J10" s="42"/>
      <c r="K10" s="42"/>
      <c r="L10" s="42"/>
      <c r="M10" s="42"/>
      <c r="N10" s="123">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7-1-2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7-1-3</v>
      </c>
      <c r="J12" s="42"/>
      <c r="K12" s="42"/>
      <c r="L12" s="42"/>
      <c r="M12" s="42"/>
      <c r="N12" s="42"/>
      <c r="O12" s="42"/>
      <c r="P12" s="42"/>
      <c r="Q12" s="42"/>
    </row>
    <row r="13" spans="1:17" ht="44.25" customHeight="1" x14ac:dyDescent="0.25">
      <c r="A13" s="48" t="s">
        <v>13</v>
      </c>
      <c r="B13" s="131"/>
      <c r="C13" s="132"/>
      <c r="D13" s="132"/>
      <c r="E13" s="133"/>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7-2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25">
        <f>IFERROR((E18*F18+E19*F19)/(F18+F19),0)</f>
        <v>0</v>
      </c>
      <c r="G16" s="49" t="s">
        <v>71</v>
      </c>
      <c r="H16" s="70"/>
      <c r="I16" s="81"/>
      <c r="J16" s="42"/>
      <c r="K16" s="42"/>
      <c r="L16" s="42"/>
      <c r="M16" s="42"/>
      <c r="N16" s="42"/>
      <c r="O16" s="42"/>
      <c r="P16" s="42"/>
      <c r="Q16" s="42"/>
    </row>
    <row r="17" spans="1:17" ht="24.75" customHeight="1" x14ac:dyDescent="0.25">
      <c r="A17" s="48" t="s">
        <v>4</v>
      </c>
      <c r="B17" s="129"/>
      <c r="C17" s="130"/>
      <c r="D17" s="49" t="s">
        <v>3142</v>
      </c>
      <c r="E17" s="110" t="str">
        <f>IFERROR(VLOOKUP(B17,matrizEmpleados,2,FALSE),"No existe")</f>
        <v>No existe</v>
      </c>
      <c r="F17" s="120" t="s">
        <v>3765</v>
      </c>
      <c r="G17" s="49" t="s">
        <v>5</v>
      </c>
      <c r="H17" s="127">
        <f>+(D16-C16)+1</f>
        <v>1</v>
      </c>
      <c r="I17" s="81"/>
      <c r="J17" s="42"/>
      <c r="K17" s="42"/>
      <c r="L17" s="42"/>
      <c r="M17" s="42"/>
      <c r="N17" s="42"/>
      <c r="O17" s="42"/>
      <c r="P17" s="42"/>
      <c r="Q17" s="42"/>
    </row>
    <row r="18" spans="1:17" ht="24.75" customHeight="1" x14ac:dyDescent="0.25">
      <c r="A18" s="48" t="s">
        <v>7</v>
      </c>
      <c r="B18" s="115"/>
      <c r="C18" s="121"/>
      <c r="D18" s="121"/>
      <c r="E18" s="116">
        <f>(D18-C18)*$C$2</f>
        <v>0</v>
      </c>
      <c r="F18" s="136"/>
      <c r="G18" s="49" t="s">
        <v>3139</v>
      </c>
      <c r="H18" s="70"/>
      <c r="I18" s="81"/>
      <c r="J18" s="42"/>
      <c r="K18" s="42"/>
      <c r="L18" s="42"/>
      <c r="M18" s="42"/>
      <c r="N18" s="42"/>
      <c r="O18" s="42"/>
      <c r="P18" s="42"/>
      <c r="Q18" s="42"/>
    </row>
    <row r="19" spans="1:17" ht="24.75" customHeight="1" x14ac:dyDescent="0.25">
      <c r="A19" s="48" t="s">
        <v>8</v>
      </c>
      <c r="B19" s="108"/>
      <c r="C19" s="121"/>
      <c r="D19" s="121"/>
      <c r="E19" s="116">
        <f>(D19-C19)*$C$2</f>
        <v>0</v>
      </c>
      <c r="F19" s="136"/>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7-2-1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7-2-2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7-2-3</v>
      </c>
      <c r="J23" s="42"/>
      <c r="K23" s="42"/>
      <c r="L23" s="42"/>
      <c r="M23" s="42"/>
      <c r="N23" s="42"/>
      <c r="O23" s="42"/>
      <c r="P23" s="42"/>
      <c r="Q23" s="42"/>
    </row>
    <row r="24" spans="1:17" ht="38.25" customHeight="1" x14ac:dyDescent="0.25">
      <c r="A24" s="48" t="s">
        <v>13</v>
      </c>
      <c r="B24" s="131"/>
      <c r="C24" s="132"/>
      <c r="D24" s="132"/>
      <c r="E24" s="133"/>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7-3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25">
        <f>IFERROR((E29*F29+E30*F30)/(F29+F30),0)</f>
        <v>0</v>
      </c>
      <c r="G27" s="49" t="s">
        <v>71</v>
      </c>
      <c r="H27" s="70"/>
      <c r="I27" s="81"/>
      <c r="J27" s="42"/>
      <c r="K27" s="42"/>
      <c r="L27" s="42"/>
      <c r="M27" s="42"/>
      <c r="N27" s="42"/>
      <c r="O27" s="42"/>
      <c r="P27" s="42"/>
      <c r="Q27" s="42"/>
    </row>
    <row r="28" spans="1:17" ht="24.75" customHeight="1" x14ac:dyDescent="0.25">
      <c r="A28" s="48" t="s">
        <v>4</v>
      </c>
      <c r="B28" s="129"/>
      <c r="C28" s="130"/>
      <c r="D28" s="49" t="s">
        <v>3142</v>
      </c>
      <c r="E28" s="110" t="str">
        <f>IFERROR(VLOOKUP(B28,matrizEmpleados,2,FALSE),"No existe")</f>
        <v>No existe</v>
      </c>
      <c r="F28" s="120" t="s">
        <v>3765</v>
      </c>
      <c r="G28" s="49" t="s">
        <v>5</v>
      </c>
      <c r="H28" s="127">
        <f>+(D27-C27)+1</f>
        <v>1</v>
      </c>
      <c r="I28" s="81"/>
      <c r="J28" s="42"/>
      <c r="K28" s="42"/>
      <c r="L28" s="42"/>
      <c r="M28" s="42"/>
      <c r="N28" s="42"/>
      <c r="O28" s="42"/>
      <c r="P28" s="42"/>
      <c r="Q28" s="42"/>
    </row>
    <row r="29" spans="1:17" ht="24.75" customHeight="1" x14ac:dyDescent="0.25">
      <c r="A29" s="48" t="s">
        <v>7</v>
      </c>
      <c r="B29" s="115"/>
      <c r="C29" s="121"/>
      <c r="D29" s="121"/>
      <c r="E29" s="116">
        <f>(D29-C29)*$C$2</f>
        <v>0</v>
      </c>
      <c r="F29" s="136"/>
      <c r="G29" s="49" t="s">
        <v>3139</v>
      </c>
      <c r="H29" s="70"/>
      <c r="I29" s="81"/>
      <c r="J29" s="42"/>
      <c r="K29" s="42"/>
      <c r="L29" s="42"/>
      <c r="M29" s="42"/>
      <c r="N29" s="42"/>
      <c r="O29" s="42"/>
      <c r="P29" s="42"/>
      <c r="Q29" s="42"/>
    </row>
    <row r="30" spans="1:17" ht="24.75" customHeight="1" x14ac:dyDescent="0.25">
      <c r="A30" s="48" t="s">
        <v>8</v>
      </c>
      <c r="B30" s="108"/>
      <c r="C30" s="121"/>
      <c r="D30" s="121"/>
      <c r="E30" s="116">
        <f>(D30-C30)*$C$2</f>
        <v>0</v>
      </c>
      <c r="F30" s="136"/>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7-3-1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7-3-2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7-3-3</v>
      </c>
      <c r="J34" s="42"/>
      <c r="K34" s="42"/>
      <c r="L34" s="42"/>
      <c r="M34" s="42"/>
      <c r="N34" s="42"/>
      <c r="O34" s="42"/>
      <c r="P34" s="42"/>
      <c r="Q34" s="42"/>
    </row>
    <row r="35" spans="1:17" ht="38.25" customHeight="1" x14ac:dyDescent="0.25">
      <c r="A35" s="48" t="s">
        <v>13</v>
      </c>
      <c r="B35" s="131"/>
      <c r="C35" s="132"/>
      <c r="D35" s="132"/>
      <c r="E35" s="133"/>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7-4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25">
        <f>IFERROR((E40*F40+E41*F41)/(F40+F41),0)</f>
        <v>0</v>
      </c>
      <c r="G38" s="49" t="s">
        <v>71</v>
      </c>
      <c r="H38" s="70"/>
      <c r="I38" s="81"/>
      <c r="J38" s="42"/>
      <c r="K38" s="42"/>
      <c r="L38" s="42"/>
      <c r="M38" s="42"/>
      <c r="N38" s="42"/>
      <c r="O38" s="42"/>
      <c r="P38" s="42"/>
      <c r="Q38" s="42"/>
    </row>
    <row r="39" spans="1:17" ht="24.75" customHeight="1" x14ac:dyDescent="0.25">
      <c r="A39" s="48" t="s">
        <v>4</v>
      </c>
      <c r="B39" s="129"/>
      <c r="C39" s="130"/>
      <c r="D39" s="49" t="s">
        <v>3142</v>
      </c>
      <c r="E39" s="110" t="str">
        <f>IFERROR(VLOOKUP(B39,matrizEmpleados,2,FALSE),"No existe")</f>
        <v>No existe</v>
      </c>
      <c r="F39" s="120" t="s">
        <v>3765</v>
      </c>
      <c r="G39" s="49" t="s">
        <v>5</v>
      </c>
      <c r="H39" s="127">
        <f>+(D38-C38)+1</f>
        <v>1</v>
      </c>
      <c r="I39" s="81"/>
      <c r="J39" s="42"/>
      <c r="K39" s="42"/>
      <c r="L39" s="42"/>
      <c r="M39" s="42"/>
      <c r="N39" s="42"/>
      <c r="O39" s="42"/>
      <c r="P39" s="42"/>
      <c r="Q39" s="42"/>
    </row>
    <row r="40" spans="1:17" ht="24.75" customHeight="1" x14ac:dyDescent="0.25">
      <c r="A40" s="48" t="s">
        <v>7</v>
      </c>
      <c r="B40" s="115"/>
      <c r="C40" s="121"/>
      <c r="D40" s="121"/>
      <c r="E40" s="116">
        <f>(D40-C40)*$C$2</f>
        <v>0</v>
      </c>
      <c r="F40" s="136"/>
      <c r="G40" s="49" t="s">
        <v>3139</v>
      </c>
      <c r="H40" s="70"/>
      <c r="I40" s="81"/>
      <c r="J40" s="42"/>
      <c r="K40" s="42"/>
      <c r="L40" s="42"/>
      <c r="M40" s="42"/>
      <c r="N40" s="42"/>
      <c r="O40" s="42"/>
      <c r="P40" s="42"/>
      <c r="Q40" s="42"/>
    </row>
    <row r="41" spans="1:17" ht="24.75" customHeight="1" x14ac:dyDescent="0.25">
      <c r="A41" s="48" t="s">
        <v>8</v>
      </c>
      <c r="B41" s="108"/>
      <c r="C41" s="121"/>
      <c r="D41" s="121"/>
      <c r="E41" s="116">
        <f>(D41-C41)*$C$2</f>
        <v>0</v>
      </c>
      <c r="F41" s="136"/>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7-4-1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7-4-2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7-4-3</v>
      </c>
      <c r="J45" s="42"/>
      <c r="K45" s="42"/>
      <c r="L45" s="42"/>
      <c r="M45" s="42"/>
      <c r="N45" s="42"/>
      <c r="O45" s="42"/>
      <c r="P45" s="42"/>
      <c r="Q45" s="42"/>
    </row>
    <row r="46" spans="1:17" ht="38.25" customHeight="1" x14ac:dyDescent="0.25">
      <c r="A46" s="48" t="s">
        <v>13</v>
      </c>
      <c r="B46" s="131"/>
      <c r="C46" s="132"/>
      <c r="D46" s="132"/>
      <c r="E46" s="133"/>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7-5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25">
        <f>IFERROR((E51*F51+E52*F52)/(F51+F52),0)</f>
        <v>0</v>
      </c>
      <c r="G49" s="49" t="s">
        <v>71</v>
      </c>
      <c r="H49" s="70"/>
      <c r="I49" s="81"/>
      <c r="J49" s="42"/>
      <c r="K49" s="42"/>
      <c r="L49" s="42"/>
      <c r="M49" s="42"/>
      <c r="N49" s="42"/>
      <c r="O49" s="42"/>
      <c r="P49" s="42"/>
      <c r="Q49" s="42"/>
    </row>
    <row r="50" spans="1:17" ht="24.75" customHeight="1" x14ac:dyDescent="0.25">
      <c r="A50" s="48" t="s">
        <v>4</v>
      </c>
      <c r="B50" s="129"/>
      <c r="C50" s="130"/>
      <c r="D50" s="49" t="s">
        <v>3142</v>
      </c>
      <c r="E50" s="110" t="str">
        <f>IFERROR(VLOOKUP(B50,matrizEmpleados,2,FALSE),"No existe")</f>
        <v>No existe</v>
      </c>
      <c r="F50" s="120" t="s">
        <v>3765</v>
      </c>
      <c r="G50" s="49" t="s">
        <v>5</v>
      </c>
      <c r="H50" s="127">
        <f>+(D49-C49)+1</f>
        <v>1</v>
      </c>
      <c r="I50" s="81"/>
      <c r="J50" s="42"/>
      <c r="K50" s="42"/>
      <c r="L50" s="42"/>
      <c r="M50" s="42"/>
      <c r="N50" s="42"/>
      <c r="O50" s="42"/>
      <c r="P50" s="42"/>
      <c r="Q50" s="42"/>
    </row>
    <row r="51" spans="1:17" ht="24.75" customHeight="1" x14ac:dyDescent="0.25">
      <c r="A51" s="48" t="s">
        <v>7</v>
      </c>
      <c r="B51" s="115"/>
      <c r="C51" s="121"/>
      <c r="D51" s="121"/>
      <c r="E51" s="116">
        <f>(D51-C51)*$C$2</f>
        <v>0</v>
      </c>
      <c r="F51" s="136"/>
      <c r="G51" s="49" t="s">
        <v>3139</v>
      </c>
      <c r="H51" s="70"/>
      <c r="I51" s="81"/>
      <c r="J51" s="42"/>
      <c r="K51" s="42"/>
      <c r="L51" s="42"/>
      <c r="M51" s="42"/>
      <c r="N51" s="42"/>
      <c r="O51" s="42"/>
      <c r="P51" s="42"/>
      <c r="Q51" s="42"/>
    </row>
    <row r="52" spans="1:17" ht="24.75" customHeight="1" x14ac:dyDescent="0.25">
      <c r="A52" s="48" t="s">
        <v>8</v>
      </c>
      <c r="B52" s="108"/>
      <c r="C52" s="121"/>
      <c r="D52" s="121"/>
      <c r="E52" s="116">
        <f>(D52-C52)*$C$2</f>
        <v>0</v>
      </c>
      <c r="F52" s="136"/>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7-5-1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7-5-2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7-5-3</v>
      </c>
      <c r="J56" s="42"/>
      <c r="K56" s="42"/>
      <c r="L56" s="42"/>
      <c r="M56" s="42"/>
      <c r="N56" s="42"/>
      <c r="O56" s="42"/>
      <c r="P56" s="42"/>
      <c r="Q56" s="42"/>
    </row>
    <row r="57" spans="1:17" ht="38.25" customHeight="1" x14ac:dyDescent="0.25">
      <c r="A57" s="48" t="s">
        <v>13</v>
      </c>
      <c r="B57" s="131"/>
      <c r="C57" s="132"/>
      <c r="D57" s="132"/>
      <c r="E57" s="133"/>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7-6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25">
        <f>IFERROR((E62*F62+E63*F63)/(F62+F63),0)</f>
        <v>0</v>
      </c>
      <c r="G60" s="49" t="s">
        <v>71</v>
      </c>
      <c r="H60" s="70"/>
      <c r="I60" s="81"/>
      <c r="J60" s="42"/>
      <c r="K60" s="42"/>
      <c r="L60" s="42"/>
      <c r="M60" s="42"/>
      <c r="N60" s="42"/>
      <c r="O60" s="42"/>
      <c r="P60" s="42"/>
      <c r="Q60" s="42"/>
    </row>
    <row r="61" spans="1:17" ht="24.75" customHeight="1" x14ac:dyDescent="0.25">
      <c r="A61" s="48" t="s">
        <v>4</v>
      </c>
      <c r="B61" s="129"/>
      <c r="C61" s="130"/>
      <c r="D61" s="49" t="s">
        <v>3142</v>
      </c>
      <c r="E61" s="110" t="str">
        <f>IFERROR(VLOOKUP(B61,matrizEmpleados,2,FALSE),"No existe")</f>
        <v>No existe</v>
      </c>
      <c r="F61" s="120" t="s">
        <v>3765</v>
      </c>
      <c r="G61" s="49" t="s">
        <v>5</v>
      </c>
      <c r="H61" s="127">
        <f>+(D60-C60)+1</f>
        <v>1</v>
      </c>
      <c r="I61" s="81"/>
      <c r="J61" s="42"/>
      <c r="K61" s="42"/>
      <c r="L61" s="42"/>
      <c r="M61" s="42"/>
      <c r="N61" s="42"/>
      <c r="O61" s="42"/>
      <c r="P61" s="42"/>
      <c r="Q61" s="42"/>
    </row>
    <row r="62" spans="1:17" ht="24.75" customHeight="1" x14ac:dyDescent="0.25">
      <c r="A62" s="48" t="s">
        <v>7</v>
      </c>
      <c r="B62" s="115"/>
      <c r="C62" s="121"/>
      <c r="D62" s="121"/>
      <c r="E62" s="116">
        <f>(D62-C62)*$C$2</f>
        <v>0</v>
      </c>
      <c r="F62" s="136"/>
      <c r="G62" s="49" t="s">
        <v>3139</v>
      </c>
      <c r="H62" s="70"/>
      <c r="I62" s="81"/>
      <c r="J62" s="42"/>
      <c r="K62" s="42"/>
      <c r="L62" s="42"/>
      <c r="M62" s="42"/>
      <c r="N62" s="42"/>
      <c r="O62" s="42"/>
      <c r="P62" s="42"/>
      <c r="Q62" s="42"/>
    </row>
    <row r="63" spans="1:17" ht="24.75" customHeight="1" x14ac:dyDescent="0.25">
      <c r="A63" s="48" t="s">
        <v>8</v>
      </c>
      <c r="B63" s="108"/>
      <c r="C63" s="121"/>
      <c r="D63" s="121"/>
      <c r="E63" s="116">
        <f>(D63-C63)*$C$2</f>
        <v>0</v>
      </c>
      <c r="F63" s="136"/>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7-6-1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7-6-2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7-6-3</v>
      </c>
      <c r="J67" s="42"/>
      <c r="K67" s="42"/>
      <c r="L67" s="42"/>
      <c r="M67" s="42"/>
      <c r="N67" s="42"/>
      <c r="O67" s="42"/>
      <c r="P67" s="42"/>
      <c r="Q67" s="42"/>
    </row>
    <row r="68" spans="1:17" ht="38.25" customHeight="1" x14ac:dyDescent="0.25">
      <c r="A68" s="48" t="s">
        <v>13</v>
      </c>
      <c r="B68" s="131"/>
      <c r="C68" s="132"/>
      <c r="D68" s="132"/>
      <c r="E68" s="133"/>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7-7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25">
        <f>IFERROR((E73*F73+E74*F74)/(F73+F74),0)</f>
        <v>0</v>
      </c>
      <c r="G71" s="49" t="s">
        <v>71</v>
      </c>
      <c r="H71" s="70"/>
      <c r="I71" s="81"/>
      <c r="J71" s="42"/>
      <c r="K71" s="42"/>
      <c r="L71" s="42"/>
      <c r="M71" s="42"/>
      <c r="N71" s="42"/>
      <c r="O71" s="42"/>
      <c r="P71" s="42"/>
      <c r="Q71" s="42"/>
    </row>
    <row r="72" spans="1:17" ht="24.75" customHeight="1" x14ac:dyDescent="0.25">
      <c r="A72" s="48" t="s">
        <v>4</v>
      </c>
      <c r="B72" s="129"/>
      <c r="C72" s="130"/>
      <c r="D72" s="49" t="s">
        <v>3142</v>
      </c>
      <c r="E72" s="110" t="str">
        <f>IFERROR(VLOOKUP(B72,matrizEmpleados,2,FALSE),"No existe")</f>
        <v>No existe</v>
      </c>
      <c r="F72" s="120" t="s">
        <v>3765</v>
      </c>
      <c r="G72" s="49" t="s">
        <v>5</v>
      </c>
      <c r="H72" s="127">
        <f>+(D71-C71)+1</f>
        <v>1</v>
      </c>
      <c r="I72" s="81"/>
      <c r="J72" s="42"/>
      <c r="K72" s="42"/>
      <c r="L72" s="42"/>
      <c r="M72" s="42"/>
      <c r="N72" s="42"/>
      <c r="O72" s="42"/>
      <c r="P72" s="42"/>
      <c r="Q72" s="42"/>
    </row>
    <row r="73" spans="1:17" ht="24.75" customHeight="1" x14ac:dyDescent="0.25">
      <c r="A73" s="48" t="s">
        <v>7</v>
      </c>
      <c r="B73" s="115"/>
      <c r="C73" s="121"/>
      <c r="D73" s="121"/>
      <c r="E73" s="116">
        <f>(D73-C73)*$C$2</f>
        <v>0</v>
      </c>
      <c r="F73" s="136"/>
      <c r="G73" s="49" t="s">
        <v>3139</v>
      </c>
      <c r="H73" s="70"/>
      <c r="I73" s="81"/>
      <c r="J73" s="42"/>
      <c r="K73" s="42"/>
      <c r="L73" s="42"/>
      <c r="M73" s="42"/>
      <c r="N73" s="42"/>
      <c r="O73" s="42"/>
      <c r="P73" s="42"/>
      <c r="Q73" s="42"/>
    </row>
    <row r="74" spans="1:17" ht="24.75" customHeight="1" x14ac:dyDescent="0.25">
      <c r="A74" s="48" t="s">
        <v>8</v>
      </c>
      <c r="B74" s="108"/>
      <c r="C74" s="121"/>
      <c r="D74" s="121"/>
      <c r="E74" s="116">
        <f>(D74-C74)*$C$2</f>
        <v>0</v>
      </c>
      <c r="F74" s="136"/>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7-7-1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7-7-2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7-7-3</v>
      </c>
      <c r="J78" s="42"/>
      <c r="K78" s="42"/>
      <c r="L78" s="42"/>
      <c r="M78" s="42"/>
      <c r="N78" s="42"/>
      <c r="O78" s="42"/>
      <c r="P78" s="42"/>
      <c r="Q78" s="42"/>
    </row>
    <row r="79" spans="1:17" ht="38.25" customHeight="1" x14ac:dyDescent="0.25">
      <c r="A79" s="48" t="s">
        <v>13</v>
      </c>
      <c r="B79" s="131"/>
      <c r="C79" s="132"/>
      <c r="D79" s="132"/>
      <c r="E79" s="133"/>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7-8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25">
        <f>IFERROR((E84*F84+E85*F85)/(F84+F85),0)</f>
        <v>0</v>
      </c>
      <c r="G82" s="49" t="s">
        <v>71</v>
      </c>
      <c r="H82" s="70"/>
      <c r="I82" s="81"/>
      <c r="J82" s="42"/>
      <c r="K82" s="42"/>
      <c r="L82" s="42"/>
      <c r="M82" s="42"/>
      <c r="N82" s="42"/>
      <c r="O82" s="42"/>
      <c r="P82" s="42"/>
      <c r="Q82" s="42"/>
    </row>
    <row r="83" spans="1:17" ht="24.75" customHeight="1" x14ac:dyDescent="0.25">
      <c r="A83" s="48" t="s">
        <v>4</v>
      </c>
      <c r="B83" s="129"/>
      <c r="C83" s="130"/>
      <c r="D83" s="49" t="s">
        <v>3142</v>
      </c>
      <c r="E83" s="110" t="str">
        <f>IFERROR(VLOOKUP(B83,matrizEmpleados,2,FALSE),"No existe")</f>
        <v>No existe</v>
      </c>
      <c r="F83" s="120" t="s">
        <v>3765</v>
      </c>
      <c r="G83" s="49" t="s">
        <v>5</v>
      </c>
      <c r="H83" s="127">
        <f>+(D82-C82)+1</f>
        <v>1</v>
      </c>
      <c r="I83" s="81"/>
      <c r="J83" s="42"/>
      <c r="K83" s="42"/>
      <c r="L83" s="42"/>
      <c r="M83" s="42"/>
      <c r="N83" s="42"/>
      <c r="O83" s="42"/>
      <c r="P83" s="42"/>
      <c r="Q83" s="42"/>
    </row>
    <row r="84" spans="1:17" ht="24.75" customHeight="1" x14ac:dyDescent="0.25">
      <c r="A84" s="48" t="s">
        <v>7</v>
      </c>
      <c r="B84" s="115"/>
      <c r="C84" s="121"/>
      <c r="D84" s="121"/>
      <c r="E84" s="116">
        <f>(D84-C84)*$C$2</f>
        <v>0</v>
      </c>
      <c r="F84" s="136"/>
      <c r="G84" s="49" t="s">
        <v>3139</v>
      </c>
      <c r="H84" s="70"/>
      <c r="I84" s="81"/>
      <c r="J84" s="42"/>
      <c r="K84" s="42"/>
      <c r="L84" s="42"/>
      <c r="M84" s="42"/>
      <c r="N84" s="42"/>
      <c r="O84" s="42"/>
      <c r="P84" s="42"/>
      <c r="Q84" s="42"/>
    </row>
    <row r="85" spans="1:17" ht="24.75" customHeight="1" x14ac:dyDescent="0.25">
      <c r="A85" s="48" t="s">
        <v>8</v>
      </c>
      <c r="B85" s="108"/>
      <c r="C85" s="121"/>
      <c r="D85" s="121"/>
      <c r="E85" s="116">
        <f>(D85-C85)*$C$2</f>
        <v>0</v>
      </c>
      <c r="F85" s="136"/>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7-8-1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7-8-2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7-8-3</v>
      </c>
      <c r="J89" s="42"/>
      <c r="K89" s="42"/>
      <c r="L89" s="42"/>
      <c r="M89" s="42"/>
      <c r="N89" s="42"/>
      <c r="O89" s="42"/>
      <c r="P89" s="42"/>
      <c r="Q89" s="42"/>
    </row>
    <row r="90" spans="1:17" ht="38.25" customHeight="1" x14ac:dyDescent="0.25">
      <c r="A90" s="48" t="s">
        <v>13</v>
      </c>
      <c r="B90" s="131"/>
      <c r="C90" s="132"/>
      <c r="D90" s="132"/>
      <c r="E90" s="133"/>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7-9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25">
        <f>IFERROR((E95*F95+E96*F96)/(F95+F96),0)</f>
        <v>0</v>
      </c>
      <c r="G93" s="49" t="s">
        <v>71</v>
      </c>
      <c r="H93" s="70"/>
      <c r="I93" s="81"/>
      <c r="J93" s="42"/>
      <c r="K93" s="42"/>
      <c r="L93" s="42"/>
      <c r="M93" s="42"/>
      <c r="N93" s="42"/>
      <c r="O93" s="42"/>
      <c r="P93" s="42"/>
      <c r="Q93" s="42"/>
    </row>
    <row r="94" spans="1:17" ht="24.75" customHeight="1" x14ac:dyDescent="0.25">
      <c r="A94" s="48" t="s">
        <v>4</v>
      </c>
      <c r="B94" s="129"/>
      <c r="C94" s="130"/>
      <c r="D94" s="49" t="s">
        <v>3142</v>
      </c>
      <c r="E94" s="110" t="str">
        <f>IFERROR(VLOOKUP(B94,matrizEmpleados,2,FALSE),"No existe")</f>
        <v>No existe</v>
      </c>
      <c r="F94" s="120" t="s">
        <v>3765</v>
      </c>
      <c r="G94" s="49" t="s">
        <v>5</v>
      </c>
      <c r="H94" s="127">
        <f>+(D93-C93)+1</f>
        <v>1</v>
      </c>
      <c r="I94" s="81"/>
      <c r="J94" s="42"/>
      <c r="K94" s="42"/>
      <c r="L94" s="42"/>
      <c r="M94" s="42"/>
      <c r="N94" s="42"/>
      <c r="O94" s="42"/>
      <c r="P94" s="42"/>
      <c r="Q94" s="42"/>
    </row>
    <row r="95" spans="1:17" ht="24.75" customHeight="1" x14ac:dyDescent="0.25">
      <c r="A95" s="48" t="s">
        <v>7</v>
      </c>
      <c r="B95" s="115"/>
      <c r="C95" s="121"/>
      <c r="D95" s="121"/>
      <c r="E95" s="116">
        <f>(D95-C95)*$C$2</f>
        <v>0</v>
      </c>
      <c r="F95" s="136"/>
      <c r="G95" s="49" t="s">
        <v>3139</v>
      </c>
      <c r="H95" s="70"/>
      <c r="I95" s="81"/>
      <c r="J95" s="42"/>
      <c r="K95" s="42"/>
      <c r="L95" s="42"/>
      <c r="M95" s="42"/>
      <c r="N95" s="42"/>
      <c r="O95" s="42"/>
      <c r="P95" s="42"/>
      <c r="Q95" s="42"/>
    </row>
    <row r="96" spans="1:17" ht="24.75" customHeight="1" x14ac:dyDescent="0.25">
      <c r="A96" s="48" t="s">
        <v>8</v>
      </c>
      <c r="B96" s="108"/>
      <c r="C96" s="121"/>
      <c r="D96" s="121"/>
      <c r="E96" s="116">
        <f>(D96-C96)*$C$2</f>
        <v>0</v>
      </c>
      <c r="F96" s="136"/>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7-9-1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7-9-2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7-9-3</v>
      </c>
      <c r="J100" s="42"/>
      <c r="K100" s="42"/>
      <c r="L100" s="42"/>
      <c r="M100" s="42"/>
      <c r="N100" s="42"/>
      <c r="O100" s="42"/>
      <c r="P100" s="42"/>
      <c r="Q100" s="42"/>
    </row>
    <row r="101" spans="1:17" ht="38.25" customHeight="1" x14ac:dyDescent="0.25">
      <c r="A101" s="48" t="s">
        <v>13</v>
      </c>
      <c r="B101" s="131"/>
      <c r="C101" s="132"/>
      <c r="D101" s="132"/>
      <c r="E101" s="133"/>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7-10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25">
        <f>IFERROR((E106*F106+E107*F107)/(F106+F107),0)</f>
        <v>0</v>
      </c>
      <c r="G104" s="49" t="s">
        <v>71</v>
      </c>
      <c r="H104" s="70"/>
      <c r="I104" s="81"/>
      <c r="J104" s="42"/>
      <c r="K104" s="42"/>
      <c r="L104" s="42"/>
      <c r="M104" s="42"/>
      <c r="N104" s="42"/>
      <c r="O104" s="42"/>
      <c r="P104" s="42"/>
      <c r="Q104" s="42"/>
    </row>
    <row r="105" spans="1:17" ht="24.75" customHeight="1" x14ac:dyDescent="0.25">
      <c r="A105" s="48" t="s">
        <v>4</v>
      </c>
      <c r="B105" s="129"/>
      <c r="C105" s="130"/>
      <c r="D105" s="49" t="s">
        <v>3142</v>
      </c>
      <c r="E105" s="110" t="str">
        <f>IFERROR(VLOOKUP(B105,matrizEmpleados,2,FALSE),"No existe")</f>
        <v>No existe</v>
      </c>
      <c r="F105" s="120" t="s">
        <v>3765</v>
      </c>
      <c r="G105" s="49" t="s">
        <v>5</v>
      </c>
      <c r="H105" s="127">
        <f>+(D104-C104)+1</f>
        <v>1</v>
      </c>
      <c r="I105" s="81"/>
      <c r="J105" s="42"/>
      <c r="K105" s="42"/>
      <c r="L105" s="42"/>
      <c r="M105" s="42"/>
      <c r="N105" s="42"/>
      <c r="O105" s="42"/>
      <c r="P105" s="42"/>
      <c r="Q105" s="42"/>
    </row>
    <row r="106" spans="1:17" ht="24.75" customHeight="1" x14ac:dyDescent="0.25">
      <c r="A106" s="48" t="s">
        <v>7</v>
      </c>
      <c r="B106" s="115"/>
      <c r="C106" s="121"/>
      <c r="D106" s="121"/>
      <c r="E106" s="116">
        <f>(D106-C106)*$C$2</f>
        <v>0</v>
      </c>
      <c r="F106" s="136"/>
      <c r="G106" s="49" t="s">
        <v>3139</v>
      </c>
      <c r="H106" s="70"/>
      <c r="I106" s="81"/>
      <c r="J106" s="42"/>
      <c r="K106" s="42"/>
      <c r="L106" s="42"/>
      <c r="M106" s="42"/>
      <c r="N106" s="42"/>
      <c r="O106" s="42"/>
      <c r="P106" s="42"/>
      <c r="Q106" s="42"/>
    </row>
    <row r="107" spans="1:17" ht="24.75" customHeight="1" x14ac:dyDescent="0.25">
      <c r="A107" s="48" t="s">
        <v>8</v>
      </c>
      <c r="B107" s="108"/>
      <c r="C107" s="121"/>
      <c r="D107" s="121"/>
      <c r="E107" s="116">
        <f>(D107-C107)*$C$2</f>
        <v>0</v>
      </c>
      <c r="F107" s="136"/>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7-10-1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7-10-2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7-10-3</v>
      </c>
      <c r="J111" s="42"/>
      <c r="K111" s="42"/>
      <c r="L111" s="42"/>
      <c r="M111" s="42"/>
      <c r="N111" s="42"/>
      <c r="O111" s="42"/>
      <c r="P111" s="42"/>
      <c r="Q111" s="42"/>
    </row>
    <row r="112" spans="1:17" ht="38.25" customHeight="1" x14ac:dyDescent="0.25">
      <c r="A112" s="48" t="s">
        <v>13</v>
      </c>
      <c r="B112" s="131"/>
      <c r="C112" s="132"/>
      <c r="D112" s="132"/>
      <c r="E112" s="133"/>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7-11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25">
        <f>IFERROR((E117*F117+E118*F118)/(F117+F118),0)</f>
        <v>0</v>
      </c>
      <c r="G115" s="49" t="s">
        <v>71</v>
      </c>
      <c r="H115" s="70"/>
      <c r="I115" s="81"/>
      <c r="J115" s="42"/>
      <c r="K115" s="42"/>
      <c r="L115" s="42"/>
      <c r="M115" s="42"/>
      <c r="N115" s="42"/>
      <c r="O115" s="42"/>
      <c r="P115" s="42"/>
      <c r="Q115" s="42"/>
    </row>
    <row r="116" spans="1:17" ht="24.75" customHeight="1" x14ac:dyDescent="0.25">
      <c r="A116" s="48" t="s">
        <v>4</v>
      </c>
      <c r="B116" s="129"/>
      <c r="C116" s="130"/>
      <c r="D116" s="49" t="s">
        <v>3142</v>
      </c>
      <c r="E116" s="110" t="str">
        <f>IFERROR(VLOOKUP(B116,matrizEmpleados,2,FALSE),"No existe")</f>
        <v>No existe</v>
      </c>
      <c r="F116" s="120" t="s">
        <v>3765</v>
      </c>
      <c r="G116" s="49" t="s">
        <v>5</v>
      </c>
      <c r="H116" s="127">
        <f>+(D115-C115)+1</f>
        <v>1</v>
      </c>
      <c r="I116" s="81"/>
      <c r="J116" s="42"/>
      <c r="K116" s="42"/>
      <c r="L116" s="42"/>
      <c r="M116" s="42"/>
      <c r="N116" s="42"/>
      <c r="O116" s="42"/>
      <c r="P116" s="42"/>
      <c r="Q116" s="42"/>
    </row>
    <row r="117" spans="1:17" ht="24.75" customHeight="1" x14ac:dyDescent="0.25">
      <c r="A117" s="48" t="s">
        <v>7</v>
      </c>
      <c r="B117" s="115"/>
      <c r="C117" s="121"/>
      <c r="D117" s="121"/>
      <c r="E117" s="116">
        <f>(D117-C117)*$C$2</f>
        <v>0</v>
      </c>
      <c r="F117" s="136"/>
      <c r="G117" s="49" t="s">
        <v>3139</v>
      </c>
      <c r="H117" s="70"/>
      <c r="I117" s="81"/>
      <c r="J117" s="42"/>
      <c r="K117" s="42"/>
      <c r="L117" s="42"/>
      <c r="M117" s="42"/>
      <c r="N117" s="42"/>
      <c r="O117" s="42"/>
      <c r="P117" s="42"/>
      <c r="Q117" s="42"/>
    </row>
    <row r="118" spans="1:17" ht="24.75" customHeight="1" x14ac:dyDescent="0.25">
      <c r="A118" s="48" t="s">
        <v>8</v>
      </c>
      <c r="B118" s="108"/>
      <c r="C118" s="121"/>
      <c r="D118" s="121"/>
      <c r="E118" s="116">
        <f>(D118-C118)*$C$2</f>
        <v>0</v>
      </c>
      <c r="F118" s="136"/>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7-11-1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7-11-2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7-11-3</v>
      </c>
      <c r="J122" s="42"/>
      <c r="K122" s="42"/>
      <c r="L122" s="42"/>
      <c r="M122" s="42"/>
      <c r="N122" s="42"/>
      <c r="O122" s="42"/>
      <c r="P122" s="42"/>
      <c r="Q122" s="42"/>
    </row>
    <row r="123" spans="1:17" ht="38.25" customHeight="1" x14ac:dyDescent="0.25">
      <c r="A123" s="48" t="s">
        <v>13</v>
      </c>
      <c r="B123" s="131"/>
      <c r="C123" s="132"/>
      <c r="D123" s="132"/>
      <c r="E123" s="133"/>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7-12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25">
        <f>IFERROR((E128*F128+E129*F129)/(F128+F129),0)</f>
        <v>0</v>
      </c>
      <c r="G126" s="49" t="s">
        <v>71</v>
      </c>
      <c r="H126" s="70"/>
      <c r="I126" s="81"/>
      <c r="J126" s="42"/>
      <c r="K126" s="42"/>
      <c r="L126" s="42"/>
      <c r="M126" s="42"/>
      <c r="N126" s="42"/>
      <c r="O126" s="42"/>
      <c r="P126" s="42"/>
      <c r="Q126" s="42"/>
    </row>
    <row r="127" spans="1:17" ht="24.75" customHeight="1" x14ac:dyDescent="0.25">
      <c r="A127" s="48" t="s">
        <v>4</v>
      </c>
      <c r="B127" s="129"/>
      <c r="C127" s="130"/>
      <c r="D127" s="49" t="s">
        <v>3142</v>
      </c>
      <c r="E127" s="110" t="str">
        <f>IFERROR(VLOOKUP(B127,matrizEmpleados,2,FALSE),"No existe")</f>
        <v>No existe</v>
      </c>
      <c r="F127" s="120" t="s">
        <v>3765</v>
      </c>
      <c r="G127" s="49" t="s">
        <v>5</v>
      </c>
      <c r="H127" s="127">
        <f>+(D126-C126)+1</f>
        <v>1</v>
      </c>
      <c r="I127" s="81"/>
      <c r="J127" s="42"/>
      <c r="K127" s="42"/>
      <c r="L127" s="42"/>
      <c r="M127" s="42"/>
      <c r="N127" s="42"/>
      <c r="O127" s="42"/>
      <c r="P127" s="42"/>
      <c r="Q127" s="42"/>
    </row>
    <row r="128" spans="1:17" ht="24.75" customHeight="1" x14ac:dyDescent="0.25">
      <c r="A128" s="48" t="s">
        <v>7</v>
      </c>
      <c r="B128" s="115"/>
      <c r="C128" s="121"/>
      <c r="D128" s="121"/>
      <c r="E128" s="116">
        <f>(D128-C128)*$C$2</f>
        <v>0</v>
      </c>
      <c r="F128" s="122"/>
      <c r="G128" s="49" t="s">
        <v>3139</v>
      </c>
      <c r="H128" s="70"/>
      <c r="I128" s="81"/>
      <c r="J128" s="42"/>
      <c r="K128" s="42"/>
      <c r="L128" s="42"/>
      <c r="M128" s="42"/>
      <c r="N128" s="42"/>
      <c r="O128" s="42"/>
      <c r="P128" s="42"/>
      <c r="Q128" s="42"/>
    </row>
    <row r="129" spans="1:17" ht="24.75" customHeight="1" x14ac:dyDescent="0.25">
      <c r="A129" s="48" t="s">
        <v>8</v>
      </c>
      <c r="B129" s="108"/>
      <c r="C129" s="121"/>
      <c r="D129" s="121"/>
      <c r="E129" s="116">
        <f>(D129-C129)*$C$2</f>
        <v>0</v>
      </c>
      <c r="F129" s="122"/>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7-12-1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7-12-2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7-12-3</v>
      </c>
      <c r="J133" s="42"/>
      <c r="K133" s="42"/>
      <c r="L133" s="42"/>
      <c r="M133" s="42"/>
      <c r="N133" s="42"/>
      <c r="O133" s="42"/>
      <c r="P133" s="42"/>
      <c r="Q133" s="42"/>
    </row>
    <row r="134" spans="1:17" ht="38.25" customHeight="1" x14ac:dyDescent="0.25">
      <c r="A134" s="48" t="s">
        <v>13</v>
      </c>
      <c r="B134" s="131"/>
      <c r="C134" s="132"/>
      <c r="D134" s="132"/>
      <c r="E134" s="133"/>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7-13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25">
        <f>IFERROR((E139*F139+E140*F140)/(F139+F140),0)</f>
        <v>0</v>
      </c>
      <c r="G137" s="49" t="s">
        <v>71</v>
      </c>
      <c r="H137" s="70"/>
      <c r="I137" s="81"/>
      <c r="J137" s="42"/>
      <c r="K137" s="42"/>
      <c r="L137" s="42"/>
      <c r="M137" s="42"/>
      <c r="N137" s="42"/>
      <c r="O137" s="42"/>
      <c r="P137" s="42"/>
      <c r="Q137" s="42"/>
    </row>
    <row r="138" spans="1:17" ht="24.75" customHeight="1" x14ac:dyDescent="0.25">
      <c r="A138" s="48" t="s">
        <v>4</v>
      </c>
      <c r="B138" s="129"/>
      <c r="C138" s="130"/>
      <c r="D138" s="49" t="s">
        <v>3142</v>
      </c>
      <c r="E138" s="110" t="str">
        <f>IFERROR(VLOOKUP(B138,matrizEmpleados,2,FALSE),"No existe")</f>
        <v>No existe</v>
      </c>
      <c r="F138" s="120" t="s">
        <v>3765</v>
      </c>
      <c r="G138" s="49" t="s">
        <v>5</v>
      </c>
      <c r="H138" s="127">
        <f>+(D137-C137)+1</f>
        <v>1</v>
      </c>
      <c r="I138" s="81"/>
      <c r="J138" s="42"/>
      <c r="K138" s="42"/>
      <c r="L138" s="42"/>
      <c r="M138" s="42"/>
      <c r="N138" s="42"/>
      <c r="O138" s="42"/>
      <c r="P138" s="42"/>
      <c r="Q138" s="42"/>
    </row>
    <row r="139" spans="1:17" ht="24.75" customHeight="1" x14ac:dyDescent="0.25">
      <c r="A139" s="48" t="s">
        <v>7</v>
      </c>
      <c r="B139" s="115"/>
      <c r="C139" s="121"/>
      <c r="D139" s="121"/>
      <c r="E139" s="116">
        <f>(D139-C139)*$C$2</f>
        <v>0</v>
      </c>
      <c r="F139" s="122"/>
      <c r="G139" s="49" t="s">
        <v>3139</v>
      </c>
      <c r="H139" s="70"/>
      <c r="I139" s="81"/>
      <c r="J139" s="42"/>
      <c r="K139" s="42"/>
      <c r="L139" s="42"/>
      <c r="M139" s="42"/>
      <c r="N139" s="42"/>
      <c r="O139" s="42"/>
      <c r="P139" s="42"/>
      <c r="Q139" s="42"/>
    </row>
    <row r="140" spans="1:17" ht="24.75" customHeight="1" x14ac:dyDescent="0.25">
      <c r="A140" s="48" t="s">
        <v>8</v>
      </c>
      <c r="B140" s="108"/>
      <c r="C140" s="121"/>
      <c r="D140" s="121"/>
      <c r="E140" s="116">
        <f>(D140-C140)*$C$2</f>
        <v>0</v>
      </c>
      <c r="F140" s="122"/>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7-13-1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7-13-2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7-13-3</v>
      </c>
      <c r="J144" s="42"/>
      <c r="K144" s="42"/>
      <c r="L144" s="42"/>
      <c r="M144" s="42"/>
      <c r="N144" s="42"/>
      <c r="O144" s="42"/>
      <c r="P144" s="42"/>
      <c r="Q144" s="42"/>
    </row>
    <row r="145" spans="1:17" ht="38.25" customHeight="1" x14ac:dyDescent="0.25">
      <c r="A145" s="48" t="s">
        <v>13</v>
      </c>
      <c r="B145" s="131"/>
      <c r="C145" s="132"/>
      <c r="D145" s="132"/>
      <c r="E145" s="133"/>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7-14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25">
        <f>IFERROR((E150*F150+E151*F151)/(F150+F151),0)</f>
        <v>0</v>
      </c>
      <c r="G148" s="49" t="s">
        <v>71</v>
      </c>
      <c r="H148" s="70"/>
      <c r="I148" s="81"/>
      <c r="J148" s="42"/>
      <c r="K148" s="42"/>
      <c r="L148" s="42"/>
      <c r="M148" s="42"/>
      <c r="N148" s="42"/>
      <c r="O148" s="42"/>
      <c r="P148" s="42"/>
      <c r="Q148" s="42"/>
    </row>
    <row r="149" spans="1:17" ht="24.75" customHeight="1" x14ac:dyDescent="0.25">
      <c r="A149" s="48" t="s">
        <v>4</v>
      </c>
      <c r="B149" s="129"/>
      <c r="C149" s="130"/>
      <c r="D149" s="49" t="s">
        <v>3142</v>
      </c>
      <c r="E149" s="110" t="str">
        <f>IFERROR(VLOOKUP(B149,matrizEmpleados,2,FALSE),"No existe")</f>
        <v>No existe</v>
      </c>
      <c r="F149" s="120" t="s">
        <v>3765</v>
      </c>
      <c r="G149" s="49" t="s">
        <v>5</v>
      </c>
      <c r="H149" s="127">
        <f>+(D148-C148)+1</f>
        <v>1</v>
      </c>
      <c r="I149" s="81"/>
      <c r="J149" s="42"/>
      <c r="K149" s="42"/>
      <c r="L149" s="42"/>
      <c r="M149" s="42"/>
      <c r="N149" s="42"/>
      <c r="O149" s="42"/>
      <c r="P149" s="42"/>
      <c r="Q149" s="42"/>
    </row>
    <row r="150" spans="1:17" ht="24.75" customHeight="1" x14ac:dyDescent="0.25">
      <c r="A150" s="48" t="s">
        <v>7</v>
      </c>
      <c r="B150" s="115"/>
      <c r="C150" s="121"/>
      <c r="D150" s="121"/>
      <c r="E150" s="116">
        <f>(D150-C150)*$C$2</f>
        <v>0</v>
      </c>
      <c r="F150" s="122"/>
      <c r="G150" s="49" t="s">
        <v>3139</v>
      </c>
      <c r="H150" s="70"/>
      <c r="I150" s="81"/>
      <c r="J150" s="42"/>
      <c r="K150" s="42"/>
      <c r="L150" s="42"/>
      <c r="M150" s="42"/>
      <c r="N150" s="42"/>
      <c r="O150" s="42"/>
      <c r="P150" s="42"/>
      <c r="Q150" s="42"/>
    </row>
    <row r="151" spans="1:17" ht="24.75" customHeight="1" x14ac:dyDescent="0.25">
      <c r="A151" s="48" t="s">
        <v>8</v>
      </c>
      <c r="B151" s="108"/>
      <c r="C151" s="121"/>
      <c r="D151" s="121"/>
      <c r="E151" s="116">
        <f>(D151-C151)*$C$2</f>
        <v>0</v>
      </c>
      <c r="F151" s="122"/>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7-14-1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7-14-2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7-14-3</v>
      </c>
      <c r="J155" s="42"/>
      <c r="K155" s="42"/>
      <c r="L155" s="42"/>
      <c r="M155" s="42"/>
      <c r="N155" s="42"/>
      <c r="O155" s="42"/>
      <c r="P155" s="42"/>
      <c r="Q155" s="42"/>
    </row>
    <row r="156" spans="1:17" ht="38.25" customHeight="1" x14ac:dyDescent="0.25">
      <c r="A156" s="48" t="s">
        <v>13</v>
      </c>
      <c r="B156" s="131"/>
      <c r="C156" s="132"/>
      <c r="D156" s="132"/>
      <c r="E156" s="133"/>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7-15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25">
        <f>IFERROR((E161*F161+E162*F162)/(F161+F162),0)</f>
        <v>0</v>
      </c>
      <c r="G159" s="49" t="s">
        <v>71</v>
      </c>
      <c r="H159" s="70"/>
      <c r="I159" s="81"/>
      <c r="J159" s="42"/>
      <c r="K159" s="42"/>
      <c r="L159" s="42"/>
      <c r="M159" s="42"/>
      <c r="N159" s="42"/>
      <c r="O159" s="42"/>
      <c r="P159" s="42"/>
      <c r="Q159" s="42"/>
    </row>
    <row r="160" spans="1:17" ht="24.75" customHeight="1" x14ac:dyDescent="0.25">
      <c r="A160" s="48" t="s">
        <v>4</v>
      </c>
      <c r="B160" s="129"/>
      <c r="C160" s="130"/>
      <c r="D160" s="49" t="s">
        <v>3142</v>
      </c>
      <c r="E160" s="110" t="str">
        <f>IFERROR(VLOOKUP(B160,matrizEmpleados,2,FALSE),"No existe")</f>
        <v>No existe</v>
      </c>
      <c r="F160" s="120" t="s">
        <v>3765</v>
      </c>
      <c r="G160" s="49" t="s">
        <v>5</v>
      </c>
      <c r="H160" s="127">
        <f>+(D159-C159)+1</f>
        <v>1</v>
      </c>
      <c r="I160" s="81"/>
      <c r="J160" s="42"/>
      <c r="K160" s="42"/>
      <c r="L160" s="42"/>
      <c r="M160" s="42"/>
      <c r="N160" s="42"/>
      <c r="O160" s="42"/>
      <c r="P160" s="42"/>
      <c r="Q160" s="42"/>
    </row>
    <row r="161" spans="1:17" ht="24.75" customHeight="1" x14ac:dyDescent="0.25">
      <c r="A161" s="48" t="s">
        <v>7</v>
      </c>
      <c r="B161" s="115"/>
      <c r="C161" s="121"/>
      <c r="D161" s="121"/>
      <c r="E161" s="116">
        <f>(D161-C161)*$C$2</f>
        <v>0</v>
      </c>
      <c r="F161" s="136"/>
      <c r="G161" s="49" t="s">
        <v>3139</v>
      </c>
      <c r="H161" s="70"/>
      <c r="I161" s="81"/>
      <c r="J161" s="42"/>
      <c r="K161" s="42"/>
      <c r="L161" s="42"/>
      <c r="M161" s="42"/>
      <c r="N161" s="42"/>
      <c r="O161" s="42"/>
      <c r="P161" s="42"/>
      <c r="Q161" s="42"/>
    </row>
    <row r="162" spans="1:17" ht="24.75" customHeight="1" x14ac:dyDescent="0.25">
      <c r="A162" s="48" t="s">
        <v>8</v>
      </c>
      <c r="B162" s="108"/>
      <c r="C162" s="121"/>
      <c r="D162" s="121"/>
      <c r="E162" s="116">
        <f>(D162-C162)*$C$2</f>
        <v>0</v>
      </c>
      <c r="F162" s="136"/>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7-15-1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7-15-2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7-15-3</v>
      </c>
      <c r="J166" s="42"/>
      <c r="K166" s="42"/>
      <c r="L166" s="42"/>
      <c r="M166" s="42"/>
      <c r="N166" s="42"/>
      <c r="O166" s="42"/>
      <c r="P166" s="42"/>
      <c r="Q166" s="42"/>
    </row>
    <row r="167" spans="1:17" ht="38.25" customHeight="1" x14ac:dyDescent="0.25">
      <c r="A167" s="48" t="s">
        <v>13</v>
      </c>
      <c r="B167" s="131"/>
      <c r="C167" s="132"/>
      <c r="D167" s="132"/>
      <c r="E167" s="133"/>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7-16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25">
        <f>IFERROR((E172*F172+E173*F173)/(F172+F173),0)</f>
        <v>0</v>
      </c>
      <c r="G170" s="49" t="s">
        <v>71</v>
      </c>
      <c r="H170" s="70"/>
      <c r="I170" s="81"/>
      <c r="J170" s="42"/>
      <c r="K170" s="42"/>
      <c r="L170" s="42"/>
      <c r="M170" s="42"/>
      <c r="N170" s="42"/>
      <c r="O170" s="42"/>
      <c r="P170" s="42"/>
      <c r="Q170" s="42"/>
    </row>
    <row r="171" spans="1:17" ht="24.75" customHeight="1" x14ac:dyDescent="0.25">
      <c r="A171" s="48" t="s">
        <v>4</v>
      </c>
      <c r="B171" s="129"/>
      <c r="C171" s="130"/>
      <c r="D171" s="49" t="s">
        <v>3142</v>
      </c>
      <c r="E171" s="110" t="str">
        <f>IFERROR(VLOOKUP(B171,matrizEmpleados,2,FALSE),"No existe")</f>
        <v>No existe</v>
      </c>
      <c r="F171" s="120" t="s">
        <v>3765</v>
      </c>
      <c r="G171" s="49" t="s">
        <v>5</v>
      </c>
      <c r="H171" s="127">
        <f>+(D170-C170)+1</f>
        <v>1</v>
      </c>
      <c r="I171" s="81"/>
      <c r="J171" s="42"/>
      <c r="K171" s="42"/>
      <c r="L171" s="42"/>
      <c r="M171" s="42"/>
      <c r="N171" s="42"/>
      <c r="O171" s="42"/>
      <c r="P171" s="42"/>
      <c r="Q171" s="42"/>
    </row>
    <row r="172" spans="1:17" ht="24.75" customHeight="1" x14ac:dyDescent="0.25">
      <c r="A172" s="48" t="s">
        <v>7</v>
      </c>
      <c r="B172" s="115"/>
      <c r="C172" s="121"/>
      <c r="D172" s="121"/>
      <c r="E172" s="116">
        <f>(D172-C172)*$C$2</f>
        <v>0</v>
      </c>
      <c r="F172" s="136"/>
      <c r="G172" s="49" t="s">
        <v>3139</v>
      </c>
      <c r="H172" s="70"/>
      <c r="I172" s="81"/>
      <c r="J172" s="42"/>
      <c r="K172" s="42"/>
      <c r="L172" s="42"/>
      <c r="M172" s="42"/>
      <c r="N172" s="42"/>
      <c r="O172" s="42"/>
      <c r="P172" s="42"/>
      <c r="Q172" s="42"/>
    </row>
    <row r="173" spans="1:17" ht="24.75" customHeight="1" x14ac:dyDescent="0.25">
      <c r="A173" s="48" t="s">
        <v>8</v>
      </c>
      <c r="B173" s="108"/>
      <c r="C173" s="121"/>
      <c r="D173" s="121"/>
      <c r="E173" s="116">
        <f>(D173-C173)*$C$2</f>
        <v>0</v>
      </c>
      <c r="F173" s="136"/>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7-16-1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7-16-2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7-16-3</v>
      </c>
      <c r="J177" s="42"/>
      <c r="K177" s="42"/>
      <c r="L177" s="42"/>
      <c r="M177" s="42"/>
      <c r="N177" s="42"/>
      <c r="O177" s="42"/>
      <c r="P177" s="42"/>
      <c r="Q177" s="42"/>
    </row>
    <row r="178" spans="1:17" ht="38.25" customHeight="1" x14ac:dyDescent="0.25">
      <c r="A178" s="48" t="s">
        <v>13</v>
      </c>
      <c r="B178" s="131"/>
      <c r="C178" s="132"/>
      <c r="D178" s="132"/>
      <c r="E178" s="133"/>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7-17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25">
        <f>IFERROR((E183*F183+E184*F184)/(F183+F184),0)</f>
        <v>0</v>
      </c>
      <c r="G181" s="49" t="s">
        <v>71</v>
      </c>
      <c r="H181" s="70"/>
      <c r="I181" s="81"/>
      <c r="J181" s="42"/>
      <c r="K181" s="42"/>
      <c r="L181" s="42"/>
      <c r="M181" s="42"/>
      <c r="N181" s="42"/>
      <c r="O181" s="42"/>
      <c r="P181" s="42"/>
      <c r="Q181" s="42"/>
    </row>
    <row r="182" spans="1:17" ht="24.75" customHeight="1" x14ac:dyDescent="0.25">
      <c r="A182" s="48" t="s">
        <v>4</v>
      </c>
      <c r="B182" s="129"/>
      <c r="C182" s="130"/>
      <c r="D182" s="49" t="s">
        <v>3142</v>
      </c>
      <c r="E182" s="110" t="str">
        <f>IFERROR(VLOOKUP(B182,matrizEmpleados,2,FALSE),"No existe")</f>
        <v>No existe</v>
      </c>
      <c r="F182" s="120" t="s">
        <v>3765</v>
      </c>
      <c r="G182" s="49" t="s">
        <v>5</v>
      </c>
      <c r="H182" s="127">
        <f>+(D181-C181)+1</f>
        <v>1</v>
      </c>
      <c r="I182" s="81"/>
      <c r="J182" s="42"/>
      <c r="K182" s="42"/>
      <c r="L182" s="42"/>
      <c r="M182" s="42"/>
      <c r="N182" s="42"/>
      <c r="O182" s="42"/>
      <c r="P182" s="42"/>
      <c r="Q182" s="42"/>
    </row>
    <row r="183" spans="1:17" ht="24.75" customHeight="1" x14ac:dyDescent="0.25">
      <c r="A183" s="48" t="s">
        <v>7</v>
      </c>
      <c r="B183" s="115"/>
      <c r="C183" s="121"/>
      <c r="D183" s="121"/>
      <c r="E183" s="116">
        <f>(D183-C183)*$C$2</f>
        <v>0</v>
      </c>
      <c r="F183" s="136"/>
      <c r="G183" s="49" t="s">
        <v>3139</v>
      </c>
      <c r="H183" s="70"/>
      <c r="I183" s="81"/>
      <c r="J183" s="42"/>
      <c r="K183" s="42"/>
      <c r="L183" s="42"/>
      <c r="M183" s="42"/>
      <c r="N183" s="42"/>
      <c r="O183" s="42"/>
      <c r="P183" s="42"/>
      <c r="Q183" s="42"/>
    </row>
    <row r="184" spans="1:17" ht="24.75" customHeight="1" x14ac:dyDescent="0.25">
      <c r="A184" s="48" t="s">
        <v>8</v>
      </c>
      <c r="B184" s="108"/>
      <c r="C184" s="121"/>
      <c r="D184" s="121"/>
      <c r="E184" s="116">
        <f>(D184-C184)*$C$2</f>
        <v>0</v>
      </c>
      <c r="F184" s="136"/>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7-17-1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7-17-2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7-17-3</v>
      </c>
      <c r="J188" s="42"/>
      <c r="K188" s="42"/>
      <c r="L188" s="42"/>
      <c r="M188" s="42"/>
      <c r="N188" s="42"/>
      <c r="O188" s="42"/>
      <c r="P188" s="42"/>
      <c r="Q188" s="42"/>
    </row>
    <row r="189" spans="1:17" ht="38.25" customHeight="1" x14ac:dyDescent="0.25">
      <c r="A189" s="48" t="s">
        <v>13</v>
      </c>
      <c r="B189" s="131"/>
      <c r="C189" s="132"/>
      <c r="D189" s="132"/>
      <c r="E189" s="133"/>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7-18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25">
        <f>IFERROR((E194*F194+E195*F195)/(F194+F195),0)</f>
        <v>0</v>
      </c>
      <c r="G192" s="49" t="s">
        <v>71</v>
      </c>
      <c r="H192" s="70"/>
      <c r="I192" s="81"/>
      <c r="J192" s="42"/>
      <c r="K192" s="42"/>
      <c r="L192" s="42"/>
      <c r="M192" s="42"/>
      <c r="N192" s="42"/>
      <c r="O192" s="42"/>
      <c r="P192" s="42"/>
      <c r="Q192" s="42"/>
    </row>
    <row r="193" spans="1:17" ht="24.75" customHeight="1" x14ac:dyDescent="0.25">
      <c r="A193" s="48" t="s">
        <v>4</v>
      </c>
      <c r="B193" s="129"/>
      <c r="C193" s="130"/>
      <c r="D193" s="49" t="s">
        <v>3142</v>
      </c>
      <c r="E193" s="110" t="str">
        <f>IFERROR(VLOOKUP(B193,matrizEmpleados,2,FALSE),"No existe")</f>
        <v>No existe</v>
      </c>
      <c r="F193" s="120" t="s">
        <v>3765</v>
      </c>
      <c r="G193" s="49" t="s">
        <v>5</v>
      </c>
      <c r="H193" s="127">
        <f>+(D192-C192)+1</f>
        <v>1</v>
      </c>
      <c r="I193" s="81"/>
      <c r="J193" s="42"/>
      <c r="K193" s="42"/>
      <c r="L193" s="42"/>
      <c r="M193" s="42"/>
      <c r="N193" s="42"/>
      <c r="O193" s="42"/>
      <c r="P193" s="42"/>
      <c r="Q193" s="42"/>
    </row>
    <row r="194" spans="1:17" ht="24.75" customHeight="1" x14ac:dyDescent="0.25">
      <c r="A194" s="48" t="s">
        <v>7</v>
      </c>
      <c r="B194" s="115"/>
      <c r="C194" s="121"/>
      <c r="D194" s="121"/>
      <c r="E194" s="116">
        <f>(D194-C194)*$C$2</f>
        <v>0</v>
      </c>
      <c r="F194" s="136"/>
      <c r="G194" s="49" t="s">
        <v>3139</v>
      </c>
      <c r="H194" s="70"/>
      <c r="I194" s="81"/>
      <c r="J194" s="42"/>
      <c r="K194" s="42"/>
      <c r="L194" s="42"/>
      <c r="M194" s="42"/>
      <c r="N194" s="42"/>
      <c r="O194" s="42"/>
      <c r="P194" s="42"/>
      <c r="Q194" s="42"/>
    </row>
    <row r="195" spans="1:17" ht="24.75" customHeight="1" x14ac:dyDescent="0.25">
      <c r="A195" s="48" t="s">
        <v>8</v>
      </c>
      <c r="B195" s="108"/>
      <c r="C195" s="121"/>
      <c r="D195" s="121"/>
      <c r="E195" s="116">
        <f>(D195-C195)*$C$2</f>
        <v>0</v>
      </c>
      <c r="F195" s="136"/>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7-18-1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7-18-2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7-18-3</v>
      </c>
      <c r="J199" s="42"/>
      <c r="K199" s="42"/>
      <c r="L199" s="42"/>
      <c r="M199" s="42"/>
      <c r="N199" s="42"/>
      <c r="O199" s="42"/>
      <c r="P199" s="42"/>
      <c r="Q199" s="42"/>
    </row>
    <row r="200" spans="1:17" ht="38.25" customHeight="1" x14ac:dyDescent="0.25">
      <c r="A200" s="48" t="s">
        <v>13</v>
      </c>
      <c r="B200" s="131"/>
      <c r="C200" s="132"/>
      <c r="D200" s="132"/>
      <c r="E200" s="133"/>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7-19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25">
        <f>IFERROR((E205*F205+E206*F206)/(F205+F206),0)</f>
        <v>0</v>
      </c>
      <c r="G203" s="49" t="s">
        <v>71</v>
      </c>
      <c r="H203" s="70"/>
      <c r="I203" s="81"/>
      <c r="J203" s="42"/>
      <c r="K203" s="42"/>
      <c r="L203" s="42"/>
      <c r="M203" s="42"/>
      <c r="N203" s="42"/>
      <c r="O203" s="42"/>
      <c r="P203" s="42"/>
      <c r="Q203" s="42"/>
    </row>
    <row r="204" spans="1:17" ht="24.75" customHeight="1" x14ac:dyDescent="0.25">
      <c r="A204" s="48" t="s">
        <v>4</v>
      </c>
      <c r="B204" s="129"/>
      <c r="C204" s="130"/>
      <c r="D204" s="49" t="s">
        <v>3142</v>
      </c>
      <c r="E204" s="110" t="str">
        <f>IFERROR(VLOOKUP(B204,matrizEmpleados,2,FALSE),"No existe")</f>
        <v>No existe</v>
      </c>
      <c r="F204" s="120" t="s">
        <v>3765</v>
      </c>
      <c r="G204" s="49" t="s">
        <v>5</v>
      </c>
      <c r="H204" s="127">
        <f>+(D203-C203)+1</f>
        <v>1</v>
      </c>
      <c r="I204" s="81"/>
      <c r="J204" s="42"/>
      <c r="K204" s="42"/>
      <c r="L204" s="42"/>
      <c r="M204" s="42"/>
      <c r="N204" s="42"/>
      <c r="O204" s="42"/>
      <c r="P204" s="42"/>
      <c r="Q204" s="42"/>
    </row>
    <row r="205" spans="1:17" ht="24.75" customHeight="1" x14ac:dyDescent="0.25">
      <c r="A205" s="48" t="s">
        <v>7</v>
      </c>
      <c r="B205" s="115"/>
      <c r="C205" s="121"/>
      <c r="D205" s="121"/>
      <c r="E205" s="116">
        <f>(D205-C205)*$C$2</f>
        <v>0</v>
      </c>
      <c r="F205" s="136"/>
      <c r="G205" s="49" t="s">
        <v>3139</v>
      </c>
      <c r="H205" s="70"/>
      <c r="I205" s="81"/>
      <c r="J205" s="42"/>
      <c r="K205" s="42"/>
      <c r="L205" s="42"/>
      <c r="M205" s="42"/>
      <c r="N205" s="42"/>
      <c r="O205" s="42"/>
      <c r="P205" s="42"/>
      <c r="Q205" s="42"/>
    </row>
    <row r="206" spans="1:17" ht="24.75" customHeight="1" x14ac:dyDescent="0.25">
      <c r="A206" s="48" t="s">
        <v>8</v>
      </c>
      <c r="B206" s="108"/>
      <c r="C206" s="121"/>
      <c r="D206" s="121"/>
      <c r="E206" s="116">
        <f>(D206-C206)*$C$2</f>
        <v>0</v>
      </c>
      <c r="F206" s="136"/>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7-19-1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7-19-2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7-19-3</v>
      </c>
      <c r="J210" s="42"/>
      <c r="K210" s="42"/>
      <c r="L210" s="42"/>
      <c r="M210" s="42"/>
      <c r="N210" s="42"/>
      <c r="O210" s="42"/>
      <c r="P210" s="42"/>
      <c r="Q210" s="42"/>
    </row>
    <row r="211" spans="1:17" ht="38.25" customHeight="1" x14ac:dyDescent="0.25">
      <c r="A211" s="48" t="s">
        <v>13</v>
      </c>
      <c r="B211" s="131"/>
      <c r="C211" s="132"/>
      <c r="D211" s="132"/>
      <c r="E211" s="133"/>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7-20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25">
        <f>IFERROR((E216*F216+E217*F217)/(F216+F217),0)</f>
        <v>0</v>
      </c>
      <c r="G214" s="49" t="s">
        <v>71</v>
      </c>
      <c r="H214" s="70"/>
      <c r="I214" s="81"/>
      <c r="J214" s="42"/>
      <c r="K214" s="42"/>
      <c r="L214" s="42"/>
      <c r="M214" s="42"/>
      <c r="N214" s="42"/>
      <c r="O214" s="42"/>
      <c r="P214" s="42"/>
      <c r="Q214" s="42"/>
    </row>
    <row r="215" spans="1:17" ht="24.75" customHeight="1" x14ac:dyDescent="0.25">
      <c r="A215" s="48" t="s">
        <v>4</v>
      </c>
      <c r="B215" s="129"/>
      <c r="C215" s="130"/>
      <c r="D215" s="49" t="s">
        <v>3142</v>
      </c>
      <c r="E215" s="110" t="str">
        <f>IFERROR(VLOOKUP(B215,matrizEmpleados,2,FALSE),"No existe")</f>
        <v>No existe</v>
      </c>
      <c r="F215" s="120" t="s">
        <v>3765</v>
      </c>
      <c r="G215" s="49" t="s">
        <v>5</v>
      </c>
      <c r="H215" s="127">
        <f>+(D214-C214)+1</f>
        <v>1</v>
      </c>
      <c r="I215" s="81"/>
      <c r="J215" s="42"/>
      <c r="K215" s="42"/>
      <c r="L215" s="42"/>
      <c r="M215" s="42"/>
      <c r="N215" s="42"/>
      <c r="O215" s="42"/>
      <c r="P215" s="42"/>
      <c r="Q215" s="42"/>
    </row>
    <row r="216" spans="1:17" ht="24.75" customHeight="1" x14ac:dyDescent="0.25">
      <c r="A216" s="48" t="s">
        <v>7</v>
      </c>
      <c r="B216" s="115"/>
      <c r="C216" s="121"/>
      <c r="D216" s="121"/>
      <c r="E216" s="116">
        <f>(D216-C216)*$C$2</f>
        <v>0</v>
      </c>
      <c r="F216" s="136"/>
      <c r="G216" s="49" t="s">
        <v>3139</v>
      </c>
      <c r="H216" s="70"/>
      <c r="I216" s="81"/>
      <c r="J216" s="42"/>
      <c r="K216" s="42"/>
      <c r="L216" s="42"/>
      <c r="M216" s="42"/>
      <c r="N216" s="42"/>
      <c r="O216" s="42"/>
      <c r="P216" s="42"/>
      <c r="Q216" s="42"/>
    </row>
    <row r="217" spans="1:17" ht="24.75" customHeight="1" x14ac:dyDescent="0.25">
      <c r="A217" s="48" t="s">
        <v>8</v>
      </c>
      <c r="B217" s="108"/>
      <c r="C217" s="121"/>
      <c r="D217" s="121"/>
      <c r="E217" s="116">
        <f>(D217-C217)*$C$2</f>
        <v>0</v>
      </c>
      <c r="F217" s="136"/>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7-20-1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7-20-2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7-20-3</v>
      </c>
      <c r="J221" s="42"/>
      <c r="K221" s="42"/>
      <c r="L221" s="42"/>
      <c r="M221" s="42"/>
      <c r="N221" s="42"/>
      <c r="O221" s="42"/>
      <c r="P221" s="42"/>
      <c r="Q221" s="42"/>
    </row>
    <row r="222" spans="1:17" ht="38.25" customHeight="1" x14ac:dyDescent="0.25">
      <c r="A222" s="48" t="s">
        <v>13</v>
      </c>
      <c r="B222" s="131"/>
      <c r="C222" s="132"/>
      <c r="D222" s="132"/>
      <c r="E222" s="133"/>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7-21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25">
        <f>IFERROR((E227*F227+E228*F228)/(F227+F228),0)</f>
        <v>0</v>
      </c>
      <c r="G225" s="49" t="s">
        <v>71</v>
      </c>
      <c r="H225" s="70"/>
      <c r="I225" s="81"/>
      <c r="J225" s="42"/>
      <c r="K225" s="42"/>
      <c r="L225" s="42"/>
      <c r="M225" s="42"/>
      <c r="N225" s="42"/>
      <c r="O225" s="42"/>
      <c r="P225" s="42"/>
      <c r="Q225" s="42"/>
    </row>
    <row r="226" spans="1:17" ht="24.75" customHeight="1" x14ac:dyDescent="0.25">
      <c r="A226" s="48" t="s">
        <v>4</v>
      </c>
      <c r="B226" s="129"/>
      <c r="C226" s="130"/>
      <c r="D226" s="49" t="s">
        <v>3142</v>
      </c>
      <c r="E226" s="110" t="str">
        <f>IFERROR(VLOOKUP(B226,matrizEmpleados,2,FALSE),"No existe")</f>
        <v>No existe</v>
      </c>
      <c r="F226" s="120" t="s">
        <v>3765</v>
      </c>
      <c r="G226" s="49" t="s">
        <v>5</v>
      </c>
      <c r="H226" s="127">
        <f>+(D225-C225)+1</f>
        <v>1</v>
      </c>
      <c r="I226" s="81"/>
      <c r="J226" s="42"/>
      <c r="K226" s="42"/>
      <c r="L226" s="42"/>
      <c r="M226" s="42"/>
      <c r="N226" s="42"/>
      <c r="O226" s="42"/>
      <c r="P226" s="42"/>
      <c r="Q226" s="42"/>
    </row>
    <row r="227" spans="1:17" ht="24.75" customHeight="1" x14ac:dyDescent="0.25">
      <c r="A227" s="48" t="s">
        <v>7</v>
      </c>
      <c r="B227" s="115"/>
      <c r="C227" s="121"/>
      <c r="D227" s="121"/>
      <c r="E227" s="116">
        <f>(D227-C227)*$C$2</f>
        <v>0</v>
      </c>
      <c r="F227" s="136"/>
      <c r="G227" s="49" t="s">
        <v>3139</v>
      </c>
      <c r="H227" s="70"/>
      <c r="I227" s="81"/>
      <c r="J227" s="42"/>
      <c r="K227" s="42"/>
      <c r="L227" s="42"/>
      <c r="M227" s="42"/>
      <c r="N227" s="42"/>
      <c r="O227" s="42"/>
      <c r="P227" s="42"/>
      <c r="Q227" s="42"/>
    </row>
    <row r="228" spans="1:17" ht="24.75" customHeight="1" x14ac:dyDescent="0.25">
      <c r="A228" s="48" t="s">
        <v>8</v>
      </c>
      <c r="B228" s="108"/>
      <c r="C228" s="121"/>
      <c r="D228" s="121"/>
      <c r="E228" s="116">
        <f>(D228-C228)*$C$2</f>
        <v>0</v>
      </c>
      <c r="F228" s="136"/>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7-21-1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7-21-2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7-21-3</v>
      </c>
      <c r="J232" s="42"/>
      <c r="K232" s="42"/>
      <c r="L232" s="42"/>
      <c r="M232" s="42"/>
      <c r="N232" s="42"/>
      <c r="O232" s="42"/>
      <c r="P232" s="42"/>
      <c r="Q232" s="42"/>
    </row>
    <row r="233" spans="1:17" ht="38.25" customHeight="1" x14ac:dyDescent="0.25">
      <c r="A233" s="48" t="s">
        <v>13</v>
      </c>
      <c r="B233" s="131"/>
      <c r="C233" s="132"/>
      <c r="D233" s="132"/>
      <c r="E233" s="133"/>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7-22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25">
        <f>IFERROR((E238*F238+E239*F239)/(F238+F239),0)</f>
        <v>0</v>
      </c>
      <c r="G236" s="49" t="s">
        <v>71</v>
      </c>
      <c r="H236" s="70"/>
      <c r="I236" s="81"/>
      <c r="J236" s="42"/>
      <c r="K236" s="42"/>
      <c r="L236" s="42"/>
      <c r="M236" s="42"/>
      <c r="N236" s="42"/>
      <c r="O236" s="42"/>
      <c r="P236" s="42"/>
      <c r="Q236" s="42"/>
    </row>
    <row r="237" spans="1:17" ht="24.75" customHeight="1" x14ac:dyDescent="0.25">
      <c r="A237" s="48" t="s">
        <v>4</v>
      </c>
      <c r="B237" s="129"/>
      <c r="C237" s="130"/>
      <c r="D237" s="49" t="s">
        <v>3142</v>
      </c>
      <c r="E237" s="110" t="str">
        <f>IFERROR(VLOOKUP(B237,matrizEmpleados,2,FALSE),"No existe")</f>
        <v>No existe</v>
      </c>
      <c r="F237" s="120" t="s">
        <v>3765</v>
      </c>
      <c r="G237" s="49" t="s">
        <v>5</v>
      </c>
      <c r="H237" s="127">
        <f>+(D236-C236)+1</f>
        <v>1</v>
      </c>
      <c r="I237" s="81"/>
      <c r="J237" s="42"/>
      <c r="K237" s="42"/>
      <c r="L237" s="42"/>
      <c r="M237" s="42"/>
      <c r="N237" s="42"/>
      <c r="O237" s="42"/>
      <c r="P237" s="42"/>
      <c r="Q237" s="42"/>
    </row>
    <row r="238" spans="1:17" ht="24.75" customHeight="1" x14ac:dyDescent="0.25">
      <c r="A238" s="48" t="s">
        <v>7</v>
      </c>
      <c r="B238" s="115"/>
      <c r="C238" s="121"/>
      <c r="D238" s="121"/>
      <c r="E238" s="116">
        <f>(D238-C238)*$C$2</f>
        <v>0</v>
      </c>
      <c r="F238" s="136"/>
      <c r="G238" s="49" t="s">
        <v>3139</v>
      </c>
      <c r="H238" s="70"/>
      <c r="I238" s="81"/>
      <c r="J238" s="42"/>
      <c r="K238" s="42"/>
      <c r="L238" s="42"/>
      <c r="M238" s="42"/>
      <c r="N238" s="42"/>
      <c r="O238" s="42"/>
      <c r="P238" s="42"/>
      <c r="Q238" s="42"/>
    </row>
    <row r="239" spans="1:17" ht="24.75" customHeight="1" x14ac:dyDescent="0.25">
      <c r="A239" s="48" t="s">
        <v>8</v>
      </c>
      <c r="B239" s="108"/>
      <c r="C239" s="121"/>
      <c r="D239" s="121"/>
      <c r="E239" s="116">
        <f>(D239-C239)*$C$2</f>
        <v>0</v>
      </c>
      <c r="F239" s="136"/>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7-22-1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7-22-2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7-22-3</v>
      </c>
      <c r="J243" s="42"/>
      <c r="K243" s="42"/>
      <c r="L243" s="42"/>
      <c r="M243" s="42"/>
      <c r="N243" s="42"/>
      <c r="O243" s="42"/>
      <c r="P243" s="42"/>
      <c r="Q243" s="42"/>
    </row>
    <row r="244" spans="1:17" ht="38.25" customHeight="1" x14ac:dyDescent="0.25">
      <c r="A244" s="48" t="s">
        <v>13</v>
      </c>
      <c r="B244" s="131"/>
      <c r="C244" s="132"/>
      <c r="D244" s="132"/>
      <c r="E244" s="133"/>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7-23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25">
        <f>IFERROR((E249*F249+E250*F250)/(F249+F250),0)</f>
        <v>0</v>
      </c>
      <c r="G247" s="49" t="s">
        <v>71</v>
      </c>
      <c r="H247" s="70"/>
      <c r="I247" s="81"/>
      <c r="J247" s="42"/>
      <c r="K247" s="42"/>
      <c r="L247" s="42"/>
      <c r="M247" s="42"/>
      <c r="N247" s="42"/>
      <c r="O247" s="42"/>
      <c r="P247" s="42"/>
      <c r="Q247" s="42"/>
    </row>
    <row r="248" spans="1:17" ht="24.75" customHeight="1" x14ac:dyDescent="0.25">
      <c r="A248" s="48" t="s">
        <v>4</v>
      </c>
      <c r="B248" s="129"/>
      <c r="C248" s="130"/>
      <c r="D248" s="49" t="s">
        <v>3142</v>
      </c>
      <c r="E248" s="110" t="str">
        <f>IFERROR(VLOOKUP(B248,matrizEmpleados,2,FALSE),"No existe")</f>
        <v>No existe</v>
      </c>
      <c r="F248" s="120" t="s">
        <v>3765</v>
      </c>
      <c r="G248" s="49" t="s">
        <v>5</v>
      </c>
      <c r="H248" s="127">
        <f>+(D247-C247)+1</f>
        <v>1</v>
      </c>
      <c r="I248" s="81"/>
      <c r="J248" s="42"/>
      <c r="K248" s="42"/>
      <c r="L248" s="42"/>
      <c r="M248" s="42"/>
      <c r="N248" s="42"/>
      <c r="O248" s="42"/>
      <c r="P248" s="42"/>
      <c r="Q248" s="42"/>
    </row>
    <row r="249" spans="1:17" ht="24.75" customHeight="1" x14ac:dyDescent="0.25">
      <c r="A249" s="48" t="s">
        <v>7</v>
      </c>
      <c r="B249" s="115"/>
      <c r="C249" s="121"/>
      <c r="D249" s="121"/>
      <c r="E249" s="116">
        <f>(D249-C249)*$C$2</f>
        <v>0</v>
      </c>
      <c r="F249" s="136"/>
      <c r="G249" s="49" t="s">
        <v>3139</v>
      </c>
      <c r="H249" s="70"/>
      <c r="I249" s="81"/>
      <c r="J249" s="42"/>
      <c r="K249" s="42"/>
      <c r="L249" s="42"/>
      <c r="M249" s="42"/>
      <c r="N249" s="42"/>
      <c r="O249" s="42"/>
      <c r="P249" s="42"/>
      <c r="Q249" s="42"/>
    </row>
    <row r="250" spans="1:17" ht="24.75" customHeight="1" x14ac:dyDescent="0.25">
      <c r="A250" s="48" t="s">
        <v>8</v>
      </c>
      <c r="B250" s="108"/>
      <c r="C250" s="121"/>
      <c r="D250" s="121"/>
      <c r="E250" s="116">
        <f>(D250-C250)*$C$2</f>
        <v>0</v>
      </c>
      <c r="F250" s="136"/>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7-23-1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7-23-2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7-23-3</v>
      </c>
      <c r="J254" s="42"/>
      <c r="K254" s="42"/>
      <c r="L254" s="42"/>
      <c r="M254" s="42"/>
      <c r="N254" s="42"/>
      <c r="O254" s="42"/>
      <c r="P254" s="42"/>
      <c r="Q254" s="42"/>
    </row>
    <row r="255" spans="1:17" ht="38.25" customHeight="1" x14ac:dyDescent="0.25">
      <c r="A255" s="48" t="s">
        <v>13</v>
      </c>
      <c r="B255" s="131"/>
      <c r="C255" s="132"/>
      <c r="D255" s="132"/>
      <c r="E255" s="133"/>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7-24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25">
        <f>IFERROR((E260*F260+E261*F261)/(F260+F261),0)</f>
        <v>0</v>
      </c>
      <c r="G258" s="49" t="s">
        <v>71</v>
      </c>
      <c r="H258" s="70"/>
      <c r="I258" s="81"/>
      <c r="J258" s="42"/>
      <c r="K258" s="42"/>
      <c r="L258" s="42"/>
      <c r="M258" s="42"/>
      <c r="N258" s="42"/>
      <c r="O258" s="42"/>
      <c r="P258" s="42"/>
      <c r="Q258" s="42"/>
    </row>
    <row r="259" spans="1:17" ht="24.75" customHeight="1" x14ac:dyDescent="0.25">
      <c r="A259" s="48" t="s">
        <v>4</v>
      </c>
      <c r="B259" s="129"/>
      <c r="C259" s="130"/>
      <c r="D259" s="49" t="s">
        <v>3142</v>
      </c>
      <c r="E259" s="110" t="str">
        <f>IFERROR(VLOOKUP(B259,matrizEmpleados,2,FALSE),"No existe")</f>
        <v>No existe</v>
      </c>
      <c r="F259" s="120" t="s">
        <v>3765</v>
      </c>
      <c r="G259" s="49" t="s">
        <v>5</v>
      </c>
      <c r="H259" s="127">
        <f>+(D258-C258)+1</f>
        <v>1</v>
      </c>
      <c r="I259" s="81"/>
      <c r="J259" s="42"/>
      <c r="K259" s="42"/>
      <c r="L259" s="42"/>
      <c r="M259" s="42"/>
      <c r="N259" s="42"/>
      <c r="O259" s="42"/>
      <c r="P259" s="42"/>
      <c r="Q259" s="42"/>
    </row>
    <row r="260" spans="1:17" ht="24.75" customHeight="1" x14ac:dyDescent="0.25">
      <c r="A260" s="48" t="s">
        <v>7</v>
      </c>
      <c r="B260" s="115"/>
      <c r="C260" s="121"/>
      <c r="D260" s="121"/>
      <c r="E260" s="116">
        <f>(D260-C260)*$C$2</f>
        <v>0</v>
      </c>
      <c r="F260" s="136"/>
      <c r="G260" s="49" t="s">
        <v>3139</v>
      </c>
      <c r="H260" s="70"/>
      <c r="I260" s="81"/>
      <c r="J260" s="42"/>
      <c r="K260" s="42"/>
      <c r="L260" s="42"/>
      <c r="M260" s="42"/>
      <c r="N260" s="42"/>
      <c r="O260" s="42"/>
      <c r="P260" s="42"/>
      <c r="Q260" s="42"/>
    </row>
    <row r="261" spans="1:17" ht="24.75" customHeight="1" x14ac:dyDescent="0.25">
      <c r="A261" s="48" t="s">
        <v>8</v>
      </c>
      <c r="B261" s="108"/>
      <c r="C261" s="121"/>
      <c r="D261" s="121"/>
      <c r="E261" s="116">
        <f>(D261-C261)*$C$2</f>
        <v>0</v>
      </c>
      <c r="F261" s="136"/>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7-24-1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7-24-2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7-24-3</v>
      </c>
      <c r="J265" s="42"/>
      <c r="K265" s="42"/>
      <c r="L265" s="42"/>
      <c r="M265" s="42"/>
      <c r="N265" s="42"/>
      <c r="O265" s="42"/>
      <c r="P265" s="42"/>
      <c r="Q265" s="42"/>
    </row>
    <row r="266" spans="1:17" ht="38.25" customHeight="1" x14ac:dyDescent="0.25">
      <c r="A266" s="48" t="s">
        <v>13</v>
      </c>
      <c r="B266" s="131"/>
      <c r="C266" s="132"/>
      <c r="D266" s="132"/>
      <c r="E266" s="133"/>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7-25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25">
        <f>IFERROR((E271*F271+E272*F272)/(F271+F272),0)</f>
        <v>0</v>
      </c>
      <c r="G269" s="49" t="s">
        <v>71</v>
      </c>
      <c r="H269" s="70"/>
      <c r="I269" s="81"/>
      <c r="J269" s="42"/>
      <c r="K269" s="42"/>
      <c r="L269" s="42"/>
      <c r="M269" s="42"/>
      <c r="N269" s="42"/>
      <c r="O269" s="42"/>
      <c r="P269" s="42"/>
      <c r="Q269" s="42"/>
    </row>
    <row r="270" spans="1:17" ht="24.75" customHeight="1" x14ac:dyDescent="0.25">
      <c r="A270" s="48" t="s">
        <v>4</v>
      </c>
      <c r="B270" s="129"/>
      <c r="C270" s="130"/>
      <c r="D270" s="49" t="s">
        <v>3142</v>
      </c>
      <c r="E270" s="110" t="str">
        <f>IFERROR(VLOOKUP(B270,matrizEmpleados,2,FALSE),"No existe")</f>
        <v>No existe</v>
      </c>
      <c r="F270" s="120" t="s">
        <v>3765</v>
      </c>
      <c r="G270" s="49" t="s">
        <v>5</v>
      </c>
      <c r="H270" s="127">
        <f>+(D269-C269)+1</f>
        <v>1</v>
      </c>
      <c r="I270" s="81"/>
      <c r="J270" s="42"/>
      <c r="K270" s="42"/>
      <c r="L270" s="42"/>
      <c r="M270" s="42"/>
      <c r="N270" s="42"/>
      <c r="O270" s="42"/>
      <c r="P270" s="42"/>
      <c r="Q270" s="42"/>
    </row>
    <row r="271" spans="1:17" ht="24.75" customHeight="1" x14ac:dyDescent="0.25">
      <c r="A271" s="48" t="s">
        <v>7</v>
      </c>
      <c r="B271" s="115"/>
      <c r="C271" s="121"/>
      <c r="D271" s="121"/>
      <c r="E271" s="116">
        <f>(D271-C271)*$C$2</f>
        <v>0</v>
      </c>
      <c r="F271" s="136"/>
      <c r="G271" s="49" t="s">
        <v>3139</v>
      </c>
      <c r="H271" s="70"/>
      <c r="I271" s="81"/>
      <c r="J271" s="42"/>
      <c r="K271" s="42"/>
      <c r="L271" s="42"/>
      <c r="M271" s="42"/>
      <c r="N271" s="42"/>
      <c r="O271" s="42"/>
      <c r="P271" s="42"/>
      <c r="Q271" s="42"/>
    </row>
    <row r="272" spans="1:17" ht="24.75" customHeight="1" x14ac:dyDescent="0.25">
      <c r="A272" s="48" t="s">
        <v>8</v>
      </c>
      <c r="B272" s="108"/>
      <c r="C272" s="121"/>
      <c r="D272" s="121"/>
      <c r="E272" s="116">
        <f>(D272-C272)*$C$2</f>
        <v>0</v>
      </c>
      <c r="F272" s="136"/>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7-25-1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7-25-2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7-25-3</v>
      </c>
      <c r="J276" s="42"/>
      <c r="K276" s="42"/>
      <c r="L276" s="42"/>
      <c r="M276" s="42"/>
      <c r="N276" s="42"/>
      <c r="O276" s="42"/>
      <c r="P276" s="42"/>
      <c r="Q276" s="42"/>
    </row>
    <row r="277" spans="1:17" ht="38.25" customHeight="1" x14ac:dyDescent="0.25">
      <c r="A277" s="48" t="s">
        <v>13</v>
      </c>
      <c r="B277" s="131"/>
      <c r="C277" s="132"/>
      <c r="D277" s="132"/>
      <c r="E277" s="133"/>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7-26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25">
        <f>IFERROR((E282*F282+E283*F283)/(F282+F283),0)</f>
        <v>0</v>
      </c>
      <c r="G280" s="49" t="s">
        <v>71</v>
      </c>
      <c r="H280" s="70"/>
      <c r="I280" s="81"/>
      <c r="J280" s="42"/>
      <c r="K280" s="42"/>
      <c r="L280" s="42"/>
      <c r="M280" s="42"/>
      <c r="N280" s="42"/>
      <c r="O280" s="42"/>
      <c r="P280" s="42"/>
      <c r="Q280" s="42"/>
    </row>
    <row r="281" spans="1:17" ht="24.75" customHeight="1" x14ac:dyDescent="0.25">
      <c r="A281" s="48" t="s">
        <v>4</v>
      </c>
      <c r="B281" s="129"/>
      <c r="C281" s="130"/>
      <c r="D281" s="49" t="s">
        <v>3142</v>
      </c>
      <c r="E281" s="110" t="str">
        <f>IFERROR(VLOOKUP(B281,matrizEmpleados,2,FALSE),"No existe")</f>
        <v>No existe</v>
      </c>
      <c r="F281" s="120" t="s">
        <v>3765</v>
      </c>
      <c r="G281" s="49" t="s">
        <v>5</v>
      </c>
      <c r="H281" s="127">
        <f>+(D280-C280)+1</f>
        <v>1</v>
      </c>
      <c r="I281" s="81"/>
      <c r="J281" s="42"/>
      <c r="K281" s="42"/>
      <c r="L281" s="42"/>
      <c r="M281" s="42"/>
      <c r="N281" s="42"/>
      <c r="O281" s="42"/>
      <c r="P281" s="42"/>
      <c r="Q281" s="42"/>
    </row>
    <row r="282" spans="1:17" ht="24.75" customHeight="1" x14ac:dyDescent="0.25">
      <c r="A282" s="48" t="s">
        <v>7</v>
      </c>
      <c r="B282" s="115"/>
      <c r="C282" s="121"/>
      <c r="D282" s="121"/>
      <c r="E282" s="116">
        <f>(D282-C282)*$C$2</f>
        <v>0</v>
      </c>
      <c r="F282" s="136"/>
      <c r="G282" s="49" t="s">
        <v>3139</v>
      </c>
      <c r="H282" s="70"/>
      <c r="I282" s="81"/>
      <c r="J282" s="42"/>
      <c r="K282" s="42"/>
      <c r="L282" s="42"/>
      <c r="M282" s="42"/>
      <c r="N282" s="42"/>
      <c r="O282" s="42"/>
      <c r="P282" s="42"/>
      <c r="Q282" s="42"/>
    </row>
    <row r="283" spans="1:17" ht="24.75" customHeight="1" x14ac:dyDescent="0.25">
      <c r="A283" s="48" t="s">
        <v>8</v>
      </c>
      <c r="B283" s="108"/>
      <c r="C283" s="121"/>
      <c r="D283" s="121"/>
      <c r="E283" s="116">
        <f>(D283-C283)*$C$2</f>
        <v>0</v>
      </c>
      <c r="F283" s="136"/>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7-26-1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7-26-2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7-26-3</v>
      </c>
      <c r="J287" s="42"/>
      <c r="K287" s="42"/>
      <c r="L287" s="42"/>
      <c r="M287" s="42"/>
      <c r="N287" s="42"/>
      <c r="O287" s="42"/>
      <c r="P287" s="42"/>
      <c r="Q287" s="42"/>
    </row>
    <row r="288" spans="1:17" ht="38.25" customHeight="1" x14ac:dyDescent="0.25">
      <c r="A288" s="48" t="s">
        <v>13</v>
      </c>
      <c r="B288" s="131"/>
      <c r="C288" s="132"/>
      <c r="D288" s="132"/>
      <c r="E288" s="133"/>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7-27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25">
        <f>IFERROR((E293*F293+E294*F294)/(F293+F294),0)</f>
        <v>0</v>
      </c>
      <c r="G291" s="49" t="s">
        <v>71</v>
      </c>
      <c r="H291" s="70"/>
      <c r="I291" s="81"/>
      <c r="J291" s="42"/>
      <c r="K291" s="42"/>
      <c r="L291" s="42"/>
      <c r="M291" s="42"/>
      <c r="N291" s="42"/>
      <c r="O291" s="42"/>
      <c r="P291" s="42"/>
      <c r="Q291" s="42"/>
    </row>
    <row r="292" spans="1:17" ht="24.75" customHeight="1" x14ac:dyDescent="0.25">
      <c r="A292" s="48" t="s">
        <v>4</v>
      </c>
      <c r="B292" s="129"/>
      <c r="C292" s="130"/>
      <c r="D292" s="49" t="s">
        <v>3142</v>
      </c>
      <c r="E292" s="110" t="str">
        <f>IFERROR(VLOOKUP(B292,matrizEmpleados,2,FALSE),"No existe")</f>
        <v>No existe</v>
      </c>
      <c r="F292" s="120" t="s">
        <v>3765</v>
      </c>
      <c r="G292" s="49" t="s">
        <v>5</v>
      </c>
      <c r="H292" s="127">
        <f>+(D291-C291)+1</f>
        <v>1</v>
      </c>
      <c r="I292" s="81"/>
      <c r="J292" s="42"/>
      <c r="K292" s="42"/>
      <c r="L292" s="42"/>
      <c r="M292" s="42"/>
      <c r="N292" s="42"/>
      <c r="O292" s="42"/>
      <c r="P292" s="42"/>
      <c r="Q292" s="42"/>
    </row>
    <row r="293" spans="1:17" ht="24.75" customHeight="1" x14ac:dyDescent="0.25">
      <c r="A293" s="48" t="s">
        <v>7</v>
      </c>
      <c r="B293" s="115"/>
      <c r="C293" s="121"/>
      <c r="D293" s="121"/>
      <c r="E293" s="116">
        <f>(D293-C293)*$C$2</f>
        <v>0</v>
      </c>
      <c r="F293" s="136"/>
      <c r="G293" s="49" t="s">
        <v>3139</v>
      </c>
      <c r="H293" s="70"/>
      <c r="I293" s="81"/>
      <c r="J293" s="42"/>
      <c r="K293" s="42"/>
      <c r="L293" s="42"/>
      <c r="M293" s="42"/>
      <c r="N293" s="42"/>
      <c r="O293" s="42"/>
      <c r="P293" s="42"/>
      <c r="Q293" s="42"/>
    </row>
    <row r="294" spans="1:17" ht="24.75" customHeight="1" x14ac:dyDescent="0.25">
      <c r="A294" s="48" t="s">
        <v>8</v>
      </c>
      <c r="B294" s="108"/>
      <c r="C294" s="121"/>
      <c r="D294" s="121"/>
      <c r="E294" s="116">
        <f>(D294-C294)*$C$2</f>
        <v>0</v>
      </c>
      <c r="F294" s="136"/>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7-27-1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7-27-2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7-27-3</v>
      </c>
      <c r="J298" s="42"/>
      <c r="K298" s="42"/>
      <c r="L298" s="42"/>
      <c r="M298" s="42"/>
      <c r="N298" s="42"/>
      <c r="O298" s="42"/>
      <c r="P298" s="42"/>
      <c r="Q298" s="42"/>
    </row>
    <row r="299" spans="1:17" ht="38.25" customHeight="1" x14ac:dyDescent="0.25">
      <c r="A299" s="48" t="s">
        <v>13</v>
      </c>
      <c r="B299" s="131"/>
      <c r="C299" s="132"/>
      <c r="D299" s="132"/>
      <c r="E299" s="133"/>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7-28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25">
        <f>IFERROR((E304*F304+E305*F305)/(F304+F305),0)</f>
        <v>0</v>
      </c>
      <c r="G302" s="49" t="s">
        <v>71</v>
      </c>
      <c r="H302" s="70"/>
      <c r="I302" s="81"/>
      <c r="J302" s="42"/>
      <c r="K302" s="42"/>
      <c r="L302" s="42"/>
      <c r="M302" s="42"/>
      <c r="N302" s="42"/>
      <c r="O302" s="42"/>
      <c r="P302" s="42"/>
      <c r="Q302" s="42"/>
    </row>
    <row r="303" spans="1:17" ht="24.75" customHeight="1" x14ac:dyDescent="0.25">
      <c r="A303" s="48" t="s">
        <v>4</v>
      </c>
      <c r="B303" s="129"/>
      <c r="C303" s="130"/>
      <c r="D303" s="49" t="s">
        <v>3142</v>
      </c>
      <c r="E303" s="110" t="str">
        <f>IFERROR(VLOOKUP(B303,matrizEmpleados,2,FALSE),"No existe")</f>
        <v>No existe</v>
      </c>
      <c r="F303" s="120" t="s">
        <v>3765</v>
      </c>
      <c r="G303" s="49" t="s">
        <v>5</v>
      </c>
      <c r="H303" s="127">
        <f>+(D302-C302)+1</f>
        <v>1</v>
      </c>
      <c r="I303" s="81"/>
      <c r="J303" s="42"/>
      <c r="K303" s="42"/>
      <c r="L303" s="42"/>
      <c r="M303" s="42"/>
      <c r="N303" s="42"/>
      <c r="O303" s="42"/>
      <c r="P303" s="42"/>
      <c r="Q303" s="42"/>
    </row>
    <row r="304" spans="1:17" ht="24.75" customHeight="1" x14ac:dyDescent="0.25">
      <c r="A304" s="48" t="s">
        <v>7</v>
      </c>
      <c r="B304" s="115"/>
      <c r="C304" s="121"/>
      <c r="D304" s="121"/>
      <c r="E304" s="116">
        <f>(D304-C304)*$C$2</f>
        <v>0</v>
      </c>
      <c r="F304" s="136"/>
      <c r="G304" s="49" t="s">
        <v>3139</v>
      </c>
      <c r="H304" s="70"/>
      <c r="I304" s="81"/>
      <c r="J304" s="42"/>
      <c r="K304" s="42"/>
      <c r="L304" s="42"/>
      <c r="M304" s="42"/>
      <c r="N304" s="42"/>
      <c r="O304" s="42"/>
      <c r="P304" s="42"/>
      <c r="Q304" s="42"/>
    </row>
    <row r="305" spans="1:17" ht="24.75" customHeight="1" x14ac:dyDescent="0.25">
      <c r="A305" s="48" t="s">
        <v>8</v>
      </c>
      <c r="B305" s="108"/>
      <c r="C305" s="121"/>
      <c r="D305" s="121"/>
      <c r="E305" s="116">
        <f>(D305-C305)*$C$2</f>
        <v>0</v>
      </c>
      <c r="F305" s="136"/>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7-28-1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7-28-2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7-28-3</v>
      </c>
      <c r="J309" s="42"/>
      <c r="K309" s="42"/>
      <c r="L309" s="42"/>
      <c r="M309" s="42"/>
      <c r="N309" s="42"/>
      <c r="O309" s="42"/>
      <c r="P309" s="42"/>
      <c r="Q309" s="42"/>
    </row>
    <row r="310" spans="1:17" ht="38.25" customHeight="1" x14ac:dyDescent="0.25">
      <c r="A310" s="48" t="s">
        <v>13</v>
      </c>
      <c r="B310" s="131"/>
      <c r="C310" s="132"/>
      <c r="D310" s="132"/>
      <c r="E310" s="133"/>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7-29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25">
        <f>IFERROR((E315*F315+E316*F316)/(F315+F316),0)</f>
        <v>0</v>
      </c>
      <c r="G313" s="49" t="s">
        <v>71</v>
      </c>
      <c r="H313" s="70"/>
      <c r="I313" s="81"/>
      <c r="J313" s="42"/>
      <c r="K313" s="42"/>
      <c r="L313" s="42"/>
      <c r="M313" s="42"/>
      <c r="N313" s="42"/>
      <c r="O313" s="42"/>
      <c r="P313" s="42"/>
      <c r="Q313" s="42"/>
    </row>
    <row r="314" spans="1:17" ht="24.75" customHeight="1" x14ac:dyDescent="0.25">
      <c r="A314" s="48" t="s">
        <v>4</v>
      </c>
      <c r="B314" s="129"/>
      <c r="C314" s="130"/>
      <c r="D314" s="49" t="s">
        <v>3142</v>
      </c>
      <c r="E314" s="110" t="str">
        <f>IFERROR(VLOOKUP(B314,matrizEmpleados,2,FALSE),"No existe")</f>
        <v>No existe</v>
      </c>
      <c r="F314" s="120" t="s">
        <v>3765</v>
      </c>
      <c r="G314" s="49" t="s">
        <v>5</v>
      </c>
      <c r="H314" s="127">
        <f>+(D313-C313)+1</f>
        <v>1</v>
      </c>
      <c r="I314" s="81"/>
      <c r="J314" s="42"/>
      <c r="K314" s="42"/>
      <c r="L314" s="42"/>
      <c r="M314" s="42"/>
      <c r="N314" s="42"/>
      <c r="O314" s="42"/>
      <c r="P314" s="42"/>
      <c r="Q314" s="42"/>
    </row>
    <row r="315" spans="1:17" ht="24.75" customHeight="1" x14ac:dyDescent="0.25">
      <c r="A315" s="48" t="s">
        <v>7</v>
      </c>
      <c r="B315" s="115"/>
      <c r="C315" s="121"/>
      <c r="D315" s="121"/>
      <c r="E315" s="116">
        <f>(D315-C315)*$C$2</f>
        <v>0</v>
      </c>
      <c r="F315" s="136"/>
      <c r="G315" s="49" t="s">
        <v>3139</v>
      </c>
      <c r="H315" s="70"/>
      <c r="I315" s="81"/>
      <c r="J315" s="42"/>
      <c r="K315" s="42"/>
      <c r="L315" s="42"/>
      <c r="M315" s="42"/>
      <c r="N315" s="42"/>
      <c r="O315" s="42"/>
      <c r="P315" s="42"/>
      <c r="Q315" s="42"/>
    </row>
    <row r="316" spans="1:17" ht="24.75" customHeight="1" x14ac:dyDescent="0.25">
      <c r="A316" s="48" t="s">
        <v>8</v>
      </c>
      <c r="B316" s="108"/>
      <c r="C316" s="121"/>
      <c r="D316" s="121"/>
      <c r="E316" s="116">
        <f>(D316-C316)*$C$2</f>
        <v>0</v>
      </c>
      <c r="F316" s="136"/>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7-29-1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7-29-2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7-29-3</v>
      </c>
      <c r="J320" s="42"/>
      <c r="K320" s="42"/>
      <c r="L320" s="42"/>
      <c r="M320" s="42"/>
      <c r="N320" s="42"/>
      <c r="O320" s="42"/>
      <c r="P320" s="42"/>
      <c r="Q320" s="42"/>
    </row>
    <row r="321" spans="1:17" ht="38.25" customHeight="1" x14ac:dyDescent="0.25">
      <c r="A321" s="48" t="s">
        <v>13</v>
      </c>
      <c r="B321" s="131"/>
      <c r="C321" s="132"/>
      <c r="D321" s="132"/>
      <c r="E321" s="133"/>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7-30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25">
        <f>IFERROR((E326*F326+E327*F327)/(F326+F327),0)</f>
        <v>0</v>
      </c>
      <c r="G324" s="49" t="s">
        <v>71</v>
      </c>
      <c r="H324" s="70"/>
      <c r="I324" s="81"/>
      <c r="J324" s="42"/>
      <c r="K324" s="42"/>
      <c r="L324" s="42"/>
      <c r="M324" s="42"/>
      <c r="N324" s="42"/>
      <c r="O324" s="42"/>
      <c r="P324" s="42"/>
      <c r="Q324" s="42"/>
    </row>
    <row r="325" spans="1:17" ht="24.75" customHeight="1" x14ac:dyDescent="0.25">
      <c r="A325" s="48" t="s">
        <v>4</v>
      </c>
      <c r="B325" s="129"/>
      <c r="C325" s="130"/>
      <c r="D325" s="49" t="s">
        <v>3142</v>
      </c>
      <c r="E325" s="110" t="str">
        <f>IFERROR(VLOOKUP(B325,matrizEmpleados,2,FALSE),"No existe")</f>
        <v>No existe</v>
      </c>
      <c r="F325" s="120" t="s">
        <v>3765</v>
      </c>
      <c r="G325" s="49" t="s">
        <v>5</v>
      </c>
      <c r="H325" s="127">
        <f>+(D324-C324)+1</f>
        <v>1</v>
      </c>
      <c r="I325" s="81"/>
      <c r="J325" s="42"/>
      <c r="K325" s="42"/>
      <c r="L325" s="42"/>
      <c r="M325" s="42"/>
      <c r="N325" s="42"/>
      <c r="O325" s="42"/>
      <c r="P325" s="42"/>
      <c r="Q325" s="42"/>
    </row>
    <row r="326" spans="1:17" ht="24.75" customHeight="1" x14ac:dyDescent="0.25">
      <c r="A326" s="48" t="s">
        <v>7</v>
      </c>
      <c r="B326" s="115"/>
      <c r="C326" s="121"/>
      <c r="D326" s="121"/>
      <c r="E326" s="116">
        <f>(D326-C326)*$C$2</f>
        <v>0</v>
      </c>
      <c r="F326" s="136"/>
      <c r="G326" s="49" t="s">
        <v>3139</v>
      </c>
      <c r="H326" s="70"/>
      <c r="I326" s="81"/>
      <c r="J326" s="42"/>
      <c r="K326" s="42"/>
      <c r="L326" s="42"/>
      <c r="M326" s="42"/>
      <c r="N326" s="42"/>
      <c r="O326" s="42"/>
      <c r="P326" s="42"/>
      <c r="Q326" s="42"/>
    </row>
    <row r="327" spans="1:17" ht="24.75" customHeight="1" x14ac:dyDescent="0.25">
      <c r="A327" s="48" t="s">
        <v>8</v>
      </c>
      <c r="B327" s="108"/>
      <c r="C327" s="121"/>
      <c r="D327" s="121"/>
      <c r="E327" s="116">
        <f>(D327-C327)*$C$2</f>
        <v>0</v>
      </c>
      <c r="F327" s="136"/>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7-30-1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7-30-2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7-30-3</v>
      </c>
      <c r="J331" s="42"/>
      <c r="K331" s="42"/>
      <c r="L331" s="42"/>
      <c r="M331" s="42"/>
      <c r="N331" s="42"/>
      <c r="O331" s="42"/>
      <c r="P331" s="42"/>
      <c r="Q331" s="42"/>
    </row>
    <row r="332" spans="1:17" ht="38.25" customHeight="1" x14ac:dyDescent="0.25">
      <c r="A332" s="48" t="s">
        <v>13</v>
      </c>
      <c r="B332" s="131"/>
      <c r="C332" s="132"/>
      <c r="D332" s="132"/>
      <c r="E332" s="133"/>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7-31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25">
        <f>IFERROR((E337*F337+E338*F338)/(F337+F338),0)</f>
        <v>0</v>
      </c>
      <c r="G335" s="49" t="s">
        <v>71</v>
      </c>
      <c r="H335" s="70"/>
      <c r="I335" s="81"/>
      <c r="J335" s="42"/>
      <c r="K335" s="42"/>
      <c r="L335" s="42"/>
      <c r="M335" s="42"/>
      <c r="N335" s="42"/>
      <c r="O335" s="42"/>
      <c r="P335" s="42"/>
      <c r="Q335" s="42"/>
    </row>
    <row r="336" spans="1:17" ht="24.75" customHeight="1" x14ac:dyDescent="0.25">
      <c r="A336" s="48" t="s">
        <v>4</v>
      </c>
      <c r="B336" s="129"/>
      <c r="C336" s="130"/>
      <c r="D336" s="49" t="s">
        <v>3142</v>
      </c>
      <c r="E336" s="110" t="str">
        <f>IFERROR(VLOOKUP(B336,matrizEmpleados,2,FALSE),"No existe")</f>
        <v>No existe</v>
      </c>
      <c r="F336" s="120" t="s">
        <v>3765</v>
      </c>
      <c r="G336" s="49" t="s">
        <v>5</v>
      </c>
      <c r="H336" s="127">
        <f>+(D335-C335)+1</f>
        <v>1</v>
      </c>
      <c r="I336" s="81"/>
      <c r="J336" s="42"/>
      <c r="K336" s="42"/>
      <c r="L336" s="42"/>
      <c r="M336" s="42"/>
      <c r="N336" s="42"/>
      <c r="O336" s="42"/>
      <c r="P336" s="42"/>
      <c r="Q336" s="42"/>
    </row>
    <row r="337" spans="1:17" ht="24.75" customHeight="1" x14ac:dyDescent="0.25">
      <c r="A337" s="48" t="s">
        <v>7</v>
      </c>
      <c r="B337" s="115"/>
      <c r="C337" s="121"/>
      <c r="D337" s="121"/>
      <c r="E337" s="116">
        <f>(D337-C337)*$C$2</f>
        <v>0</v>
      </c>
      <c r="F337" s="136"/>
      <c r="G337" s="49" t="s">
        <v>3139</v>
      </c>
      <c r="H337" s="70"/>
      <c r="I337" s="81"/>
      <c r="J337" s="42"/>
      <c r="K337" s="42"/>
      <c r="L337" s="42"/>
      <c r="M337" s="42"/>
      <c r="N337" s="42"/>
      <c r="O337" s="42"/>
      <c r="P337" s="42"/>
      <c r="Q337" s="42"/>
    </row>
    <row r="338" spans="1:17" ht="24.75" customHeight="1" x14ac:dyDescent="0.25">
      <c r="A338" s="48" t="s">
        <v>8</v>
      </c>
      <c r="B338" s="108"/>
      <c r="C338" s="121"/>
      <c r="D338" s="121"/>
      <c r="E338" s="116">
        <f>(D338-C338)*$C$2</f>
        <v>0</v>
      </c>
      <c r="F338" s="136"/>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7-31-1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7-31-2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7-31-3</v>
      </c>
      <c r="J342" s="42"/>
      <c r="K342" s="42"/>
      <c r="L342" s="42"/>
      <c r="M342" s="42"/>
      <c r="N342" s="42"/>
      <c r="O342" s="42"/>
      <c r="P342" s="42"/>
      <c r="Q342" s="42"/>
    </row>
    <row r="343" spans="1:17" ht="38.25" customHeight="1" x14ac:dyDescent="0.25">
      <c r="A343" s="48" t="s">
        <v>13</v>
      </c>
      <c r="B343" s="131"/>
      <c r="C343" s="132"/>
      <c r="D343" s="132"/>
      <c r="E343" s="133"/>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7-32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25">
        <f>IFERROR((E348*F348+E349*F349)/(F348+F349),0)</f>
        <v>0</v>
      </c>
      <c r="G346" s="49" t="s">
        <v>71</v>
      </c>
      <c r="H346" s="70"/>
      <c r="I346" s="81"/>
      <c r="J346" s="42"/>
      <c r="K346" s="42"/>
      <c r="L346" s="42"/>
      <c r="M346" s="42"/>
      <c r="N346" s="42"/>
      <c r="O346" s="42"/>
      <c r="P346" s="42"/>
      <c r="Q346" s="42"/>
    </row>
    <row r="347" spans="1:17" ht="24.75" customHeight="1" x14ac:dyDescent="0.25">
      <c r="A347" s="48" t="s">
        <v>4</v>
      </c>
      <c r="B347" s="129"/>
      <c r="C347" s="130"/>
      <c r="D347" s="49" t="s">
        <v>3142</v>
      </c>
      <c r="E347" s="110" t="str">
        <f>IFERROR(VLOOKUP(B347,matrizEmpleados,2,FALSE),"No existe")</f>
        <v>No existe</v>
      </c>
      <c r="F347" s="120" t="s">
        <v>3765</v>
      </c>
      <c r="G347" s="49" t="s">
        <v>5</v>
      </c>
      <c r="H347" s="127">
        <f>+(D346-C346)+1</f>
        <v>1</v>
      </c>
      <c r="I347" s="81"/>
      <c r="J347" s="42"/>
      <c r="K347" s="42"/>
      <c r="L347" s="42"/>
      <c r="M347" s="42"/>
      <c r="N347" s="42"/>
      <c r="O347" s="42"/>
      <c r="P347" s="42"/>
      <c r="Q347" s="42"/>
    </row>
    <row r="348" spans="1:17" ht="24.75" customHeight="1" x14ac:dyDescent="0.25">
      <c r="A348" s="48" t="s">
        <v>7</v>
      </c>
      <c r="B348" s="115"/>
      <c r="C348" s="121"/>
      <c r="D348" s="121"/>
      <c r="E348" s="116">
        <f>(D348-C348)*$C$2</f>
        <v>0</v>
      </c>
      <c r="F348" s="136"/>
      <c r="G348" s="49" t="s">
        <v>3139</v>
      </c>
      <c r="H348" s="70"/>
      <c r="I348" s="81"/>
      <c r="J348" s="42"/>
      <c r="K348" s="42"/>
      <c r="L348" s="42"/>
      <c r="M348" s="42"/>
      <c r="N348" s="42"/>
      <c r="O348" s="42"/>
      <c r="P348" s="42"/>
      <c r="Q348" s="42"/>
    </row>
    <row r="349" spans="1:17" ht="24.75" customHeight="1" x14ac:dyDescent="0.25">
      <c r="A349" s="48" t="s">
        <v>8</v>
      </c>
      <c r="B349" s="108"/>
      <c r="C349" s="121"/>
      <c r="D349" s="121"/>
      <c r="E349" s="116">
        <f>(D349-C349)*$C$2</f>
        <v>0</v>
      </c>
      <c r="F349" s="136"/>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7-32-1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7-32-2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7-32-3</v>
      </c>
      <c r="J353" s="42"/>
      <c r="K353" s="42"/>
      <c r="L353" s="42"/>
      <c r="M353" s="42"/>
      <c r="N353" s="42"/>
      <c r="O353" s="42"/>
      <c r="P353" s="42"/>
      <c r="Q353" s="42"/>
    </row>
    <row r="354" spans="1:17" ht="38.25" customHeight="1" x14ac:dyDescent="0.25">
      <c r="A354" s="48" t="s">
        <v>13</v>
      </c>
      <c r="B354" s="131"/>
      <c r="C354" s="132"/>
      <c r="D354" s="132"/>
      <c r="E354" s="133"/>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7-33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25">
        <f>IFERROR((E359*F359+E360*F360)/(F359+F360),0)</f>
        <v>0</v>
      </c>
      <c r="G357" s="49" t="s">
        <v>71</v>
      </c>
      <c r="H357" s="70"/>
      <c r="I357" s="81"/>
      <c r="J357" s="42"/>
      <c r="K357" s="42"/>
      <c r="L357" s="42"/>
      <c r="M357" s="42"/>
      <c r="N357" s="42"/>
      <c r="O357" s="42"/>
      <c r="P357" s="42"/>
      <c r="Q357" s="42"/>
    </row>
    <row r="358" spans="1:17" ht="24.75" customHeight="1" x14ac:dyDescent="0.25">
      <c r="A358" s="48" t="s">
        <v>4</v>
      </c>
      <c r="B358" s="129"/>
      <c r="C358" s="130"/>
      <c r="D358" s="49" t="s">
        <v>3142</v>
      </c>
      <c r="E358" s="110" t="str">
        <f>IFERROR(VLOOKUP(B358,matrizEmpleados,2,FALSE),"No existe")</f>
        <v>No existe</v>
      </c>
      <c r="F358" s="120" t="s">
        <v>3765</v>
      </c>
      <c r="G358" s="49" t="s">
        <v>5</v>
      </c>
      <c r="H358" s="127">
        <f>+(D357-C357)+1</f>
        <v>1</v>
      </c>
      <c r="I358" s="81"/>
      <c r="J358" s="42"/>
      <c r="K358" s="42"/>
      <c r="L358" s="42"/>
      <c r="M358" s="42"/>
      <c r="N358" s="42"/>
      <c r="O358" s="42"/>
      <c r="P358" s="42"/>
      <c r="Q358" s="42"/>
    </row>
    <row r="359" spans="1:17" ht="24.75" customHeight="1" x14ac:dyDescent="0.25">
      <c r="A359" s="48" t="s">
        <v>7</v>
      </c>
      <c r="B359" s="115"/>
      <c r="C359" s="121"/>
      <c r="D359" s="121"/>
      <c r="E359" s="116">
        <f>(D359-C359)*$C$2</f>
        <v>0</v>
      </c>
      <c r="F359" s="136"/>
      <c r="G359" s="49" t="s">
        <v>3139</v>
      </c>
      <c r="H359" s="70"/>
      <c r="I359" s="81"/>
      <c r="J359" s="42"/>
      <c r="K359" s="42"/>
      <c r="L359" s="42"/>
      <c r="M359" s="42"/>
      <c r="N359" s="42"/>
      <c r="O359" s="42"/>
      <c r="P359" s="42"/>
      <c r="Q359" s="42"/>
    </row>
    <row r="360" spans="1:17" ht="24.75" customHeight="1" x14ac:dyDescent="0.25">
      <c r="A360" s="48" t="s">
        <v>8</v>
      </c>
      <c r="B360" s="108"/>
      <c r="C360" s="121"/>
      <c r="D360" s="121"/>
      <c r="E360" s="116">
        <f>(D360-C360)*$C$2</f>
        <v>0</v>
      </c>
      <c r="F360" s="136"/>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7-33-1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7-33-2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7-33-3</v>
      </c>
      <c r="J364" s="42"/>
      <c r="K364" s="42"/>
      <c r="L364" s="42"/>
      <c r="M364" s="42"/>
      <c r="N364" s="42"/>
      <c r="O364" s="42"/>
      <c r="P364" s="42"/>
      <c r="Q364" s="42"/>
    </row>
    <row r="365" spans="1:17" ht="38.25" customHeight="1" x14ac:dyDescent="0.25">
      <c r="A365" s="48" t="s">
        <v>13</v>
      </c>
      <c r="B365" s="131"/>
      <c r="C365" s="132"/>
      <c r="D365" s="132"/>
      <c r="E365" s="133"/>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7-34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25">
        <f>IFERROR((E370*F370+E371*F371)/(F370+F371),0)</f>
        <v>0</v>
      </c>
      <c r="G368" s="49" t="s">
        <v>71</v>
      </c>
      <c r="H368" s="70"/>
      <c r="I368" s="81"/>
      <c r="J368" s="42"/>
      <c r="K368" s="42"/>
      <c r="L368" s="42"/>
      <c r="M368" s="42"/>
      <c r="N368" s="42"/>
      <c r="O368" s="42"/>
      <c r="P368" s="42"/>
      <c r="Q368" s="42"/>
    </row>
    <row r="369" spans="1:17" ht="24.75" customHeight="1" x14ac:dyDescent="0.25">
      <c r="A369" s="48" t="s">
        <v>4</v>
      </c>
      <c r="B369" s="129"/>
      <c r="C369" s="130"/>
      <c r="D369" s="49" t="s">
        <v>3142</v>
      </c>
      <c r="E369" s="110" t="str">
        <f>IFERROR(VLOOKUP(B369,matrizEmpleados,2,FALSE),"No existe")</f>
        <v>No existe</v>
      </c>
      <c r="F369" s="120" t="s">
        <v>3765</v>
      </c>
      <c r="G369" s="49" t="s">
        <v>5</v>
      </c>
      <c r="H369" s="127">
        <f>+(D368-C368)+1</f>
        <v>1</v>
      </c>
      <c r="I369" s="81"/>
      <c r="J369" s="42"/>
      <c r="K369" s="42"/>
      <c r="L369" s="42"/>
      <c r="M369" s="42"/>
      <c r="N369" s="42"/>
      <c r="O369" s="42"/>
      <c r="P369" s="42"/>
      <c r="Q369" s="42"/>
    </row>
    <row r="370" spans="1:17" ht="24.75" customHeight="1" x14ac:dyDescent="0.25">
      <c r="A370" s="48" t="s">
        <v>7</v>
      </c>
      <c r="B370" s="115"/>
      <c r="C370" s="121"/>
      <c r="D370" s="121"/>
      <c r="E370" s="116">
        <f>(D370-C370)*$C$2</f>
        <v>0</v>
      </c>
      <c r="F370" s="136"/>
      <c r="G370" s="49" t="s">
        <v>3139</v>
      </c>
      <c r="H370" s="70"/>
      <c r="I370" s="81"/>
      <c r="J370" s="42"/>
      <c r="K370" s="42"/>
      <c r="L370" s="42"/>
      <c r="M370" s="42"/>
      <c r="N370" s="42"/>
      <c r="O370" s="42"/>
      <c r="P370" s="42"/>
      <c r="Q370" s="42"/>
    </row>
    <row r="371" spans="1:17" ht="24.75" customHeight="1" x14ac:dyDescent="0.25">
      <c r="A371" s="48" t="s">
        <v>8</v>
      </c>
      <c r="B371" s="108"/>
      <c r="C371" s="121"/>
      <c r="D371" s="121"/>
      <c r="E371" s="116">
        <f>(D371-C371)*$C$2</f>
        <v>0</v>
      </c>
      <c r="F371" s="136"/>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7-34-1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7-34-2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7-34-3</v>
      </c>
      <c r="J375" s="42"/>
      <c r="K375" s="42"/>
      <c r="L375" s="42"/>
      <c r="M375" s="42"/>
      <c r="N375" s="42"/>
      <c r="O375" s="42"/>
      <c r="P375" s="42"/>
      <c r="Q375" s="42"/>
    </row>
    <row r="376" spans="1:17" ht="38.25" customHeight="1" x14ac:dyDescent="0.25">
      <c r="A376" s="48" t="s">
        <v>13</v>
      </c>
      <c r="B376" s="131"/>
      <c r="C376" s="132"/>
      <c r="D376" s="132"/>
      <c r="E376" s="133"/>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7-35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25">
        <f>IFERROR((E381*F381+E382*F382)/(F381+F382),0)</f>
        <v>0</v>
      </c>
      <c r="G379" s="49" t="s">
        <v>71</v>
      </c>
      <c r="H379" s="70"/>
      <c r="I379" s="81"/>
      <c r="J379" s="42"/>
      <c r="K379" s="42"/>
      <c r="L379" s="42"/>
      <c r="M379" s="42"/>
      <c r="N379" s="42"/>
      <c r="O379" s="42"/>
      <c r="P379" s="42"/>
      <c r="Q379" s="42"/>
    </row>
    <row r="380" spans="1:17" ht="24.75" customHeight="1" x14ac:dyDescent="0.25">
      <c r="A380" s="48" t="s">
        <v>4</v>
      </c>
      <c r="B380" s="129"/>
      <c r="C380" s="130"/>
      <c r="D380" s="49" t="s">
        <v>3142</v>
      </c>
      <c r="E380" s="110" t="str">
        <f>IFERROR(VLOOKUP(B380,matrizEmpleados,2,FALSE),"No existe")</f>
        <v>No existe</v>
      </c>
      <c r="F380" s="120" t="s">
        <v>3765</v>
      </c>
      <c r="G380" s="49" t="s">
        <v>5</v>
      </c>
      <c r="H380" s="127">
        <f>+(D379-C379)+1</f>
        <v>1</v>
      </c>
      <c r="I380" s="81"/>
      <c r="J380" s="42"/>
      <c r="K380" s="42"/>
      <c r="L380" s="42"/>
      <c r="M380" s="42"/>
      <c r="N380" s="42"/>
      <c r="O380" s="42"/>
      <c r="P380" s="42"/>
      <c r="Q380" s="42"/>
    </row>
    <row r="381" spans="1:17" ht="24.75" customHeight="1" x14ac:dyDescent="0.25">
      <c r="A381" s="48" t="s">
        <v>7</v>
      </c>
      <c r="B381" s="115"/>
      <c r="C381" s="121"/>
      <c r="D381" s="121"/>
      <c r="E381" s="116">
        <f>(D381-C381)*$C$2</f>
        <v>0</v>
      </c>
      <c r="F381" s="136"/>
      <c r="G381" s="49" t="s">
        <v>3139</v>
      </c>
      <c r="H381" s="70"/>
      <c r="I381" s="81"/>
      <c r="J381" s="42"/>
      <c r="K381" s="42"/>
      <c r="L381" s="42"/>
      <c r="M381" s="42"/>
      <c r="N381" s="42"/>
      <c r="O381" s="42"/>
      <c r="P381" s="42"/>
      <c r="Q381" s="42"/>
    </row>
    <row r="382" spans="1:17" ht="24.75" customHeight="1" x14ac:dyDescent="0.25">
      <c r="A382" s="48" t="s">
        <v>8</v>
      </c>
      <c r="B382" s="108"/>
      <c r="C382" s="121"/>
      <c r="D382" s="121"/>
      <c r="E382" s="116">
        <f>(D382-C382)*$C$2</f>
        <v>0</v>
      </c>
      <c r="F382" s="136"/>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7-35-1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7-35-2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7-35-3</v>
      </c>
      <c r="J386" s="42"/>
      <c r="K386" s="42"/>
      <c r="L386" s="42"/>
      <c r="M386" s="42"/>
      <c r="N386" s="42"/>
      <c r="O386" s="42"/>
      <c r="P386" s="42"/>
      <c r="Q386" s="42"/>
    </row>
    <row r="387" spans="1:17" ht="38.25" customHeight="1" x14ac:dyDescent="0.25">
      <c r="A387" s="48" t="s">
        <v>13</v>
      </c>
      <c r="B387" s="131"/>
      <c r="C387" s="132"/>
      <c r="D387" s="132"/>
      <c r="E387" s="133"/>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7-36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25">
        <f>IFERROR((E392*F392+E393*F393)/(F392+F393),0)</f>
        <v>0</v>
      </c>
      <c r="G390" s="49" t="s">
        <v>71</v>
      </c>
      <c r="H390" s="70"/>
      <c r="I390" s="81"/>
      <c r="J390" s="42"/>
      <c r="K390" s="42"/>
      <c r="L390" s="42"/>
      <c r="M390" s="42"/>
      <c r="N390" s="42"/>
      <c r="O390" s="42"/>
      <c r="P390" s="42"/>
      <c r="Q390" s="42"/>
    </row>
    <row r="391" spans="1:17" ht="24.75" customHeight="1" x14ac:dyDescent="0.25">
      <c r="A391" s="48" t="s">
        <v>4</v>
      </c>
      <c r="B391" s="129"/>
      <c r="C391" s="130"/>
      <c r="D391" s="49" t="s">
        <v>3142</v>
      </c>
      <c r="E391" s="110" t="str">
        <f>IFERROR(VLOOKUP(B391,matrizEmpleados,2,FALSE),"No existe")</f>
        <v>No existe</v>
      </c>
      <c r="F391" s="120" t="s">
        <v>3765</v>
      </c>
      <c r="G391" s="49" t="s">
        <v>5</v>
      </c>
      <c r="H391" s="127">
        <f>+(D390-C390)+1</f>
        <v>1</v>
      </c>
      <c r="I391" s="81"/>
      <c r="J391" s="42"/>
      <c r="K391" s="42"/>
      <c r="L391" s="42"/>
      <c r="M391" s="42"/>
      <c r="N391" s="42"/>
      <c r="O391" s="42"/>
      <c r="P391" s="42"/>
      <c r="Q391" s="42"/>
    </row>
    <row r="392" spans="1:17" ht="24.75" customHeight="1" x14ac:dyDescent="0.25">
      <c r="A392" s="48" t="s">
        <v>7</v>
      </c>
      <c r="B392" s="115"/>
      <c r="C392" s="121"/>
      <c r="D392" s="121"/>
      <c r="E392" s="116">
        <f>(D392-C392)*$C$2</f>
        <v>0</v>
      </c>
      <c r="F392" s="136"/>
      <c r="G392" s="49" t="s">
        <v>3139</v>
      </c>
      <c r="H392" s="70"/>
      <c r="I392" s="81"/>
      <c r="J392" s="42"/>
      <c r="K392" s="42"/>
      <c r="L392" s="42"/>
      <c r="M392" s="42"/>
      <c r="N392" s="42"/>
      <c r="O392" s="42"/>
      <c r="P392" s="42"/>
      <c r="Q392" s="42"/>
    </row>
    <row r="393" spans="1:17" ht="24.75" customHeight="1" x14ac:dyDescent="0.25">
      <c r="A393" s="48" t="s">
        <v>8</v>
      </c>
      <c r="B393" s="108"/>
      <c r="C393" s="121"/>
      <c r="D393" s="121"/>
      <c r="E393" s="116">
        <f>(D393-C393)*$C$2</f>
        <v>0</v>
      </c>
      <c r="F393" s="136"/>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7-36-1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7-36-2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7-36-3</v>
      </c>
      <c r="J397" s="42"/>
      <c r="K397" s="42"/>
      <c r="L397" s="42"/>
      <c r="M397" s="42"/>
      <c r="N397" s="42"/>
      <c r="O397" s="42"/>
      <c r="P397" s="42"/>
      <c r="Q397" s="42"/>
    </row>
    <row r="398" spans="1:17" ht="38.25" customHeight="1" x14ac:dyDescent="0.25">
      <c r="A398" s="48" t="s">
        <v>13</v>
      </c>
      <c r="B398" s="131"/>
      <c r="C398" s="132"/>
      <c r="D398" s="132"/>
      <c r="E398" s="133"/>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7-37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25">
        <f>IFERROR((E403*F403+E404*F404)/(F403+F404),0)</f>
        <v>0</v>
      </c>
      <c r="G401" s="49" t="s">
        <v>71</v>
      </c>
      <c r="H401" s="70"/>
      <c r="I401" s="81"/>
      <c r="J401" s="42"/>
      <c r="K401" s="42"/>
      <c r="L401" s="42"/>
      <c r="M401" s="42"/>
      <c r="N401" s="42"/>
      <c r="O401" s="42"/>
      <c r="P401" s="42"/>
      <c r="Q401" s="42"/>
    </row>
    <row r="402" spans="1:17" ht="24.75" customHeight="1" x14ac:dyDescent="0.25">
      <c r="A402" s="48" t="s">
        <v>4</v>
      </c>
      <c r="B402" s="129"/>
      <c r="C402" s="130"/>
      <c r="D402" s="49" t="s">
        <v>3142</v>
      </c>
      <c r="E402" s="110" t="str">
        <f>IFERROR(VLOOKUP(B402,matrizEmpleados,2,FALSE),"No existe")</f>
        <v>No existe</v>
      </c>
      <c r="F402" s="120" t="s">
        <v>3765</v>
      </c>
      <c r="G402" s="49" t="s">
        <v>5</v>
      </c>
      <c r="H402" s="127">
        <f>+(D401-C401)+1</f>
        <v>1</v>
      </c>
      <c r="I402" s="81"/>
      <c r="J402" s="42"/>
      <c r="K402" s="42"/>
      <c r="L402" s="42"/>
      <c r="M402" s="42"/>
      <c r="N402" s="42"/>
      <c r="O402" s="42"/>
      <c r="P402" s="42"/>
      <c r="Q402" s="42"/>
    </row>
    <row r="403" spans="1:17" ht="24.75" customHeight="1" x14ac:dyDescent="0.25">
      <c r="A403" s="48" t="s">
        <v>7</v>
      </c>
      <c r="B403" s="115"/>
      <c r="C403" s="121"/>
      <c r="D403" s="121"/>
      <c r="E403" s="116">
        <f>(D403-C403)*$C$2</f>
        <v>0</v>
      </c>
      <c r="F403" s="136"/>
      <c r="G403" s="49" t="s">
        <v>3139</v>
      </c>
      <c r="H403" s="70"/>
      <c r="I403" s="81"/>
      <c r="J403" s="42"/>
      <c r="K403" s="42"/>
      <c r="L403" s="42"/>
      <c r="M403" s="42"/>
      <c r="N403" s="42"/>
      <c r="O403" s="42"/>
      <c r="P403" s="42"/>
      <c r="Q403" s="42"/>
    </row>
    <row r="404" spans="1:17" ht="24.75" customHeight="1" x14ac:dyDescent="0.25">
      <c r="A404" s="48" t="s">
        <v>8</v>
      </c>
      <c r="B404" s="108"/>
      <c r="C404" s="121"/>
      <c r="D404" s="121"/>
      <c r="E404" s="116">
        <f>(D404-C404)*$C$2</f>
        <v>0</v>
      </c>
      <c r="F404" s="136"/>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7-37-1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7-37-2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7-37-3</v>
      </c>
      <c r="J408" s="42"/>
      <c r="K408" s="42"/>
      <c r="L408" s="42"/>
      <c r="M408" s="42"/>
      <c r="N408" s="42"/>
      <c r="O408" s="42"/>
      <c r="P408" s="42"/>
      <c r="Q408" s="42"/>
    </row>
    <row r="409" spans="1:17" ht="38.25" customHeight="1" x14ac:dyDescent="0.25">
      <c r="A409" s="48" t="s">
        <v>13</v>
      </c>
      <c r="B409" s="131"/>
      <c r="C409" s="132"/>
      <c r="D409" s="132"/>
      <c r="E409" s="133"/>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7-38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25">
        <f>IFERROR((E414*F414+E415*F415)/(F414+F415),0)</f>
        <v>0</v>
      </c>
      <c r="G412" s="49" t="s">
        <v>71</v>
      </c>
      <c r="H412" s="70"/>
      <c r="I412" s="81"/>
      <c r="J412" s="42"/>
      <c r="K412" s="42"/>
      <c r="L412" s="42"/>
      <c r="M412" s="42"/>
      <c r="N412" s="42"/>
      <c r="O412" s="42"/>
      <c r="P412" s="42"/>
      <c r="Q412" s="42"/>
    </row>
    <row r="413" spans="1:17" ht="24.75" customHeight="1" x14ac:dyDescent="0.25">
      <c r="A413" s="48" t="s">
        <v>4</v>
      </c>
      <c r="B413" s="129"/>
      <c r="C413" s="130"/>
      <c r="D413" s="49" t="s">
        <v>3142</v>
      </c>
      <c r="E413" s="110" t="str">
        <f>IFERROR(VLOOKUP(B413,matrizEmpleados,2,FALSE),"No existe")</f>
        <v>No existe</v>
      </c>
      <c r="F413" s="120" t="s">
        <v>3765</v>
      </c>
      <c r="G413" s="49" t="s">
        <v>5</v>
      </c>
      <c r="H413" s="127">
        <f>+(D412-C412)+1</f>
        <v>1</v>
      </c>
      <c r="I413" s="81"/>
      <c r="J413" s="42"/>
      <c r="K413" s="42"/>
      <c r="L413" s="42"/>
      <c r="M413" s="42"/>
      <c r="N413" s="42"/>
      <c r="O413" s="42"/>
      <c r="P413" s="42"/>
      <c r="Q413" s="42"/>
    </row>
    <row r="414" spans="1:17" ht="24.75" customHeight="1" x14ac:dyDescent="0.25">
      <c r="A414" s="48" t="s">
        <v>7</v>
      </c>
      <c r="B414" s="115"/>
      <c r="C414" s="121"/>
      <c r="D414" s="121"/>
      <c r="E414" s="116">
        <f>(D414-C414)*$C$2</f>
        <v>0</v>
      </c>
      <c r="F414" s="136"/>
      <c r="G414" s="49" t="s">
        <v>3139</v>
      </c>
      <c r="H414" s="70"/>
      <c r="I414" s="81"/>
      <c r="J414" s="42"/>
      <c r="K414" s="42"/>
      <c r="L414" s="42"/>
      <c r="M414" s="42"/>
      <c r="N414" s="42"/>
      <c r="O414" s="42"/>
      <c r="P414" s="42"/>
      <c r="Q414" s="42"/>
    </row>
    <row r="415" spans="1:17" ht="24.75" customHeight="1" x14ac:dyDescent="0.25">
      <c r="A415" s="48" t="s">
        <v>8</v>
      </c>
      <c r="B415" s="108"/>
      <c r="C415" s="121"/>
      <c r="D415" s="121"/>
      <c r="E415" s="116">
        <f>(D415-C415)*$C$2</f>
        <v>0</v>
      </c>
      <c r="F415" s="136"/>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7-38-1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7-38-2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7-38-3</v>
      </c>
      <c r="J419" s="42"/>
      <c r="K419" s="42"/>
      <c r="L419" s="42"/>
      <c r="M419" s="42"/>
      <c r="N419" s="42"/>
      <c r="O419" s="42"/>
      <c r="P419" s="42"/>
      <c r="Q419" s="42"/>
    </row>
    <row r="420" spans="1:17" ht="38.25" customHeight="1" x14ac:dyDescent="0.25">
      <c r="A420" s="48" t="s">
        <v>13</v>
      </c>
      <c r="B420" s="131"/>
      <c r="C420" s="132"/>
      <c r="D420" s="132"/>
      <c r="E420" s="133"/>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7-39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25">
        <f>IFERROR((E425*F425+E426*F426)/(F425+F426),0)</f>
        <v>0</v>
      </c>
      <c r="G423" s="49" t="s">
        <v>71</v>
      </c>
      <c r="H423" s="70"/>
      <c r="I423" s="81"/>
      <c r="J423" s="42"/>
      <c r="K423" s="42"/>
      <c r="L423" s="42"/>
      <c r="M423" s="42"/>
      <c r="N423" s="42"/>
      <c r="O423" s="42"/>
      <c r="P423" s="42"/>
      <c r="Q423" s="42"/>
    </row>
    <row r="424" spans="1:17" ht="24.75" customHeight="1" x14ac:dyDescent="0.25">
      <c r="A424" s="48" t="s">
        <v>4</v>
      </c>
      <c r="B424" s="129"/>
      <c r="C424" s="130"/>
      <c r="D424" s="49" t="s">
        <v>3142</v>
      </c>
      <c r="E424" s="110" t="str">
        <f>IFERROR(VLOOKUP(B424,matrizEmpleados,2,FALSE),"No existe")</f>
        <v>No existe</v>
      </c>
      <c r="F424" s="120" t="s">
        <v>3765</v>
      </c>
      <c r="G424" s="49" t="s">
        <v>5</v>
      </c>
      <c r="H424" s="127">
        <f>+(D423-C423)+1</f>
        <v>1</v>
      </c>
      <c r="I424" s="81"/>
      <c r="J424" s="42"/>
      <c r="K424" s="42"/>
      <c r="L424" s="42"/>
      <c r="M424" s="42"/>
      <c r="N424" s="42"/>
      <c r="O424" s="42"/>
      <c r="P424" s="42"/>
      <c r="Q424" s="42"/>
    </row>
    <row r="425" spans="1:17" ht="24.75" customHeight="1" x14ac:dyDescent="0.25">
      <c r="A425" s="48" t="s">
        <v>7</v>
      </c>
      <c r="B425" s="115"/>
      <c r="C425" s="121"/>
      <c r="D425" s="121"/>
      <c r="E425" s="116">
        <f>(D425-C425)*$C$2</f>
        <v>0</v>
      </c>
      <c r="F425" s="136"/>
      <c r="G425" s="49" t="s">
        <v>3139</v>
      </c>
      <c r="H425" s="70"/>
      <c r="I425" s="81"/>
      <c r="J425" s="42"/>
      <c r="K425" s="42"/>
      <c r="L425" s="42"/>
      <c r="M425" s="42"/>
      <c r="N425" s="42"/>
      <c r="O425" s="42"/>
      <c r="P425" s="42"/>
      <c r="Q425" s="42"/>
    </row>
    <row r="426" spans="1:17" ht="24.75" customHeight="1" x14ac:dyDescent="0.25">
      <c r="A426" s="48" t="s">
        <v>8</v>
      </c>
      <c r="B426" s="108"/>
      <c r="C426" s="121"/>
      <c r="D426" s="121"/>
      <c r="E426" s="116">
        <f>(D426-C426)*$C$2</f>
        <v>0</v>
      </c>
      <c r="F426" s="136"/>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7-39-1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7-39-2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7-39-3</v>
      </c>
      <c r="J430" s="42"/>
      <c r="K430" s="42"/>
      <c r="L430" s="42"/>
      <c r="M430" s="42"/>
      <c r="N430" s="42"/>
      <c r="O430" s="42"/>
      <c r="P430" s="42"/>
      <c r="Q430" s="42"/>
    </row>
    <row r="431" spans="1:17" ht="38.25" customHeight="1" x14ac:dyDescent="0.25">
      <c r="A431" s="48" t="s">
        <v>13</v>
      </c>
      <c r="B431" s="131"/>
      <c r="C431" s="132"/>
      <c r="D431" s="132"/>
      <c r="E431" s="133"/>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7-40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25">
        <f>IFERROR((E436*F436+E437*F437)/(F436+F437),0)</f>
        <v>0</v>
      </c>
      <c r="G434" s="49" t="s">
        <v>71</v>
      </c>
      <c r="H434" s="70"/>
      <c r="I434" s="81"/>
      <c r="J434" s="42"/>
      <c r="K434" s="42"/>
      <c r="L434" s="42"/>
      <c r="M434" s="42"/>
      <c r="N434" s="42"/>
      <c r="O434" s="42"/>
      <c r="P434" s="42"/>
      <c r="Q434" s="42"/>
    </row>
    <row r="435" spans="1:17" ht="24.75" customHeight="1" x14ac:dyDescent="0.25">
      <c r="A435" s="48" t="s">
        <v>4</v>
      </c>
      <c r="B435" s="129"/>
      <c r="C435" s="130"/>
      <c r="D435" s="49" t="s">
        <v>3142</v>
      </c>
      <c r="E435" s="110" t="str">
        <f>IFERROR(VLOOKUP(B435,matrizEmpleados,2,FALSE),"No existe")</f>
        <v>No existe</v>
      </c>
      <c r="F435" s="120" t="s">
        <v>3765</v>
      </c>
      <c r="G435" s="49" t="s">
        <v>5</v>
      </c>
      <c r="H435" s="127">
        <f>+(D434-C434)+1</f>
        <v>1</v>
      </c>
      <c r="I435" s="81"/>
      <c r="J435" s="42"/>
      <c r="K435" s="42"/>
      <c r="L435" s="42"/>
      <c r="M435" s="42"/>
      <c r="N435" s="42"/>
      <c r="O435" s="42"/>
      <c r="P435" s="42"/>
      <c r="Q435" s="42"/>
    </row>
    <row r="436" spans="1:17" ht="24.75" customHeight="1" x14ac:dyDescent="0.25">
      <c r="A436" s="48" t="s">
        <v>7</v>
      </c>
      <c r="B436" s="115"/>
      <c r="C436" s="121"/>
      <c r="D436" s="121"/>
      <c r="E436" s="116">
        <f>(D436-C436)*$C$2</f>
        <v>0</v>
      </c>
      <c r="F436" s="136"/>
      <c r="G436" s="49" t="s">
        <v>3139</v>
      </c>
      <c r="H436" s="70"/>
      <c r="I436" s="81"/>
      <c r="J436" s="42"/>
      <c r="K436" s="42"/>
      <c r="L436" s="42"/>
      <c r="M436" s="42"/>
      <c r="N436" s="42"/>
      <c r="O436" s="42"/>
      <c r="P436" s="42"/>
      <c r="Q436" s="42"/>
    </row>
    <row r="437" spans="1:17" ht="24.75" customHeight="1" x14ac:dyDescent="0.25">
      <c r="A437" s="48" t="s">
        <v>8</v>
      </c>
      <c r="B437" s="108"/>
      <c r="C437" s="121"/>
      <c r="D437" s="121"/>
      <c r="E437" s="116">
        <f>(D437-C437)*$C$2</f>
        <v>0</v>
      </c>
      <c r="F437" s="136"/>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7-40-1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7-40-2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7-40-3</v>
      </c>
      <c r="J441" s="42"/>
      <c r="K441" s="42"/>
      <c r="L441" s="42"/>
      <c r="M441" s="42"/>
      <c r="N441" s="42"/>
      <c r="O441" s="42"/>
      <c r="P441" s="42"/>
      <c r="Q441" s="42"/>
    </row>
    <row r="442" spans="1:17" ht="38.25" customHeight="1" x14ac:dyDescent="0.25">
      <c r="A442" s="48" t="s">
        <v>13</v>
      </c>
      <c r="B442" s="131"/>
      <c r="C442" s="132"/>
      <c r="D442" s="132"/>
      <c r="E442" s="133"/>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7-41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25">
        <f>IFERROR((E447*F447+E448*F448)/(F447+F448),0)</f>
        <v>0</v>
      </c>
      <c r="G445" s="49" t="s">
        <v>71</v>
      </c>
      <c r="H445" s="70"/>
      <c r="I445" s="81"/>
      <c r="J445" s="42"/>
      <c r="K445" s="42"/>
      <c r="L445" s="42"/>
      <c r="M445" s="42"/>
      <c r="N445" s="42"/>
      <c r="O445" s="42"/>
      <c r="P445" s="42"/>
      <c r="Q445" s="42"/>
    </row>
    <row r="446" spans="1:17" ht="24.75" customHeight="1" x14ac:dyDescent="0.25">
      <c r="A446" s="48" t="s">
        <v>4</v>
      </c>
      <c r="B446" s="129"/>
      <c r="C446" s="130"/>
      <c r="D446" s="49" t="s">
        <v>3142</v>
      </c>
      <c r="E446" s="110" t="str">
        <f>IFERROR(VLOOKUP(B446,matrizEmpleados,2,FALSE),"No existe")</f>
        <v>No existe</v>
      </c>
      <c r="F446" s="120" t="s">
        <v>3765</v>
      </c>
      <c r="G446" s="49" t="s">
        <v>5</v>
      </c>
      <c r="H446" s="127">
        <f>+(D445-C445)+1</f>
        <v>1</v>
      </c>
      <c r="I446" s="81"/>
      <c r="J446" s="42"/>
      <c r="K446" s="42"/>
      <c r="L446" s="42"/>
      <c r="M446" s="42"/>
      <c r="N446" s="42"/>
      <c r="O446" s="42"/>
      <c r="P446" s="42"/>
      <c r="Q446" s="42"/>
    </row>
    <row r="447" spans="1:17" ht="24.75" customHeight="1" x14ac:dyDescent="0.25">
      <c r="A447" s="48" t="s">
        <v>7</v>
      </c>
      <c r="B447" s="115"/>
      <c r="C447" s="121"/>
      <c r="D447" s="121"/>
      <c r="E447" s="116">
        <f>(D447-C447)*$C$2</f>
        <v>0</v>
      </c>
      <c r="F447" s="136"/>
      <c r="G447" s="49" t="s">
        <v>3139</v>
      </c>
      <c r="H447" s="70"/>
      <c r="I447" s="81"/>
      <c r="J447" s="42"/>
      <c r="K447" s="42"/>
      <c r="L447" s="42"/>
      <c r="M447" s="42"/>
      <c r="N447" s="42"/>
      <c r="O447" s="42"/>
      <c r="P447" s="42"/>
      <c r="Q447" s="42"/>
    </row>
    <row r="448" spans="1:17" ht="24.75" customHeight="1" x14ac:dyDescent="0.25">
      <c r="A448" s="48" t="s">
        <v>8</v>
      </c>
      <c r="B448" s="108"/>
      <c r="C448" s="121"/>
      <c r="D448" s="121"/>
      <c r="E448" s="116">
        <f>(D448-C448)*$C$2</f>
        <v>0</v>
      </c>
      <c r="F448" s="136"/>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7-41-1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7-41-2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7-41-3</v>
      </c>
      <c r="J452" s="42"/>
      <c r="K452" s="42"/>
      <c r="L452" s="42"/>
      <c r="M452" s="42"/>
      <c r="N452" s="42"/>
      <c r="O452" s="42"/>
      <c r="P452" s="42"/>
      <c r="Q452" s="42"/>
    </row>
    <row r="453" spans="1:17" ht="38.25" customHeight="1" x14ac:dyDescent="0.25">
      <c r="A453" s="48" t="s">
        <v>13</v>
      </c>
      <c r="B453" s="131"/>
      <c r="C453" s="132"/>
      <c r="D453" s="132"/>
      <c r="E453" s="133"/>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7-42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25">
        <f>IFERROR((E458*F458+E459*F459)/(F458+F459),0)</f>
        <v>0</v>
      </c>
      <c r="G456" s="49" t="s">
        <v>71</v>
      </c>
      <c r="H456" s="70"/>
      <c r="I456" s="81"/>
      <c r="J456" s="42"/>
      <c r="K456" s="42"/>
      <c r="L456" s="42"/>
      <c r="M456" s="42"/>
      <c r="N456" s="42"/>
      <c r="O456" s="42"/>
      <c r="P456" s="42"/>
      <c r="Q456" s="42"/>
    </row>
    <row r="457" spans="1:17" ht="24.75" customHeight="1" x14ac:dyDescent="0.25">
      <c r="A457" s="48" t="s">
        <v>4</v>
      </c>
      <c r="B457" s="129"/>
      <c r="C457" s="130"/>
      <c r="D457" s="49" t="s">
        <v>3142</v>
      </c>
      <c r="E457" s="110" t="str">
        <f>IFERROR(VLOOKUP(B457,matrizEmpleados,2,FALSE),"No existe")</f>
        <v>No existe</v>
      </c>
      <c r="F457" s="120" t="s">
        <v>3765</v>
      </c>
      <c r="G457" s="49" t="s">
        <v>5</v>
      </c>
      <c r="H457" s="127">
        <f>+(D456-C456)+1</f>
        <v>1</v>
      </c>
      <c r="I457" s="81"/>
      <c r="J457" s="42"/>
      <c r="K457" s="42"/>
      <c r="L457" s="42"/>
      <c r="M457" s="42"/>
      <c r="N457" s="42"/>
      <c r="O457" s="42"/>
      <c r="P457" s="42"/>
      <c r="Q457" s="42"/>
    </row>
    <row r="458" spans="1:17" ht="24.75" customHeight="1" x14ac:dyDescent="0.25">
      <c r="A458" s="48" t="s">
        <v>7</v>
      </c>
      <c r="B458" s="115"/>
      <c r="C458" s="121"/>
      <c r="D458" s="121"/>
      <c r="E458" s="116">
        <f>(D458-C458)*$C$2</f>
        <v>0</v>
      </c>
      <c r="F458" s="136"/>
      <c r="G458" s="49" t="s">
        <v>3139</v>
      </c>
      <c r="H458" s="70"/>
      <c r="I458" s="81"/>
      <c r="J458" s="42"/>
      <c r="K458" s="42"/>
      <c r="L458" s="42"/>
      <c r="M458" s="42"/>
      <c r="N458" s="42"/>
      <c r="O458" s="42"/>
      <c r="P458" s="42"/>
      <c r="Q458" s="42"/>
    </row>
    <row r="459" spans="1:17" ht="24.75" customHeight="1" x14ac:dyDescent="0.25">
      <c r="A459" s="48" t="s">
        <v>8</v>
      </c>
      <c r="B459" s="108"/>
      <c r="C459" s="121"/>
      <c r="D459" s="121"/>
      <c r="E459" s="116">
        <f>(D459-C459)*$C$2</f>
        <v>0</v>
      </c>
      <c r="F459" s="136"/>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7-42-1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7-42-2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7-42-3</v>
      </c>
      <c r="J463" s="42"/>
      <c r="K463" s="42"/>
      <c r="L463" s="42"/>
      <c r="M463" s="42"/>
      <c r="N463" s="42"/>
      <c r="O463" s="42"/>
      <c r="P463" s="42"/>
      <c r="Q463" s="42"/>
    </row>
    <row r="464" spans="1:17" ht="38.25" customHeight="1" x14ac:dyDescent="0.25">
      <c r="A464" s="48" t="s">
        <v>13</v>
      </c>
      <c r="B464" s="131"/>
      <c r="C464" s="132"/>
      <c r="D464" s="132"/>
      <c r="E464" s="133"/>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7-43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25">
        <f>IFERROR((E469*F469+E470*F470)/(F469+F470),0)</f>
        <v>0</v>
      </c>
      <c r="G467" s="49" t="s">
        <v>71</v>
      </c>
      <c r="H467" s="70"/>
      <c r="I467" s="81"/>
      <c r="J467" s="42"/>
      <c r="K467" s="42"/>
      <c r="L467" s="42"/>
      <c r="M467" s="42"/>
      <c r="N467" s="42"/>
      <c r="O467" s="42"/>
      <c r="P467" s="42"/>
      <c r="Q467" s="42"/>
    </row>
    <row r="468" spans="1:17" ht="24.75" customHeight="1" x14ac:dyDescent="0.25">
      <c r="A468" s="48" t="s">
        <v>4</v>
      </c>
      <c r="B468" s="129"/>
      <c r="C468" s="130"/>
      <c r="D468" s="49" t="s">
        <v>3142</v>
      </c>
      <c r="E468" s="110" t="str">
        <f>IFERROR(VLOOKUP(B468,matrizEmpleados,2,FALSE),"No existe")</f>
        <v>No existe</v>
      </c>
      <c r="F468" s="120" t="s">
        <v>3765</v>
      </c>
      <c r="G468" s="49" t="s">
        <v>5</v>
      </c>
      <c r="H468" s="127">
        <f>+(D467-C467)+1</f>
        <v>1</v>
      </c>
      <c r="I468" s="81"/>
      <c r="J468" s="42"/>
      <c r="K468" s="42"/>
      <c r="L468" s="42"/>
      <c r="M468" s="42"/>
      <c r="N468" s="42"/>
      <c r="O468" s="42"/>
      <c r="P468" s="42"/>
      <c r="Q468" s="42"/>
    </row>
    <row r="469" spans="1:17" ht="24.75" customHeight="1" x14ac:dyDescent="0.25">
      <c r="A469" s="48" t="s">
        <v>7</v>
      </c>
      <c r="B469" s="115"/>
      <c r="C469" s="121"/>
      <c r="D469" s="121"/>
      <c r="E469" s="116">
        <f>(D469-C469)*$C$2</f>
        <v>0</v>
      </c>
      <c r="F469" s="136"/>
      <c r="G469" s="49" t="s">
        <v>3139</v>
      </c>
      <c r="H469" s="70"/>
      <c r="I469" s="81"/>
      <c r="J469" s="42"/>
      <c r="K469" s="42"/>
      <c r="L469" s="42"/>
      <c r="M469" s="42"/>
      <c r="N469" s="42"/>
      <c r="O469" s="42"/>
      <c r="P469" s="42"/>
      <c r="Q469" s="42"/>
    </row>
    <row r="470" spans="1:17" ht="24.75" customHeight="1" x14ac:dyDescent="0.25">
      <c r="A470" s="48" t="s">
        <v>8</v>
      </c>
      <c r="B470" s="108"/>
      <c r="C470" s="121"/>
      <c r="D470" s="121"/>
      <c r="E470" s="116">
        <f>(D470-C470)*$C$2</f>
        <v>0</v>
      </c>
      <c r="F470" s="136"/>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7-43-1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7-43-2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7-43-3</v>
      </c>
      <c r="J474" s="42"/>
      <c r="K474" s="42"/>
      <c r="L474" s="42"/>
      <c r="M474" s="42"/>
      <c r="N474" s="42"/>
      <c r="O474" s="42"/>
      <c r="P474" s="42"/>
      <c r="Q474" s="42"/>
    </row>
    <row r="475" spans="1:17" ht="38.25" customHeight="1" x14ac:dyDescent="0.25">
      <c r="A475" s="48" t="s">
        <v>13</v>
      </c>
      <c r="B475" s="131"/>
      <c r="C475" s="132"/>
      <c r="D475" s="132"/>
      <c r="E475" s="133"/>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7-44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25">
        <f>IFERROR((E480*F480+E481*F481)/(F480+F481),0)</f>
        <v>0</v>
      </c>
      <c r="G478" s="49" t="s">
        <v>71</v>
      </c>
      <c r="H478" s="70"/>
      <c r="I478" s="81"/>
      <c r="J478" s="42"/>
      <c r="K478" s="42"/>
      <c r="L478" s="42"/>
      <c r="M478" s="42"/>
      <c r="N478" s="42"/>
      <c r="O478" s="42"/>
      <c r="P478" s="42"/>
      <c r="Q478" s="42"/>
    </row>
    <row r="479" spans="1:17" ht="24.75" customHeight="1" x14ac:dyDescent="0.25">
      <c r="A479" s="48" t="s">
        <v>4</v>
      </c>
      <c r="B479" s="129"/>
      <c r="C479" s="130"/>
      <c r="D479" s="49" t="s">
        <v>3142</v>
      </c>
      <c r="E479" s="110" t="str">
        <f>IFERROR(VLOOKUP(B479,matrizEmpleados,2,FALSE),"No existe")</f>
        <v>No existe</v>
      </c>
      <c r="F479" s="120" t="s">
        <v>3765</v>
      </c>
      <c r="G479" s="49" t="s">
        <v>5</v>
      </c>
      <c r="H479" s="127">
        <f>+(D478-C478)+1</f>
        <v>1</v>
      </c>
      <c r="I479" s="81"/>
      <c r="J479" s="42"/>
      <c r="K479" s="42"/>
      <c r="L479" s="42"/>
      <c r="M479" s="42"/>
      <c r="N479" s="42"/>
      <c r="O479" s="42"/>
      <c r="P479" s="42"/>
      <c r="Q479" s="42"/>
    </row>
    <row r="480" spans="1:17" ht="24.75" customHeight="1" x14ac:dyDescent="0.25">
      <c r="A480" s="48" t="s">
        <v>7</v>
      </c>
      <c r="B480" s="115"/>
      <c r="C480" s="121"/>
      <c r="D480" s="121"/>
      <c r="E480" s="116">
        <f>(D480-C480)*$C$2</f>
        <v>0</v>
      </c>
      <c r="F480" s="136"/>
      <c r="G480" s="49" t="s">
        <v>3139</v>
      </c>
      <c r="H480" s="70"/>
      <c r="I480" s="81"/>
      <c r="J480" s="42"/>
      <c r="K480" s="42"/>
      <c r="L480" s="42"/>
      <c r="M480" s="42"/>
      <c r="N480" s="42"/>
      <c r="O480" s="42"/>
      <c r="P480" s="42"/>
      <c r="Q480" s="42"/>
    </row>
    <row r="481" spans="1:17" ht="24.75" customHeight="1" x14ac:dyDescent="0.25">
      <c r="A481" s="48" t="s">
        <v>8</v>
      </c>
      <c r="B481" s="108"/>
      <c r="C481" s="121"/>
      <c r="D481" s="121"/>
      <c r="E481" s="116">
        <f>(D481-C481)*$C$2</f>
        <v>0</v>
      </c>
      <c r="F481" s="136"/>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7-44-1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7-44-2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7-44-3</v>
      </c>
      <c r="J485" s="42"/>
      <c r="K485" s="42"/>
      <c r="L485" s="42"/>
      <c r="M485" s="42"/>
      <c r="N485" s="42"/>
      <c r="O485" s="42"/>
      <c r="P485" s="42"/>
      <c r="Q485" s="42"/>
    </row>
    <row r="486" spans="1:17" ht="38.25" customHeight="1" x14ac:dyDescent="0.25">
      <c r="A486" s="48" t="s">
        <v>13</v>
      </c>
      <c r="B486" s="131"/>
      <c r="C486" s="132"/>
      <c r="D486" s="132"/>
      <c r="E486" s="133"/>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7-45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25">
        <f>IFERROR((E491*F491+E492*F492)/(F491+F492),0)</f>
        <v>0</v>
      </c>
      <c r="G489" s="49" t="s">
        <v>71</v>
      </c>
      <c r="H489" s="70"/>
      <c r="I489" s="81"/>
      <c r="J489" s="42"/>
      <c r="K489" s="42"/>
      <c r="L489" s="42"/>
      <c r="M489" s="42"/>
      <c r="N489" s="42"/>
      <c r="O489" s="42"/>
      <c r="P489" s="42"/>
      <c r="Q489" s="42"/>
    </row>
    <row r="490" spans="1:17" ht="24.75" customHeight="1" x14ac:dyDescent="0.25">
      <c r="A490" s="48" t="s">
        <v>4</v>
      </c>
      <c r="B490" s="129"/>
      <c r="C490" s="130"/>
      <c r="D490" s="49" t="s">
        <v>3142</v>
      </c>
      <c r="E490" s="110" t="str">
        <f>IFERROR(VLOOKUP(B490,matrizEmpleados,2,FALSE),"No existe")</f>
        <v>No existe</v>
      </c>
      <c r="F490" s="120" t="s">
        <v>3765</v>
      </c>
      <c r="G490" s="49" t="s">
        <v>5</v>
      </c>
      <c r="H490" s="127">
        <f>+(D489-C489)+1</f>
        <v>1</v>
      </c>
      <c r="I490" s="81"/>
      <c r="J490" s="42"/>
      <c r="K490" s="42"/>
      <c r="L490" s="42"/>
      <c r="M490" s="42"/>
      <c r="N490" s="42"/>
      <c r="O490" s="42"/>
      <c r="P490" s="42"/>
      <c r="Q490" s="42"/>
    </row>
    <row r="491" spans="1:17" ht="24.75" customHeight="1" x14ac:dyDescent="0.25">
      <c r="A491" s="48" t="s">
        <v>7</v>
      </c>
      <c r="B491" s="115"/>
      <c r="C491" s="121"/>
      <c r="D491" s="121"/>
      <c r="E491" s="116">
        <f>(D491-C491)*$C$2</f>
        <v>0</v>
      </c>
      <c r="F491" s="136"/>
      <c r="G491" s="49" t="s">
        <v>3139</v>
      </c>
      <c r="H491" s="70"/>
      <c r="I491" s="81"/>
      <c r="J491" s="42"/>
      <c r="K491" s="42"/>
      <c r="L491" s="42"/>
      <c r="M491" s="42"/>
      <c r="N491" s="42"/>
      <c r="O491" s="42"/>
      <c r="P491" s="42"/>
      <c r="Q491" s="42"/>
    </row>
    <row r="492" spans="1:17" ht="24.75" customHeight="1" x14ac:dyDescent="0.25">
      <c r="A492" s="48" t="s">
        <v>8</v>
      </c>
      <c r="B492" s="108"/>
      <c r="C492" s="121"/>
      <c r="D492" s="121"/>
      <c r="E492" s="116">
        <f>(D492-C492)*$C$2</f>
        <v>0</v>
      </c>
      <c r="F492" s="136"/>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7-45-1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7-45-2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7-45-3</v>
      </c>
      <c r="J496" s="42"/>
      <c r="K496" s="42"/>
      <c r="L496" s="42"/>
      <c r="M496" s="42"/>
      <c r="N496" s="42"/>
      <c r="O496" s="42"/>
      <c r="P496" s="42"/>
      <c r="Q496" s="42"/>
    </row>
    <row r="497" spans="1:17" ht="38.25" customHeight="1" x14ac:dyDescent="0.25">
      <c r="A497" s="48" t="s">
        <v>13</v>
      </c>
      <c r="B497" s="131"/>
      <c r="C497" s="132"/>
      <c r="D497" s="132"/>
      <c r="E497" s="133"/>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1991B8C5-021B-4CF6-9AE3-B51B61ECA9BD}"/>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9B5E0A5B-D1B0-465E-8613-B9C431E16D24}">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509E814C-EC54-488E-81FA-31D71FACCCD1}">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D6ECD96C-1236-4C4E-9021-29DC74691D69}">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E1A926E7-25AB-4B2A-B949-06ED87895014}">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D27E6C6D-CFD4-4ECC-A3F9-E3BF48C31F40}">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5E6A8682-A234-41D1-82FD-9CDF4C34FBDD}"/>
    <dataValidation type="list" allowBlank="1" sqref="H8 H19 H448 H459 H404 H470 H481 H30 H41 H52 H63 H74 H85 H96 H107 H118 H129 H140 H151 H162 H173 H184 H195 H206 H217 H228 H239 H250 H261 H272 H283 H294 H305 H316 H327 H338 H349 H360 H371 H382 H393 H415 H426 H437 H492" xr:uid="{56A86CDB-7109-43CA-B7F2-D62149D6A71F}">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72385"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72386"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72387"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5C1E0-1B58-4B27-A566-F6D0066E725C}">
  <sheetPr codeName="Hoja44">
    <tabColor theme="0"/>
    <pageSetUpPr fitToPage="1"/>
  </sheetPr>
  <dimension ref="A1:Q500"/>
  <sheetViews>
    <sheetView zoomScale="55" zoomScaleNormal="55" workbookViewId="0">
      <selection activeCell="D2" sqref="D2"/>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17">
        <v>8</v>
      </c>
      <c r="C2" s="118">
        <f>24/B2</f>
        <v>3</v>
      </c>
      <c r="D2" s="42"/>
      <c r="E2" s="126">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8-1</v>
      </c>
      <c r="B4" s="74"/>
      <c r="C4" s="75" t="s">
        <v>3138</v>
      </c>
      <c r="D4" s="76" t="s">
        <v>75</v>
      </c>
      <c r="E4" s="119"/>
      <c r="F4" s="119"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25">
        <f>IFERROR((E7*F7+E8*F8)/(F7+F8),0)</f>
        <v>0</v>
      </c>
      <c r="G5" s="49" t="s">
        <v>71</v>
      </c>
      <c r="H5" s="70"/>
      <c r="I5" s="81"/>
      <c r="J5" s="42"/>
      <c r="K5" s="42"/>
      <c r="L5" s="121">
        <v>0.41666666666666669</v>
      </c>
      <c r="M5" s="121">
        <v>0.5</v>
      </c>
      <c r="N5" s="116">
        <f>(M5-L5)*$C$2</f>
        <v>0.24999999999999994</v>
      </c>
      <c r="O5" s="124">
        <v>3</v>
      </c>
      <c r="P5" s="42"/>
      <c r="Q5" s="42"/>
    </row>
    <row r="6" spans="1:17" ht="24.75" customHeight="1" x14ac:dyDescent="0.25">
      <c r="A6" s="48" t="s">
        <v>4</v>
      </c>
      <c r="B6" s="129"/>
      <c r="C6" s="130"/>
      <c r="D6" s="49" t="s">
        <v>3142</v>
      </c>
      <c r="E6" s="110" t="str">
        <f>IFERROR(VLOOKUP(B6,matrizEmpleados,2,FALSE),"No existe")</f>
        <v>No existe</v>
      </c>
      <c r="F6" s="120" t="s">
        <v>3765</v>
      </c>
      <c r="G6" s="49" t="s">
        <v>5</v>
      </c>
      <c r="H6" s="127">
        <f>+(D5-C5)+1</f>
        <v>1</v>
      </c>
      <c r="I6" s="81"/>
      <c r="J6" s="42"/>
      <c r="K6" s="42"/>
      <c r="L6" s="121">
        <v>0.41666666666666669</v>
      </c>
      <c r="M6" s="121">
        <v>0.58333333333333337</v>
      </c>
      <c r="N6" s="116">
        <f>(M6-L6)*$C$2</f>
        <v>0.5</v>
      </c>
      <c r="O6" s="124">
        <v>2</v>
      </c>
      <c r="P6" s="42"/>
      <c r="Q6" s="42"/>
    </row>
    <row r="7" spans="1:17" ht="24.75" customHeight="1" x14ac:dyDescent="0.25">
      <c r="A7" s="48" t="s">
        <v>7</v>
      </c>
      <c r="B7" s="115"/>
      <c r="C7" s="121"/>
      <c r="D7" s="121"/>
      <c r="E7" s="116">
        <f>(D7-C7)*$C$2</f>
        <v>0</v>
      </c>
      <c r="F7" s="136"/>
      <c r="G7" s="49" t="s">
        <v>3139</v>
      </c>
      <c r="H7" s="70"/>
      <c r="I7" s="81"/>
      <c r="J7" s="42"/>
      <c r="K7" s="42"/>
      <c r="L7" s="121"/>
      <c r="M7" s="121"/>
      <c r="N7" s="116"/>
      <c r="O7" s="124"/>
      <c r="P7" s="42"/>
      <c r="Q7" s="42"/>
    </row>
    <row r="8" spans="1:17" ht="24.75" customHeight="1" x14ac:dyDescent="0.25">
      <c r="A8" s="48" t="s">
        <v>8</v>
      </c>
      <c r="B8" s="108"/>
      <c r="C8" s="121"/>
      <c r="D8" s="121"/>
      <c r="E8" s="116">
        <f>(D8-C8)*$C$2</f>
        <v>0</v>
      </c>
      <c r="F8" s="136"/>
      <c r="G8" s="49" t="s">
        <v>3142</v>
      </c>
      <c r="H8" s="72" t="str">
        <f>IFERROR(VLOOKUP(B8,matrizEmpleados,2,FALSE),"Error")</f>
        <v>Error</v>
      </c>
      <c r="I8" s="81"/>
      <c r="J8" s="42"/>
      <c r="K8" s="42"/>
      <c r="L8" s="121"/>
      <c r="M8" s="121"/>
      <c r="N8" s="116"/>
      <c r="O8" s="124"/>
      <c r="P8" s="42"/>
      <c r="Q8" s="42"/>
    </row>
    <row r="9" spans="1:17" ht="24.75" customHeight="1" x14ac:dyDescent="0.25">
      <c r="A9" s="48" t="s">
        <v>261</v>
      </c>
      <c r="B9" s="48" t="s">
        <v>262</v>
      </c>
      <c r="C9" s="48" t="s">
        <v>10</v>
      </c>
      <c r="D9" s="48" t="s">
        <v>264</v>
      </c>
      <c r="E9" s="64" t="s">
        <v>263</v>
      </c>
      <c r="F9" s="64"/>
      <c r="G9" s="49" t="s">
        <v>9</v>
      </c>
      <c r="H9" s="70"/>
      <c r="I9" s="81"/>
      <c r="K9" s="42"/>
      <c r="L9" s="121"/>
      <c r="M9" s="121"/>
      <c r="N9" s="116"/>
      <c r="O9" s="124"/>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8-1-1</v>
      </c>
      <c r="J10" s="42"/>
      <c r="K10" s="42"/>
      <c r="L10" s="42"/>
      <c r="M10" s="42"/>
      <c r="N10" s="123">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8-1-2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8-1-3</v>
      </c>
      <c r="J12" s="42"/>
      <c r="K12" s="42"/>
      <c r="L12" s="42"/>
      <c r="M12" s="42"/>
      <c r="N12" s="42"/>
      <c r="O12" s="42"/>
      <c r="P12" s="42"/>
      <c r="Q12" s="42"/>
    </row>
    <row r="13" spans="1:17" ht="44.25" customHeight="1" x14ac:dyDescent="0.25">
      <c r="A13" s="48" t="s">
        <v>13</v>
      </c>
      <c r="B13" s="131"/>
      <c r="C13" s="132"/>
      <c r="D13" s="132"/>
      <c r="E13" s="133"/>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8-2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25">
        <f>IFERROR((E18*F18+E19*F19)/(F18+F19),0)</f>
        <v>0</v>
      </c>
      <c r="G16" s="49" t="s">
        <v>71</v>
      </c>
      <c r="H16" s="70"/>
      <c r="I16" s="81"/>
      <c r="J16" s="42"/>
      <c r="K16" s="42"/>
      <c r="L16" s="42"/>
      <c r="M16" s="42"/>
      <c r="N16" s="42"/>
      <c r="O16" s="42"/>
      <c r="P16" s="42"/>
      <c r="Q16" s="42"/>
    </row>
    <row r="17" spans="1:17" ht="24.75" customHeight="1" x14ac:dyDescent="0.25">
      <c r="A17" s="48" t="s">
        <v>4</v>
      </c>
      <c r="B17" s="129"/>
      <c r="C17" s="130"/>
      <c r="D17" s="49" t="s">
        <v>3142</v>
      </c>
      <c r="E17" s="110" t="str">
        <f>IFERROR(VLOOKUP(B17,matrizEmpleados,2,FALSE),"No existe")</f>
        <v>No existe</v>
      </c>
      <c r="F17" s="120" t="s">
        <v>3765</v>
      </c>
      <c r="G17" s="49" t="s">
        <v>5</v>
      </c>
      <c r="H17" s="127">
        <f>+(D16-C16)+1</f>
        <v>1</v>
      </c>
      <c r="I17" s="81"/>
      <c r="J17" s="42"/>
      <c r="K17" s="42"/>
      <c r="L17" s="42"/>
      <c r="M17" s="42"/>
      <c r="N17" s="42"/>
      <c r="O17" s="42"/>
      <c r="P17" s="42"/>
      <c r="Q17" s="42"/>
    </row>
    <row r="18" spans="1:17" ht="24.75" customHeight="1" x14ac:dyDescent="0.25">
      <c r="A18" s="48" t="s">
        <v>7</v>
      </c>
      <c r="B18" s="115"/>
      <c r="C18" s="121"/>
      <c r="D18" s="121"/>
      <c r="E18" s="116">
        <f>(D18-C18)*$C$2</f>
        <v>0</v>
      </c>
      <c r="F18" s="136"/>
      <c r="G18" s="49" t="s">
        <v>3139</v>
      </c>
      <c r="H18" s="70"/>
      <c r="I18" s="81"/>
      <c r="J18" s="42"/>
      <c r="K18" s="42"/>
      <c r="L18" s="42"/>
      <c r="M18" s="42"/>
      <c r="N18" s="42"/>
      <c r="O18" s="42"/>
      <c r="P18" s="42"/>
      <c r="Q18" s="42"/>
    </row>
    <row r="19" spans="1:17" ht="24.75" customHeight="1" x14ac:dyDescent="0.25">
      <c r="A19" s="48" t="s">
        <v>8</v>
      </c>
      <c r="B19" s="108"/>
      <c r="C19" s="121"/>
      <c r="D19" s="121"/>
      <c r="E19" s="116">
        <f>(D19-C19)*$C$2</f>
        <v>0</v>
      </c>
      <c r="F19" s="136"/>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8-2-1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8-2-2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8-2-3</v>
      </c>
      <c r="J23" s="42"/>
      <c r="K23" s="42"/>
      <c r="L23" s="42"/>
      <c r="M23" s="42"/>
      <c r="N23" s="42"/>
      <c r="O23" s="42"/>
      <c r="P23" s="42"/>
      <c r="Q23" s="42"/>
    </row>
    <row r="24" spans="1:17" ht="38.25" customHeight="1" x14ac:dyDescent="0.25">
      <c r="A24" s="48" t="s">
        <v>13</v>
      </c>
      <c r="B24" s="131"/>
      <c r="C24" s="132"/>
      <c r="D24" s="132"/>
      <c r="E24" s="133"/>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8-3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25">
        <f>IFERROR((E29*F29+E30*F30)/(F29+F30),0)</f>
        <v>0</v>
      </c>
      <c r="G27" s="49" t="s">
        <v>71</v>
      </c>
      <c r="H27" s="70"/>
      <c r="I27" s="81"/>
      <c r="J27" s="42"/>
      <c r="K27" s="42"/>
      <c r="L27" s="42"/>
      <c r="M27" s="42"/>
      <c r="N27" s="42"/>
      <c r="O27" s="42"/>
      <c r="P27" s="42"/>
      <c r="Q27" s="42"/>
    </row>
    <row r="28" spans="1:17" ht="24.75" customHeight="1" x14ac:dyDescent="0.25">
      <c r="A28" s="48" t="s">
        <v>4</v>
      </c>
      <c r="B28" s="129"/>
      <c r="C28" s="130"/>
      <c r="D28" s="49" t="s">
        <v>3142</v>
      </c>
      <c r="E28" s="110" t="str">
        <f>IFERROR(VLOOKUP(B28,matrizEmpleados,2,FALSE),"No existe")</f>
        <v>No existe</v>
      </c>
      <c r="F28" s="120" t="s">
        <v>3765</v>
      </c>
      <c r="G28" s="49" t="s">
        <v>5</v>
      </c>
      <c r="H28" s="127">
        <f>+(D27-C27)+1</f>
        <v>1</v>
      </c>
      <c r="I28" s="81"/>
      <c r="J28" s="42"/>
      <c r="K28" s="42"/>
      <c r="L28" s="42"/>
      <c r="M28" s="42"/>
      <c r="N28" s="42"/>
      <c r="O28" s="42"/>
      <c r="P28" s="42"/>
      <c r="Q28" s="42"/>
    </row>
    <row r="29" spans="1:17" ht="24.75" customHeight="1" x14ac:dyDescent="0.25">
      <c r="A29" s="48" t="s">
        <v>7</v>
      </c>
      <c r="B29" s="115"/>
      <c r="C29" s="121"/>
      <c r="D29" s="121"/>
      <c r="E29" s="116">
        <f>(D29-C29)*$C$2</f>
        <v>0</v>
      </c>
      <c r="F29" s="136"/>
      <c r="G29" s="49" t="s">
        <v>3139</v>
      </c>
      <c r="H29" s="70"/>
      <c r="I29" s="81"/>
      <c r="J29" s="42"/>
      <c r="K29" s="42"/>
      <c r="L29" s="42"/>
      <c r="M29" s="42"/>
      <c r="N29" s="42"/>
      <c r="O29" s="42"/>
      <c r="P29" s="42"/>
      <c r="Q29" s="42"/>
    </row>
    <row r="30" spans="1:17" ht="24.75" customHeight="1" x14ac:dyDescent="0.25">
      <c r="A30" s="48" t="s">
        <v>8</v>
      </c>
      <c r="B30" s="108"/>
      <c r="C30" s="121"/>
      <c r="D30" s="121"/>
      <c r="E30" s="116">
        <f>(D30-C30)*$C$2</f>
        <v>0</v>
      </c>
      <c r="F30" s="136"/>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8-3-1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8-3-2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8-3-3</v>
      </c>
      <c r="J34" s="42"/>
      <c r="K34" s="42"/>
      <c r="L34" s="42"/>
      <c r="M34" s="42"/>
      <c r="N34" s="42"/>
      <c r="O34" s="42"/>
      <c r="P34" s="42"/>
      <c r="Q34" s="42"/>
    </row>
    <row r="35" spans="1:17" ht="38.25" customHeight="1" x14ac:dyDescent="0.25">
      <c r="A35" s="48" t="s">
        <v>13</v>
      </c>
      <c r="B35" s="131"/>
      <c r="C35" s="132"/>
      <c r="D35" s="132"/>
      <c r="E35" s="133"/>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8-4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25">
        <f>IFERROR((E40*F40+E41*F41)/(F40+F41),0)</f>
        <v>0</v>
      </c>
      <c r="G38" s="49" t="s">
        <v>71</v>
      </c>
      <c r="H38" s="70"/>
      <c r="I38" s="81"/>
      <c r="J38" s="42"/>
      <c r="K38" s="42"/>
      <c r="L38" s="42"/>
      <c r="M38" s="42"/>
      <c r="N38" s="42"/>
      <c r="O38" s="42"/>
      <c r="P38" s="42"/>
      <c r="Q38" s="42"/>
    </row>
    <row r="39" spans="1:17" ht="24.75" customHeight="1" x14ac:dyDescent="0.25">
      <c r="A39" s="48" t="s">
        <v>4</v>
      </c>
      <c r="B39" s="129"/>
      <c r="C39" s="130"/>
      <c r="D39" s="49" t="s">
        <v>3142</v>
      </c>
      <c r="E39" s="110" t="str">
        <f>IFERROR(VLOOKUP(B39,matrizEmpleados,2,FALSE),"No existe")</f>
        <v>No existe</v>
      </c>
      <c r="F39" s="120" t="s">
        <v>3765</v>
      </c>
      <c r="G39" s="49" t="s">
        <v>5</v>
      </c>
      <c r="H39" s="127">
        <f>+(D38-C38)+1</f>
        <v>1</v>
      </c>
      <c r="I39" s="81"/>
      <c r="J39" s="42"/>
      <c r="K39" s="42"/>
      <c r="L39" s="42"/>
      <c r="M39" s="42"/>
      <c r="N39" s="42"/>
      <c r="O39" s="42"/>
      <c r="P39" s="42"/>
      <c r="Q39" s="42"/>
    </row>
    <row r="40" spans="1:17" ht="24.75" customHeight="1" x14ac:dyDescent="0.25">
      <c r="A40" s="48" t="s">
        <v>7</v>
      </c>
      <c r="B40" s="115"/>
      <c r="C40" s="121"/>
      <c r="D40" s="121"/>
      <c r="E40" s="116">
        <f>(D40-C40)*$C$2</f>
        <v>0</v>
      </c>
      <c r="F40" s="136"/>
      <c r="G40" s="49" t="s">
        <v>3139</v>
      </c>
      <c r="H40" s="70"/>
      <c r="I40" s="81"/>
      <c r="J40" s="42"/>
      <c r="K40" s="42"/>
      <c r="L40" s="42"/>
      <c r="M40" s="42"/>
      <c r="N40" s="42"/>
      <c r="O40" s="42"/>
      <c r="P40" s="42"/>
      <c r="Q40" s="42"/>
    </row>
    <row r="41" spans="1:17" ht="24.75" customHeight="1" x14ac:dyDescent="0.25">
      <c r="A41" s="48" t="s">
        <v>8</v>
      </c>
      <c r="B41" s="108"/>
      <c r="C41" s="121"/>
      <c r="D41" s="121"/>
      <c r="E41" s="116">
        <f>(D41-C41)*$C$2</f>
        <v>0</v>
      </c>
      <c r="F41" s="136"/>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8-4-1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8-4-2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8-4-3</v>
      </c>
      <c r="J45" s="42"/>
      <c r="K45" s="42"/>
      <c r="L45" s="42"/>
      <c r="M45" s="42"/>
      <c r="N45" s="42"/>
      <c r="O45" s="42"/>
      <c r="P45" s="42"/>
      <c r="Q45" s="42"/>
    </row>
    <row r="46" spans="1:17" ht="38.25" customHeight="1" x14ac:dyDescent="0.25">
      <c r="A46" s="48" t="s">
        <v>13</v>
      </c>
      <c r="B46" s="131"/>
      <c r="C46" s="132"/>
      <c r="D46" s="132"/>
      <c r="E46" s="133"/>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8-5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25">
        <f>IFERROR((E51*F51+E52*F52)/(F51+F52),0)</f>
        <v>0</v>
      </c>
      <c r="G49" s="49" t="s">
        <v>71</v>
      </c>
      <c r="H49" s="70"/>
      <c r="I49" s="81"/>
      <c r="J49" s="42"/>
      <c r="K49" s="42"/>
      <c r="L49" s="42"/>
      <c r="M49" s="42"/>
      <c r="N49" s="42"/>
      <c r="O49" s="42"/>
      <c r="P49" s="42"/>
      <c r="Q49" s="42"/>
    </row>
    <row r="50" spans="1:17" ht="24.75" customHeight="1" x14ac:dyDescent="0.25">
      <c r="A50" s="48" t="s">
        <v>4</v>
      </c>
      <c r="B50" s="129"/>
      <c r="C50" s="130"/>
      <c r="D50" s="49" t="s">
        <v>3142</v>
      </c>
      <c r="E50" s="110" t="str">
        <f>IFERROR(VLOOKUP(B50,matrizEmpleados,2,FALSE),"No existe")</f>
        <v>No existe</v>
      </c>
      <c r="F50" s="120" t="s">
        <v>3765</v>
      </c>
      <c r="G50" s="49" t="s">
        <v>5</v>
      </c>
      <c r="H50" s="127">
        <f>+(D49-C49)+1</f>
        <v>1</v>
      </c>
      <c r="I50" s="81"/>
      <c r="J50" s="42"/>
      <c r="K50" s="42"/>
      <c r="L50" s="42"/>
      <c r="M50" s="42"/>
      <c r="N50" s="42"/>
      <c r="O50" s="42"/>
      <c r="P50" s="42"/>
      <c r="Q50" s="42"/>
    </row>
    <row r="51" spans="1:17" ht="24.75" customHeight="1" x14ac:dyDescent="0.25">
      <c r="A51" s="48" t="s">
        <v>7</v>
      </c>
      <c r="B51" s="115"/>
      <c r="C51" s="121"/>
      <c r="D51" s="121"/>
      <c r="E51" s="116">
        <f>(D51-C51)*$C$2</f>
        <v>0</v>
      </c>
      <c r="F51" s="136"/>
      <c r="G51" s="49" t="s">
        <v>3139</v>
      </c>
      <c r="H51" s="70"/>
      <c r="I51" s="81"/>
      <c r="J51" s="42"/>
      <c r="K51" s="42"/>
      <c r="L51" s="42"/>
      <c r="M51" s="42"/>
      <c r="N51" s="42"/>
      <c r="O51" s="42"/>
      <c r="P51" s="42"/>
      <c r="Q51" s="42"/>
    </row>
    <row r="52" spans="1:17" ht="24.75" customHeight="1" x14ac:dyDescent="0.25">
      <c r="A52" s="48" t="s">
        <v>8</v>
      </c>
      <c r="B52" s="108"/>
      <c r="C52" s="121"/>
      <c r="D52" s="121"/>
      <c r="E52" s="116">
        <f>(D52-C52)*$C$2</f>
        <v>0</v>
      </c>
      <c r="F52" s="136"/>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8-5-1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8-5-2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8-5-3</v>
      </c>
      <c r="J56" s="42"/>
      <c r="K56" s="42"/>
      <c r="L56" s="42"/>
      <c r="M56" s="42"/>
      <c r="N56" s="42"/>
      <c r="O56" s="42"/>
      <c r="P56" s="42"/>
      <c r="Q56" s="42"/>
    </row>
    <row r="57" spans="1:17" ht="38.25" customHeight="1" x14ac:dyDescent="0.25">
      <c r="A57" s="48" t="s">
        <v>13</v>
      </c>
      <c r="B57" s="131"/>
      <c r="C57" s="132"/>
      <c r="D57" s="132"/>
      <c r="E57" s="133"/>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8-6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25">
        <f>IFERROR((E62*F62+E63*F63)/(F62+F63),0)</f>
        <v>0</v>
      </c>
      <c r="G60" s="49" t="s">
        <v>71</v>
      </c>
      <c r="H60" s="70"/>
      <c r="I60" s="81"/>
      <c r="J60" s="42"/>
      <c r="K60" s="42"/>
      <c r="L60" s="42"/>
      <c r="M60" s="42"/>
      <c r="N60" s="42"/>
      <c r="O60" s="42"/>
      <c r="P60" s="42"/>
      <c r="Q60" s="42"/>
    </row>
    <row r="61" spans="1:17" ht="24.75" customHeight="1" x14ac:dyDescent="0.25">
      <c r="A61" s="48" t="s">
        <v>4</v>
      </c>
      <c r="B61" s="129"/>
      <c r="C61" s="130"/>
      <c r="D61" s="49" t="s">
        <v>3142</v>
      </c>
      <c r="E61" s="110" t="str">
        <f>IFERROR(VLOOKUP(B61,matrizEmpleados,2,FALSE),"No existe")</f>
        <v>No existe</v>
      </c>
      <c r="F61" s="120" t="s">
        <v>3765</v>
      </c>
      <c r="G61" s="49" t="s">
        <v>5</v>
      </c>
      <c r="H61" s="127">
        <f>+(D60-C60)+1</f>
        <v>1</v>
      </c>
      <c r="I61" s="81"/>
      <c r="J61" s="42"/>
      <c r="K61" s="42"/>
      <c r="L61" s="42"/>
      <c r="M61" s="42"/>
      <c r="N61" s="42"/>
      <c r="O61" s="42"/>
      <c r="P61" s="42"/>
      <c r="Q61" s="42"/>
    </row>
    <row r="62" spans="1:17" ht="24.75" customHeight="1" x14ac:dyDescent="0.25">
      <c r="A62" s="48" t="s">
        <v>7</v>
      </c>
      <c r="B62" s="115"/>
      <c r="C62" s="121"/>
      <c r="D62" s="121"/>
      <c r="E62" s="116">
        <f>(D62-C62)*$C$2</f>
        <v>0</v>
      </c>
      <c r="F62" s="136"/>
      <c r="G62" s="49" t="s">
        <v>3139</v>
      </c>
      <c r="H62" s="70"/>
      <c r="I62" s="81"/>
      <c r="J62" s="42"/>
      <c r="K62" s="42"/>
      <c r="L62" s="42"/>
      <c r="M62" s="42"/>
      <c r="N62" s="42"/>
      <c r="O62" s="42"/>
      <c r="P62" s="42"/>
      <c r="Q62" s="42"/>
    </row>
    <row r="63" spans="1:17" ht="24.75" customHeight="1" x14ac:dyDescent="0.25">
      <c r="A63" s="48" t="s">
        <v>8</v>
      </c>
      <c r="B63" s="108"/>
      <c r="C63" s="121"/>
      <c r="D63" s="121"/>
      <c r="E63" s="116">
        <f>(D63-C63)*$C$2</f>
        <v>0</v>
      </c>
      <c r="F63" s="136"/>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8-6-1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8-6-2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8-6-3</v>
      </c>
      <c r="J67" s="42"/>
      <c r="K67" s="42"/>
      <c r="L67" s="42"/>
      <c r="M67" s="42"/>
      <c r="N67" s="42"/>
      <c r="O67" s="42"/>
      <c r="P67" s="42"/>
      <c r="Q67" s="42"/>
    </row>
    <row r="68" spans="1:17" ht="38.25" customHeight="1" x14ac:dyDescent="0.25">
      <c r="A68" s="48" t="s">
        <v>13</v>
      </c>
      <c r="B68" s="131"/>
      <c r="C68" s="132"/>
      <c r="D68" s="132"/>
      <c r="E68" s="133"/>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8-7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25">
        <f>IFERROR((E73*F73+E74*F74)/(F73+F74),0)</f>
        <v>0</v>
      </c>
      <c r="G71" s="49" t="s">
        <v>71</v>
      </c>
      <c r="H71" s="70"/>
      <c r="I71" s="81"/>
      <c r="J71" s="42"/>
      <c r="K71" s="42"/>
      <c r="L71" s="42"/>
      <c r="M71" s="42"/>
      <c r="N71" s="42"/>
      <c r="O71" s="42"/>
      <c r="P71" s="42"/>
      <c r="Q71" s="42"/>
    </row>
    <row r="72" spans="1:17" ht="24.75" customHeight="1" x14ac:dyDescent="0.25">
      <c r="A72" s="48" t="s">
        <v>4</v>
      </c>
      <c r="B72" s="129"/>
      <c r="C72" s="130"/>
      <c r="D72" s="49" t="s">
        <v>3142</v>
      </c>
      <c r="E72" s="110" t="str">
        <f>IFERROR(VLOOKUP(B72,matrizEmpleados,2,FALSE),"No existe")</f>
        <v>No existe</v>
      </c>
      <c r="F72" s="120" t="s">
        <v>3765</v>
      </c>
      <c r="G72" s="49" t="s">
        <v>5</v>
      </c>
      <c r="H72" s="127">
        <f>+(D71-C71)+1</f>
        <v>1</v>
      </c>
      <c r="I72" s="81"/>
      <c r="J72" s="42"/>
      <c r="K72" s="42"/>
      <c r="L72" s="42"/>
      <c r="M72" s="42"/>
      <c r="N72" s="42"/>
      <c r="O72" s="42"/>
      <c r="P72" s="42"/>
      <c r="Q72" s="42"/>
    </row>
    <row r="73" spans="1:17" ht="24.75" customHeight="1" x14ac:dyDescent="0.25">
      <c r="A73" s="48" t="s">
        <v>7</v>
      </c>
      <c r="B73" s="115"/>
      <c r="C73" s="121"/>
      <c r="D73" s="121"/>
      <c r="E73" s="116">
        <f>(D73-C73)*$C$2</f>
        <v>0</v>
      </c>
      <c r="F73" s="136"/>
      <c r="G73" s="49" t="s">
        <v>3139</v>
      </c>
      <c r="H73" s="70"/>
      <c r="I73" s="81"/>
      <c r="J73" s="42"/>
      <c r="K73" s="42"/>
      <c r="L73" s="42"/>
      <c r="M73" s="42"/>
      <c r="N73" s="42"/>
      <c r="O73" s="42"/>
      <c r="P73" s="42"/>
      <c r="Q73" s="42"/>
    </row>
    <row r="74" spans="1:17" ht="24.75" customHeight="1" x14ac:dyDescent="0.25">
      <c r="A74" s="48" t="s">
        <v>8</v>
      </c>
      <c r="B74" s="108"/>
      <c r="C74" s="121"/>
      <c r="D74" s="121"/>
      <c r="E74" s="116">
        <f>(D74-C74)*$C$2</f>
        <v>0</v>
      </c>
      <c r="F74" s="136"/>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8-7-1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8-7-2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8-7-3</v>
      </c>
      <c r="J78" s="42"/>
      <c r="K78" s="42"/>
      <c r="L78" s="42"/>
      <c r="M78" s="42"/>
      <c r="N78" s="42"/>
      <c r="O78" s="42"/>
      <c r="P78" s="42"/>
      <c r="Q78" s="42"/>
    </row>
    <row r="79" spans="1:17" ht="38.25" customHeight="1" x14ac:dyDescent="0.25">
      <c r="A79" s="48" t="s">
        <v>13</v>
      </c>
      <c r="B79" s="131"/>
      <c r="C79" s="132"/>
      <c r="D79" s="132"/>
      <c r="E79" s="133"/>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8-8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25">
        <f>IFERROR((E84*F84+E85*F85)/(F84+F85),0)</f>
        <v>0</v>
      </c>
      <c r="G82" s="49" t="s">
        <v>71</v>
      </c>
      <c r="H82" s="70"/>
      <c r="I82" s="81"/>
      <c r="J82" s="42"/>
      <c r="K82" s="42"/>
      <c r="L82" s="42"/>
      <c r="M82" s="42"/>
      <c r="N82" s="42"/>
      <c r="O82" s="42"/>
      <c r="P82" s="42"/>
      <c r="Q82" s="42"/>
    </row>
    <row r="83" spans="1:17" ht="24.75" customHeight="1" x14ac:dyDescent="0.25">
      <c r="A83" s="48" t="s">
        <v>4</v>
      </c>
      <c r="B83" s="129"/>
      <c r="C83" s="130"/>
      <c r="D83" s="49" t="s">
        <v>3142</v>
      </c>
      <c r="E83" s="110" t="str">
        <f>IFERROR(VLOOKUP(B83,matrizEmpleados,2,FALSE),"No existe")</f>
        <v>No existe</v>
      </c>
      <c r="F83" s="120" t="s">
        <v>3765</v>
      </c>
      <c r="G83" s="49" t="s">
        <v>5</v>
      </c>
      <c r="H83" s="127">
        <f>+(D82-C82)+1</f>
        <v>1</v>
      </c>
      <c r="I83" s="81"/>
      <c r="J83" s="42"/>
      <c r="K83" s="42"/>
      <c r="L83" s="42"/>
      <c r="M83" s="42"/>
      <c r="N83" s="42"/>
      <c r="O83" s="42"/>
      <c r="P83" s="42"/>
      <c r="Q83" s="42"/>
    </row>
    <row r="84" spans="1:17" ht="24.75" customHeight="1" x14ac:dyDescent="0.25">
      <c r="A84" s="48" t="s">
        <v>7</v>
      </c>
      <c r="B84" s="115"/>
      <c r="C84" s="121"/>
      <c r="D84" s="121"/>
      <c r="E84" s="116">
        <f>(D84-C84)*$C$2</f>
        <v>0</v>
      </c>
      <c r="F84" s="136"/>
      <c r="G84" s="49" t="s">
        <v>3139</v>
      </c>
      <c r="H84" s="70"/>
      <c r="I84" s="81"/>
      <c r="J84" s="42"/>
      <c r="K84" s="42"/>
      <c r="L84" s="42"/>
      <c r="M84" s="42"/>
      <c r="N84" s="42"/>
      <c r="O84" s="42"/>
      <c r="P84" s="42"/>
      <c r="Q84" s="42"/>
    </row>
    <row r="85" spans="1:17" ht="24.75" customHeight="1" x14ac:dyDescent="0.25">
      <c r="A85" s="48" t="s">
        <v>8</v>
      </c>
      <c r="B85" s="108"/>
      <c r="C85" s="121"/>
      <c r="D85" s="121"/>
      <c r="E85" s="116">
        <f>(D85-C85)*$C$2</f>
        <v>0</v>
      </c>
      <c r="F85" s="136"/>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8-8-1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8-8-2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8-8-3</v>
      </c>
      <c r="J89" s="42"/>
      <c r="K89" s="42"/>
      <c r="L89" s="42"/>
      <c r="M89" s="42"/>
      <c r="N89" s="42"/>
      <c r="O89" s="42"/>
      <c r="P89" s="42"/>
      <c r="Q89" s="42"/>
    </row>
    <row r="90" spans="1:17" ht="38.25" customHeight="1" x14ac:dyDescent="0.25">
      <c r="A90" s="48" t="s">
        <v>13</v>
      </c>
      <c r="B90" s="131"/>
      <c r="C90" s="132"/>
      <c r="D90" s="132"/>
      <c r="E90" s="133"/>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8-9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25">
        <f>IFERROR((E95*F95+E96*F96)/(F95+F96),0)</f>
        <v>0</v>
      </c>
      <c r="G93" s="49" t="s">
        <v>71</v>
      </c>
      <c r="H93" s="70"/>
      <c r="I93" s="81"/>
      <c r="J93" s="42"/>
      <c r="K93" s="42"/>
      <c r="L93" s="42"/>
      <c r="M93" s="42"/>
      <c r="N93" s="42"/>
      <c r="O93" s="42"/>
      <c r="P93" s="42"/>
      <c r="Q93" s="42"/>
    </row>
    <row r="94" spans="1:17" ht="24.75" customHeight="1" x14ac:dyDescent="0.25">
      <c r="A94" s="48" t="s">
        <v>4</v>
      </c>
      <c r="B94" s="129"/>
      <c r="C94" s="130"/>
      <c r="D94" s="49" t="s">
        <v>3142</v>
      </c>
      <c r="E94" s="110" t="str">
        <f>IFERROR(VLOOKUP(B94,matrizEmpleados,2,FALSE),"No existe")</f>
        <v>No existe</v>
      </c>
      <c r="F94" s="120" t="s">
        <v>3765</v>
      </c>
      <c r="G94" s="49" t="s">
        <v>5</v>
      </c>
      <c r="H94" s="127">
        <f>+(D93-C93)+1</f>
        <v>1</v>
      </c>
      <c r="I94" s="81"/>
      <c r="J94" s="42"/>
      <c r="K94" s="42"/>
      <c r="L94" s="42"/>
      <c r="M94" s="42"/>
      <c r="N94" s="42"/>
      <c r="O94" s="42"/>
      <c r="P94" s="42"/>
      <c r="Q94" s="42"/>
    </row>
    <row r="95" spans="1:17" ht="24.75" customHeight="1" x14ac:dyDescent="0.25">
      <c r="A95" s="48" t="s">
        <v>7</v>
      </c>
      <c r="B95" s="115"/>
      <c r="C95" s="121"/>
      <c r="D95" s="121"/>
      <c r="E95" s="116">
        <f>(D95-C95)*$C$2</f>
        <v>0</v>
      </c>
      <c r="F95" s="136"/>
      <c r="G95" s="49" t="s">
        <v>3139</v>
      </c>
      <c r="H95" s="70"/>
      <c r="I95" s="81"/>
      <c r="J95" s="42"/>
      <c r="K95" s="42"/>
      <c r="L95" s="42"/>
      <c r="M95" s="42"/>
      <c r="N95" s="42"/>
      <c r="O95" s="42"/>
      <c r="P95" s="42"/>
      <c r="Q95" s="42"/>
    </row>
    <row r="96" spans="1:17" ht="24.75" customHeight="1" x14ac:dyDescent="0.25">
      <c r="A96" s="48" t="s">
        <v>8</v>
      </c>
      <c r="B96" s="108"/>
      <c r="C96" s="121"/>
      <c r="D96" s="121"/>
      <c r="E96" s="116">
        <f>(D96-C96)*$C$2</f>
        <v>0</v>
      </c>
      <c r="F96" s="136"/>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8-9-1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8-9-2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8-9-3</v>
      </c>
      <c r="J100" s="42"/>
      <c r="K100" s="42"/>
      <c r="L100" s="42"/>
      <c r="M100" s="42"/>
      <c r="N100" s="42"/>
      <c r="O100" s="42"/>
      <c r="P100" s="42"/>
      <c r="Q100" s="42"/>
    </row>
    <row r="101" spans="1:17" ht="38.25" customHeight="1" x14ac:dyDescent="0.25">
      <c r="A101" s="48" t="s">
        <v>13</v>
      </c>
      <c r="B101" s="131"/>
      <c r="C101" s="132"/>
      <c r="D101" s="132"/>
      <c r="E101" s="133"/>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8-10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25">
        <f>IFERROR((E106*F106+E107*F107)/(F106+F107),0)</f>
        <v>0</v>
      </c>
      <c r="G104" s="49" t="s">
        <v>71</v>
      </c>
      <c r="H104" s="70"/>
      <c r="I104" s="81"/>
      <c r="J104" s="42"/>
      <c r="K104" s="42"/>
      <c r="L104" s="42"/>
      <c r="M104" s="42"/>
      <c r="N104" s="42"/>
      <c r="O104" s="42"/>
      <c r="P104" s="42"/>
      <c r="Q104" s="42"/>
    </row>
    <row r="105" spans="1:17" ht="24.75" customHeight="1" x14ac:dyDescent="0.25">
      <c r="A105" s="48" t="s">
        <v>4</v>
      </c>
      <c r="B105" s="129"/>
      <c r="C105" s="130"/>
      <c r="D105" s="49" t="s">
        <v>3142</v>
      </c>
      <c r="E105" s="110" t="str">
        <f>IFERROR(VLOOKUP(B105,matrizEmpleados,2,FALSE),"No existe")</f>
        <v>No existe</v>
      </c>
      <c r="F105" s="120" t="s">
        <v>3765</v>
      </c>
      <c r="G105" s="49" t="s">
        <v>5</v>
      </c>
      <c r="H105" s="127">
        <f>+(D104-C104)+1</f>
        <v>1</v>
      </c>
      <c r="I105" s="81"/>
      <c r="J105" s="42"/>
      <c r="K105" s="42"/>
      <c r="L105" s="42"/>
      <c r="M105" s="42"/>
      <c r="N105" s="42"/>
      <c r="O105" s="42"/>
      <c r="P105" s="42"/>
      <c r="Q105" s="42"/>
    </row>
    <row r="106" spans="1:17" ht="24.75" customHeight="1" x14ac:dyDescent="0.25">
      <c r="A106" s="48" t="s">
        <v>7</v>
      </c>
      <c r="B106" s="115"/>
      <c r="C106" s="121"/>
      <c r="D106" s="121"/>
      <c r="E106" s="116">
        <f>(D106-C106)*$C$2</f>
        <v>0</v>
      </c>
      <c r="F106" s="136"/>
      <c r="G106" s="49" t="s">
        <v>3139</v>
      </c>
      <c r="H106" s="70"/>
      <c r="I106" s="81"/>
      <c r="J106" s="42"/>
      <c r="K106" s="42"/>
      <c r="L106" s="42"/>
      <c r="M106" s="42"/>
      <c r="N106" s="42"/>
      <c r="O106" s="42"/>
      <c r="P106" s="42"/>
      <c r="Q106" s="42"/>
    </row>
    <row r="107" spans="1:17" ht="24.75" customHeight="1" x14ac:dyDescent="0.25">
      <c r="A107" s="48" t="s">
        <v>8</v>
      </c>
      <c r="B107" s="108"/>
      <c r="C107" s="121"/>
      <c r="D107" s="121"/>
      <c r="E107" s="116">
        <f>(D107-C107)*$C$2</f>
        <v>0</v>
      </c>
      <c r="F107" s="136"/>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8-10-1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8-10-2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8-10-3</v>
      </c>
      <c r="J111" s="42"/>
      <c r="K111" s="42"/>
      <c r="L111" s="42"/>
      <c r="M111" s="42"/>
      <c r="N111" s="42"/>
      <c r="O111" s="42"/>
      <c r="P111" s="42"/>
      <c r="Q111" s="42"/>
    </row>
    <row r="112" spans="1:17" ht="38.25" customHeight="1" x14ac:dyDescent="0.25">
      <c r="A112" s="48" t="s">
        <v>13</v>
      </c>
      <c r="B112" s="131"/>
      <c r="C112" s="132"/>
      <c r="D112" s="132"/>
      <c r="E112" s="133"/>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8-11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25">
        <f>IFERROR((E117*F117+E118*F118)/(F117+F118),0)</f>
        <v>0</v>
      </c>
      <c r="G115" s="49" t="s">
        <v>71</v>
      </c>
      <c r="H115" s="70"/>
      <c r="I115" s="81"/>
      <c r="J115" s="42"/>
      <c r="K115" s="42"/>
      <c r="L115" s="42"/>
      <c r="M115" s="42"/>
      <c r="N115" s="42"/>
      <c r="O115" s="42"/>
      <c r="P115" s="42"/>
      <c r="Q115" s="42"/>
    </row>
    <row r="116" spans="1:17" ht="24.75" customHeight="1" x14ac:dyDescent="0.25">
      <c r="A116" s="48" t="s">
        <v>4</v>
      </c>
      <c r="B116" s="129"/>
      <c r="C116" s="130"/>
      <c r="D116" s="49" t="s">
        <v>3142</v>
      </c>
      <c r="E116" s="110" t="str">
        <f>IFERROR(VLOOKUP(B116,matrizEmpleados,2,FALSE),"No existe")</f>
        <v>No existe</v>
      </c>
      <c r="F116" s="120" t="s">
        <v>3765</v>
      </c>
      <c r="G116" s="49" t="s">
        <v>5</v>
      </c>
      <c r="H116" s="127">
        <f>+(D115-C115)+1</f>
        <v>1</v>
      </c>
      <c r="I116" s="81"/>
      <c r="J116" s="42"/>
      <c r="K116" s="42"/>
      <c r="L116" s="42"/>
      <c r="M116" s="42"/>
      <c r="N116" s="42"/>
      <c r="O116" s="42"/>
      <c r="P116" s="42"/>
      <c r="Q116" s="42"/>
    </row>
    <row r="117" spans="1:17" ht="24.75" customHeight="1" x14ac:dyDescent="0.25">
      <c r="A117" s="48" t="s">
        <v>7</v>
      </c>
      <c r="B117" s="115"/>
      <c r="C117" s="121"/>
      <c r="D117" s="121"/>
      <c r="E117" s="116">
        <f>(D117-C117)*$C$2</f>
        <v>0</v>
      </c>
      <c r="F117" s="136"/>
      <c r="G117" s="49" t="s">
        <v>3139</v>
      </c>
      <c r="H117" s="70"/>
      <c r="I117" s="81"/>
      <c r="J117" s="42"/>
      <c r="K117" s="42"/>
      <c r="L117" s="42"/>
      <c r="M117" s="42"/>
      <c r="N117" s="42"/>
      <c r="O117" s="42"/>
      <c r="P117" s="42"/>
      <c r="Q117" s="42"/>
    </row>
    <row r="118" spans="1:17" ht="24.75" customHeight="1" x14ac:dyDescent="0.25">
      <c r="A118" s="48" t="s">
        <v>8</v>
      </c>
      <c r="B118" s="108"/>
      <c r="C118" s="121"/>
      <c r="D118" s="121"/>
      <c r="E118" s="116">
        <f>(D118-C118)*$C$2</f>
        <v>0</v>
      </c>
      <c r="F118" s="136"/>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8-11-1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8-11-2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8-11-3</v>
      </c>
      <c r="J122" s="42"/>
      <c r="K122" s="42"/>
      <c r="L122" s="42"/>
      <c r="M122" s="42"/>
      <c r="N122" s="42"/>
      <c r="O122" s="42"/>
      <c r="P122" s="42"/>
      <c r="Q122" s="42"/>
    </row>
    <row r="123" spans="1:17" ht="38.25" customHeight="1" x14ac:dyDescent="0.25">
      <c r="A123" s="48" t="s">
        <v>13</v>
      </c>
      <c r="B123" s="131"/>
      <c r="C123" s="132"/>
      <c r="D123" s="132"/>
      <c r="E123" s="133"/>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8-12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25">
        <f>IFERROR((E128*F128+E129*F129)/(F128+F129),0)</f>
        <v>0</v>
      </c>
      <c r="G126" s="49" t="s">
        <v>71</v>
      </c>
      <c r="H126" s="70"/>
      <c r="I126" s="81"/>
      <c r="J126" s="42"/>
      <c r="K126" s="42"/>
      <c r="L126" s="42"/>
      <c r="M126" s="42"/>
      <c r="N126" s="42"/>
      <c r="O126" s="42"/>
      <c r="P126" s="42"/>
      <c r="Q126" s="42"/>
    </row>
    <row r="127" spans="1:17" ht="24.75" customHeight="1" x14ac:dyDescent="0.25">
      <c r="A127" s="48" t="s">
        <v>4</v>
      </c>
      <c r="B127" s="129"/>
      <c r="C127" s="130"/>
      <c r="D127" s="49" t="s">
        <v>3142</v>
      </c>
      <c r="E127" s="110" t="str">
        <f>IFERROR(VLOOKUP(B127,matrizEmpleados,2,FALSE),"No existe")</f>
        <v>No existe</v>
      </c>
      <c r="F127" s="120" t="s">
        <v>3765</v>
      </c>
      <c r="G127" s="49" t="s">
        <v>5</v>
      </c>
      <c r="H127" s="127">
        <f>+(D126-C126)+1</f>
        <v>1</v>
      </c>
      <c r="I127" s="81"/>
      <c r="J127" s="42"/>
      <c r="K127" s="42"/>
      <c r="L127" s="42"/>
      <c r="M127" s="42"/>
      <c r="N127" s="42"/>
      <c r="O127" s="42"/>
      <c r="P127" s="42"/>
      <c r="Q127" s="42"/>
    </row>
    <row r="128" spans="1:17" ht="24.75" customHeight="1" x14ac:dyDescent="0.25">
      <c r="A128" s="48" t="s">
        <v>7</v>
      </c>
      <c r="B128" s="115"/>
      <c r="C128" s="121"/>
      <c r="D128" s="121"/>
      <c r="E128" s="116">
        <f>(D128-C128)*$C$2</f>
        <v>0</v>
      </c>
      <c r="F128" s="122"/>
      <c r="G128" s="49" t="s">
        <v>3139</v>
      </c>
      <c r="H128" s="70"/>
      <c r="I128" s="81"/>
      <c r="J128" s="42"/>
      <c r="K128" s="42"/>
      <c r="L128" s="42"/>
      <c r="M128" s="42"/>
      <c r="N128" s="42"/>
      <c r="O128" s="42"/>
      <c r="P128" s="42"/>
      <c r="Q128" s="42"/>
    </row>
    <row r="129" spans="1:17" ht="24.75" customHeight="1" x14ac:dyDescent="0.25">
      <c r="A129" s="48" t="s">
        <v>8</v>
      </c>
      <c r="B129" s="108"/>
      <c r="C129" s="121"/>
      <c r="D129" s="121"/>
      <c r="E129" s="116">
        <f>(D129-C129)*$C$2</f>
        <v>0</v>
      </c>
      <c r="F129" s="122"/>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8-12-1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8-12-2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8-12-3</v>
      </c>
      <c r="J133" s="42"/>
      <c r="K133" s="42"/>
      <c r="L133" s="42"/>
      <c r="M133" s="42"/>
      <c r="N133" s="42"/>
      <c r="O133" s="42"/>
      <c r="P133" s="42"/>
      <c r="Q133" s="42"/>
    </row>
    <row r="134" spans="1:17" ht="38.25" customHeight="1" x14ac:dyDescent="0.25">
      <c r="A134" s="48" t="s">
        <v>13</v>
      </c>
      <c r="B134" s="131"/>
      <c r="C134" s="132"/>
      <c r="D134" s="132"/>
      <c r="E134" s="133"/>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8-13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25">
        <f>IFERROR((E139*F139+E140*F140)/(F139+F140),0)</f>
        <v>0</v>
      </c>
      <c r="G137" s="49" t="s">
        <v>71</v>
      </c>
      <c r="H137" s="70"/>
      <c r="I137" s="81"/>
      <c r="J137" s="42"/>
      <c r="K137" s="42"/>
      <c r="L137" s="42"/>
      <c r="M137" s="42"/>
      <c r="N137" s="42"/>
      <c r="O137" s="42"/>
      <c r="P137" s="42"/>
      <c r="Q137" s="42"/>
    </row>
    <row r="138" spans="1:17" ht="24.75" customHeight="1" x14ac:dyDescent="0.25">
      <c r="A138" s="48" t="s">
        <v>4</v>
      </c>
      <c r="B138" s="129"/>
      <c r="C138" s="130"/>
      <c r="D138" s="49" t="s">
        <v>3142</v>
      </c>
      <c r="E138" s="110" t="str">
        <f>IFERROR(VLOOKUP(B138,matrizEmpleados,2,FALSE),"No existe")</f>
        <v>No existe</v>
      </c>
      <c r="F138" s="120" t="s">
        <v>3765</v>
      </c>
      <c r="G138" s="49" t="s">
        <v>5</v>
      </c>
      <c r="H138" s="127">
        <f>+(D137-C137)+1</f>
        <v>1</v>
      </c>
      <c r="I138" s="81"/>
      <c r="J138" s="42"/>
      <c r="K138" s="42"/>
      <c r="L138" s="42"/>
      <c r="M138" s="42"/>
      <c r="N138" s="42"/>
      <c r="O138" s="42"/>
      <c r="P138" s="42"/>
      <c r="Q138" s="42"/>
    </row>
    <row r="139" spans="1:17" ht="24.75" customHeight="1" x14ac:dyDescent="0.25">
      <c r="A139" s="48" t="s">
        <v>7</v>
      </c>
      <c r="B139" s="115"/>
      <c r="C139" s="121"/>
      <c r="D139" s="121"/>
      <c r="E139" s="116">
        <f>(D139-C139)*$C$2</f>
        <v>0</v>
      </c>
      <c r="F139" s="122"/>
      <c r="G139" s="49" t="s">
        <v>3139</v>
      </c>
      <c r="H139" s="70"/>
      <c r="I139" s="81"/>
      <c r="J139" s="42"/>
      <c r="K139" s="42"/>
      <c r="L139" s="42"/>
      <c r="M139" s="42"/>
      <c r="N139" s="42"/>
      <c r="O139" s="42"/>
      <c r="P139" s="42"/>
      <c r="Q139" s="42"/>
    </row>
    <row r="140" spans="1:17" ht="24.75" customHeight="1" x14ac:dyDescent="0.25">
      <c r="A140" s="48" t="s">
        <v>8</v>
      </c>
      <c r="B140" s="108"/>
      <c r="C140" s="121"/>
      <c r="D140" s="121"/>
      <c r="E140" s="116">
        <f>(D140-C140)*$C$2</f>
        <v>0</v>
      </c>
      <c r="F140" s="122"/>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8-13-1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8-13-2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8-13-3</v>
      </c>
      <c r="J144" s="42"/>
      <c r="K144" s="42"/>
      <c r="L144" s="42"/>
      <c r="M144" s="42"/>
      <c r="N144" s="42"/>
      <c r="O144" s="42"/>
      <c r="P144" s="42"/>
      <c r="Q144" s="42"/>
    </row>
    <row r="145" spans="1:17" ht="38.25" customHeight="1" x14ac:dyDescent="0.25">
      <c r="A145" s="48" t="s">
        <v>13</v>
      </c>
      <c r="B145" s="131"/>
      <c r="C145" s="132"/>
      <c r="D145" s="132"/>
      <c r="E145" s="133"/>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8-14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25">
        <f>IFERROR((E150*F150+E151*F151)/(F150+F151),0)</f>
        <v>0</v>
      </c>
      <c r="G148" s="49" t="s">
        <v>71</v>
      </c>
      <c r="H148" s="70"/>
      <c r="I148" s="81"/>
      <c r="J148" s="42"/>
      <c r="K148" s="42"/>
      <c r="L148" s="42"/>
      <c r="M148" s="42"/>
      <c r="N148" s="42"/>
      <c r="O148" s="42"/>
      <c r="P148" s="42"/>
      <c r="Q148" s="42"/>
    </row>
    <row r="149" spans="1:17" ht="24.75" customHeight="1" x14ac:dyDescent="0.25">
      <c r="A149" s="48" t="s">
        <v>4</v>
      </c>
      <c r="B149" s="129"/>
      <c r="C149" s="130"/>
      <c r="D149" s="49" t="s">
        <v>3142</v>
      </c>
      <c r="E149" s="110" t="str">
        <f>IFERROR(VLOOKUP(B149,matrizEmpleados,2,FALSE),"No existe")</f>
        <v>No existe</v>
      </c>
      <c r="F149" s="120" t="s">
        <v>3765</v>
      </c>
      <c r="G149" s="49" t="s">
        <v>5</v>
      </c>
      <c r="H149" s="127">
        <f>+(D148-C148)+1</f>
        <v>1</v>
      </c>
      <c r="I149" s="81"/>
      <c r="J149" s="42"/>
      <c r="K149" s="42"/>
      <c r="L149" s="42"/>
      <c r="M149" s="42"/>
      <c r="N149" s="42"/>
      <c r="O149" s="42"/>
      <c r="P149" s="42"/>
      <c r="Q149" s="42"/>
    </row>
    <row r="150" spans="1:17" ht="24.75" customHeight="1" x14ac:dyDescent="0.25">
      <c r="A150" s="48" t="s">
        <v>7</v>
      </c>
      <c r="B150" s="115"/>
      <c r="C150" s="121"/>
      <c r="D150" s="121"/>
      <c r="E150" s="116">
        <f>(D150-C150)*$C$2</f>
        <v>0</v>
      </c>
      <c r="F150" s="122"/>
      <c r="G150" s="49" t="s">
        <v>3139</v>
      </c>
      <c r="H150" s="70"/>
      <c r="I150" s="81"/>
      <c r="J150" s="42"/>
      <c r="K150" s="42"/>
      <c r="L150" s="42"/>
      <c r="M150" s="42"/>
      <c r="N150" s="42"/>
      <c r="O150" s="42"/>
      <c r="P150" s="42"/>
      <c r="Q150" s="42"/>
    </row>
    <row r="151" spans="1:17" ht="24.75" customHeight="1" x14ac:dyDescent="0.25">
      <c r="A151" s="48" t="s">
        <v>8</v>
      </c>
      <c r="B151" s="108"/>
      <c r="C151" s="121"/>
      <c r="D151" s="121"/>
      <c r="E151" s="116">
        <f>(D151-C151)*$C$2</f>
        <v>0</v>
      </c>
      <c r="F151" s="122"/>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8-14-1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8-14-2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8-14-3</v>
      </c>
      <c r="J155" s="42"/>
      <c r="K155" s="42"/>
      <c r="L155" s="42"/>
      <c r="M155" s="42"/>
      <c r="N155" s="42"/>
      <c r="O155" s="42"/>
      <c r="P155" s="42"/>
      <c r="Q155" s="42"/>
    </row>
    <row r="156" spans="1:17" ht="38.25" customHeight="1" x14ac:dyDescent="0.25">
      <c r="A156" s="48" t="s">
        <v>13</v>
      </c>
      <c r="B156" s="131"/>
      <c r="C156" s="132"/>
      <c r="D156" s="132"/>
      <c r="E156" s="133"/>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8-15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25">
        <f>IFERROR((E161*F161+E162*F162)/(F161+F162),0)</f>
        <v>0</v>
      </c>
      <c r="G159" s="49" t="s">
        <v>71</v>
      </c>
      <c r="H159" s="70"/>
      <c r="I159" s="81"/>
      <c r="J159" s="42"/>
      <c r="K159" s="42"/>
      <c r="L159" s="42"/>
      <c r="M159" s="42"/>
      <c r="N159" s="42"/>
      <c r="O159" s="42"/>
      <c r="P159" s="42"/>
      <c r="Q159" s="42"/>
    </row>
    <row r="160" spans="1:17" ht="24.75" customHeight="1" x14ac:dyDescent="0.25">
      <c r="A160" s="48" t="s">
        <v>4</v>
      </c>
      <c r="B160" s="129"/>
      <c r="C160" s="130"/>
      <c r="D160" s="49" t="s">
        <v>3142</v>
      </c>
      <c r="E160" s="110" t="str">
        <f>IFERROR(VLOOKUP(B160,matrizEmpleados,2,FALSE),"No existe")</f>
        <v>No existe</v>
      </c>
      <c r="F160" s="120" t="s">
        <v>3765</v>
      </c>
      <c r="G160" s="49" t="s">
        <v>5</v>
      </c>
      <c r="H160" s="127">
        <f>+(D159-C159)+1</f>
        <v>1</v>
      </c>
      <c r="I160" s="81"/>
      <c r="J160" s="42"/>
      <c r="K160" s="42"/>
      <c r="L160" s="42"/>
      <c r="M160" s="42"/>
      <c r="N160" s="42"/>
      <c r="O160" s="42"/>
      <c r="P160" s="42"/>
      <c r="Q160" s="42"/>
    </row>
    <row r="161" spans="1:17" ht="24.75" customHeight="1" x14ac:dyDescent="0.25">
      <c r="A161" s="48" t="s">
        <v>7</v>
      </c>
      <c r="B161" s="115"/>
      <c r="C161" s="121"/>
      <c r="D161" s="121"/>
      <c r="E161" s="116">
        <f>(D161-C161)*$C$2</f>
        <v>0</v>
      </c>
      <c r="F161" s="136"/>
      <c r="G161" s="49" t="s">
        <v>3139</v>
      </c>
      <c r="H161" s="70"/>
      <c r="I161" s="81"/>
      <c r="J161" s="42"/>
      <c r="K161" s="42"/>
      <c r="L161" s="42"/>
      <c r="M161" s="42"/>
      <c r="N161" s="42"/>
      <c r="O161" s="42"/>
      <c r="P161" s="42"/>
      <c r="Q161" s="42"/>
    </row>
    <row r="162" spans="1:17" ht="24.75" customHeight="1" x14ac:dyDescent="0.25">
      <c r="A162" s="48" t="s">
        <v>8</v>
      </c>
      <c r="B162" s="108"/>
      <c r="C162" s="121"/>
      <c r="D162" s="121"/>
      <c r="E162" s="116">
        <f>(D162-C162)*$C$2</f>
        <v>0</v>
      </c>
      <c r="F162" s="136"/>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8-15-1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8-15-2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8-15-3</v>
      </c>
      <c r="J166" s="42"/>
      <c r="K166" s="42"/>
      <c r="L166" s="42"/>
      <c r="M166" s="42"/>
      <c r="N166" s="42"/>
      <c r="O166" s="42"/>
      <c r="P166" s="42"/>
      <c r="Q166" s="42"/>
    </row>
    <row r="167" spans="1:17" ht="38.25" customHeight="1" x14ac:dyDescent="0.25">
      <c r="A167" s="48" t="s">
        <v>13</v>
      </c>
      <c r="B167" s="131"/>
      <c r="C167" s="132"/>
      <c r="D167" s="132"/>
      <c r="E167" s="133"/>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8-16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25">
        <f>IFERROR((E172*F172+E173*F173)/(F172+F173),0)</f>
        <v>0</v>
      </c>
      <c r="G170" s="49" t="s">
        <v>71</v>
      </c>
      <c r="H170" s="70"/>
      <c r="I170" s="81"/>
      <c r="J170" s="42"/>
      <c r="K170" s="42"/>
      <c r="L170" s="42"/>
      <c r="M170" s="42"/>
      <c r="N170" s="42"/>
      <c r="O170" s="42"/>
      <c r="P170" s="42"/>
      <c r="Q170" s="42"/>
    </row>
    <row r="171" spans="1:17" ht="24.75" customHeight="1" x14ac:dyDescent="0.25">
      <c r="A171" s="48" t="s">
        <v>4</v>
      </c>
      <c r="B171" s="129"/>
      <c r="C171" s="130"/>
      <c r="D171" s="49" t="s">
        <v>3142</v>
      </c>
      <c r="E171" s="110" t="str">
        <f>IFERROR(VLOOKUP(B171,matrizEmpleados,2,FALSE),"No existe")</f>
        <v>No existe</v>
      </c>
      <c r="F171" s="120" t="s">
        <v>3765</v>
      </c>
      <c r="G171" s="49" t="s">
        <v>5</v>
      </c>
      <c r="H171" s="127">
        <f>+(D170-C170)+1</f>
        <v>1</v>
      </c>
      <c r="I171" s="81"/>
      <c r="J171" s="42"/>
      <c r="K171" s="42"/>
      <c r="L171" s="42"/>
      <c r="M171" s="42"/>
      <c r="N171" s="42"/>
      <c r="O171" s="42"/>
      <c r="P171" s="42"/>
      <c r="Q171" s="42"/>
    </row>
    <row r="172" spans="1:17" ht="24.75" customHeight="1" x14ac:dyDescent="0.25">
      <c r="A172" s="48" t="s">
        <v>7</v>
      </c>
      <c r="B172" s="115"/>
      <c r="C172" s="121"/>
      <c r="D172" s="121"/>
      <c r="E172" s="116">
        <f>(D172-C172)*$C$2</f>
        <v>0</v>
      </c>
      <c r="F172" s="136"/>
      <c r="G172" s="49" t="s">
        <v>3139</v>
      </c>
      <c r="H172" s="70"/>
      <c r="I172" s="81"/>
      <c r="J172" s="42"/>
      <c r="K172" s="42"/>
      <c r="L172" s="42"/>
      <c r="M172" s="42"/>
      <c r="N172" s="42"/>
      <c r="O172" s="42"/>
      <c r="P172" s="42"/>
      <c r="Q172" s="42"/>
    </row>
    <row r="173" spans="1:17" ht="24.75" customHeight="1" x14ac:dyDescent="0.25">
      <c r="A173" s="48" t="s">
        <v>8</v>
      </c>
      <c r="B173" s="108"/>
      <c r="C173" s="121"/>
      <c r="D173" s="121"/>
      <c r="E173" s="116">
        <f>(D173-C173)*$C$2</f>
        <v>0</v>
      </c>
      <c r="F173" s="136"/>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8-16-1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8-16-2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8-16-3</v>
      </c>
      <c r="J177" s="42"/>
      <c r="K177" s="42"/>
      <c r="L177" s="42"/>
      <c r="M177" s="42"/>
      <c r="N177" s="42"/>
      <c r="O177" s="42"/>
      <c r="P177" s="42"/>
      <c r="Q177" s="42"/>
    </row>
    <row r="178" spans="1:17" ht="38.25" customHeight="1" x14ac:dyDescent="0.25">
      <c r="A178" s="48" t="s">
        <v>13</v>
      </c>
      <c r="B178" s="131"/>
      <c r="C178" s="132"/>
      <c r="D178" s="132"/>
      <c r="E178" s="133"/>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8-17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25">
        <f>IFERROR((E183*F183+E184*F184)/(F183+F184),0)</f>
        <v>0</v>
      </c>
      <c r="G181" s="49" t="s">
        <v>71</v>
      </c>
      <c r="H181" s="70"/>
      <c r="I181" s="81"/>
      <c r="J181" s="42"/>
      <c r="K181" s="42"/>
      <c r="L181" s="42"/>
      <c r="M181" s="42"/>
      <c r="N181" s="42"/>
      <c r="O181" s="42"/>
      <c r="P181" s="42"/>
      <c r="Q181" s="42"/>
    </row>
    <row r="182" spans="1:17" ht="24.75" customHeight="1" x14ac:dyDescent="0.25">
      <c r="A182" s="48" t="s">
        <v>4</v>
      </c>
      <c r="B182" s="129"/>
      <c r="C182" s="130"/>
      <c r="D182" s="49" t="s">
        <v>3142</v>
      </c>
      <c r="E182" s="110" t="str">
        <f>IFERROR(VLOOKUP(B182,matrizEmpleados,2,FALSE),"No existe")</f>
        <v>No existe</v>
      </c>
      <c r="F182" s="120" t="s">
        <v>3765</v>
      </c>
      <c r="G182" s="49" t="s">
        <v>5</v>
      </c>
      <c r="H182" s="127">
        <f>+(D181-C181)+1</f>
        <v>1</v>
      </c>
      <c r="I182" s="81"/>
      <c r="J182" s="42"/>
      <c r="K182" s="42"/>
      <c r="L182" s="42"/>
      <c r="M182" s="42"/>
      <c r="N182" s="42"/>
      <c r="O182" s="42"/>
      <c r="P182" s="42"/>
      <c r="Q182" s="42"/>
    </row>
    <row r="183" spans="1:17" ht="24.75" customHeight="1" x14ac:dyDescent="0.25">
      <c r="A183" s="48" t="s">
        <v>7</v>
      </c>
      <c r="B183" s="115"/>
      <c r="C183" s="121"/>
      <c r="D183" s="121"/>
      <c r="E183" s="116">
        <f>(D183-C183)*$C$2</f>
        <v>0</v>
      </c>
      <c r="F183" s="136"/>
      <c r="G183" s="49" t="s">
        <v>3139</v>
      </c>
      <c r="H183" s="70"/>
      <c r="I183" s="81"/>
      <c r="J183" s="42"/>
      <c r="K183" s="42"/>
      <c r="L183" s="42"/>
      <c r="M183" s="42"/>
      <c r="N183" s="42"/>
      <c r="O183" s="42"/>
      <c r="P183" s="42"/>
      <c r="Q183" s="42"/>
    </row>
    <row r="184" spans="1:17" ht="24.75" customHeight="1" x14ac:dyDescent="0.25">
      <c r="A184" s="48" t="s">
        <v>8</v>
      </c>
      <c r="B184" s="108"/>
      <c r="C184" s="121"/>
      <c r="D184" s="121"/>
      <c r="E184" s="116">
        <f>(D184-C184)*$C$2</f>
        <v>0</v>
      </c>
      <c r="F184" s="136"/>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8-17-1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8-17-2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8-17-3</v>
      </c>
      <c r="J188" s="42"/>
      <c r="K188" s="42"/>
      <c r="L188" s="42"/>
      <c r="M188" s="42"/>
      <c r="N188" s="42"/>
      <c r="O188" s="42"/>
      <c r="P188" s="42"/>
      <c r="Q188" s="42"/>
    </row>
    <row r="189" spans="1:17" ht="38.25" customHeight="1" x14ac:dyDescent="0.25">
      <c r="A189" s="48" t="s">
        <v>13</v>
      </c>
      <c r="B189" s="131"/>
      <c r="C189" s="132"/>
      <c r="D189" s="132"/>
      <c r="E189" s="133"/>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8-18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25">
        <f>IFERROR((E194*F194+E195*F195)/(F194+F195),0)</f>
        <v>0</v>
      </c>
      <c r="G192" s="49" t="s">
        <v>71</v>
      </c>
      <c r="H192" s="70"/>
      <c r="I192" s="81"/>
      <c r="J192" s="42"/>
      <c r="K192" s="42"/>
      <c r="L192" s="42"/>
      <c r="M192" s="42"/>
      <c r="N192" s="42"/>
      <c r="O192" s="42"/>
      <c r="P192" s="42"/>
      <c r="Q192" s="42"/>
    </row>
    <row r="193" spans="1:17" ht="24.75" customHeight="1" x14ac:dyDescent="0.25">
      <c r="A193" s="48" t="s">
        <v>4</v>
      </c>
      <c r="B193" s="129"/>
      <c r="C193" s="130"/>
      <c r="D193" s="49" t="s">
        <v>3142</v>
      </c>
      <c r="E193" s="110" t="str">
        <f>IFERROR(VLOOKUP(B193,matrizEmpleados,2,FALSE),"No existe")</f>
        <v>No existe</v>
      </c>
      <c r="F193" s="120" t="s">
        <v>3765</v>
      </c>
      <c r="G193" s="49" t="s">
        <v>5</v>
      </c>
      <c r="H193" s="127">
        <f>+(D192-C192)+1</f>
        <v>1</v>
      </c>
      <c r="I193" s="81"/>
      <c r="J193" s="42"/>
      <c r="K193" s="42"/>
      <c r="L193" s="42"/>
      <c r="M193" s="42"/>
      <c r="N193" s="42"/>
      <c r="O193" s="42"/>
      <c r="P193" s="42"/>
      <c r="Q193" s="42"/>
    </row>
    <row r="194" spans="1:17" ht="24.75" customHeight="1" x14ac:dyDescent="0.25">
      <c r="A194" s="48" t="s">
        <v>7</v>
      </c>
      <c r="B194" s="115"/>
      <c r="C194" s="121"/>
      <c r="D194" s="121"/>
      <c r="E194" s="116">
        <f>(D194-C194)*$C$2</f>
        <v>0</v>
      </c>
      <c r="F194" s="136"/>
      <c r="G194" s="49" t="s">
        <v>3139</v>
      </c>
      <c r="H194" s="70"/>
      <c r="I194" s="81"/>
      <c r="J194" s="42"/>
      <c r="K194" s="42"/>
      <c r="L194" s="42"/>
      <c r="M194" s="42"/>
      <c r="N194" s="42"/>
      <c r="O194" s="42"/>
      <c r="P194" s="42"/>
      <c r="Q194" s="42"/>
    </row>
    <row r="195" spans="1:17" ht="24.75" customHeight="1" x14ac:dyDescent="0.25">
      <c r="A195" s="48" t="s">
        <v>8</v>
      </c>
      <c r="B195" s="108"/>
      <c r="C195" s="121"/>
      <c r="D195" s="121"/>
      <c r="E195" s="116">
        <f>(D195-C195)*$C$2</f>
        <v>0</v>
      </c>
      <c r="F195" s="136"/>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8-18-1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8-18-2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8-18-3</v>
      </c>
      <c r="J199" s="42"/>
      <c r="K199" s="42"/>
      <c r="L199" s="42"/>
      <c r="M199" s="42"/>
      <c r="N199" s="42"/>
      <c r="O199" s="42"/>
      <c r="P199" s="42"/>
      <c r="Q199" s="42"/>
    </row>
    <row r="200" spans="1:17" ht="38.25" customHeight="1" x14ac:dyDescent="0.25">
      <c r="A200" s="48" t="s">
        <v>13</v>
      </c>
      <c r="B200" s="131"/>
      <c r="C200" s="132"/>
      <c r="D200" s="132"/>
      <c r="E200" s="133"/>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8-19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25">
        <f>IFERROR((E205*F205+E206*F206)/(F205+F206),0)</f>
        <v>0</v>
      </c>
      <c r="G203" s="49" t="s">
        <v>71</v>
      </c>
      <c r="H203" s="70"/>
      <c r="I203" s="81"/>
      <c r="J203" s="42"/>
      <c r="K203" s="42"/>
      <c r="L203" s="42"/>
      <c r="M203" s="42"/>
      <c r="N203" s="42"/>
      <c r="O203" s="42"/>
      <c r="P203" s="42"/>
      <c r="Q203" s="42"/>
    </row>
    <row r="204" spans="1:17" ht="24.75" customHeight="1" x14ac:dyDescent="0.25">
      <c r="A204" s="48" t="s">
        <v>4</v>
      </c>
      <c r="B204" s="129"/>
      <c r="C204" s="130"/>
      <c r="D204" s="49" t="s">
        <v>3142</v>
      </c>
      <c r="E204" s="110" t="str">
        <f>IFERROR(VLOOKUP(B204,matrizEmpleados,2,FALSE),"No existe")</f>
        <v>No existe</v>
      </c>
      <c r="F204" s="120" t="s">
        <v>3765</v>
      </c>
      <c r="G204" s="49" t="s">
        <v>5</v>
      </c>
      <c r="H204" s="127">
        <f>+(D203-C203)+1</f>
        <v>1</v>
      </c>
      <c r="I204" s="81"/>
      <c r="J204" s="42"/>
      <c r="K204" s="42"/>
      <c r="L204" s="42"/>
      <c r="M204" s="42"/>
      <c r="N204" s="42"/>
      <c r="O204" s="42"/>
      <c r="P204" s="42"/>
      <c r="Q204" s="42"/>
    </row>
    <row r="205" spans="1:17" ht="24.75" customHeight="1" x14ac:dyDescent="0.25">
      <c r="A205" s="48" t="s">
        <v>7</v>
      </c>
      <c r="B205" s="115"/>
      <c r="C205" s="121"/>
      <c r="D205" s="121"/>
      <c r="E205" s="116">
        <f>(D205-C205)*$C$2</f>
        <v>0</v>
      </c>
      <c r="F205" s="136"/>
      <c r="G205" s="49" t="s">
        <v>3139</v>
      </c>
      <c r="H205" s="70"/>
      <c r="I205" s="81"/>
      <c r="J205" s="42"/>
      <c r="K205" s="42"/>
      <c r="L205" s="42"/>
      <c r="M205" s="42"/>
      <c r="N205" s="42"/>
      <c r="O205" s="42"/>
      <c r="P205" s="42"/>
      <c r="Q205" s="42"/>
    </row>
    <row r="206" spans="1:17" ht="24.75" customHeight="1" x14ac:dyDescent="0.25">
      <c r="A206" s="48" t="s">
        <v>8</v>
      </c>
      <c r="B206" s="108"/>
      <c r="C206" s="121"/>
      <c r="D206" s="121"/>
      <c r="E206" s="116">
        <f>(D206-C206)*$C$2</f>
        <v>0</v>
      </c>
      <c r="F206" s="136"/>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8-19-1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8-19-2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8-19-3</v>
      </c>
      <c r="J210" s="42"/>
      <c r="K210" s="42"/>
      <c r="L210" s="42"/>
      <c r="M210" s="42"/>
      <c r="N210" s="42"/>
      <c r="O210" s="42"/>
      <c r="P210" s="42"/>
      <c r="Q210" s="42"/>
    </row>
    <row r="211" spans="1:17" ht="38.25" customHeight="1" x14ac:dyDescent="0.25">
      <c r="A211" s="48" t="s">
        <v>13</v>
      </c>
      <c r="B211" s="131"/>
      <c r="C211" s="132"/>
      <c r="D211" s="132"/>
      <c r="E211" s="133"/>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8-20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25">
        <f>IFERROR((E216*F216+E217*F217)/(F216+F217),0)</f>
        <v>0</v>
      </c>
      <c r="G214" s="49" t="s">
        <v>71</v>
      </c>
      <c r="H214" s="70"/>
      <c r="I214" s="81"/>
      <c r="J214" s="42"/>
      <c r="K214" s="42"/>
      <c r="L214" s="42"/>
      <c r="M214" s="42"/>
      <c r="N214" s="42"/>
      <c r="O214" s="42"/>
      <c r="P214" s="42"/>
      <c r="Q214" s="42"/>
    </row>
    <row r="215" spans="1:17" ht="24.75" customHeight="1" x14ac:dyDescent="0.25">
      <c r="A215" s="48" t="s">
        <v>4</v>
      </c>
      <c r="B215" s="129"/>
      <c r="C215" s="130"/>
      <c r="D215" s="49" t="s">
        <v>3142</v>
      </c>
      <c r="E215" s="110" t="str">
        <f>IFERROR(VLOOKUP(B215,matrizEmpleados,2,FALSE),"No existe")</f>
        <v>No existe</v>
      </c>
      <c r="F215" s="120" t="s">
        <v>3765</v>
      </c>
      <c r="G215" s="49" t="s">
        <v>5</v>
      </c>
      <c r="H215" s="127">
        <f>+(D214-C214)+1</f>
        <v>1</v>
      </c>
      <c r="I215" s="81"/>
      <c r="J215" s="42"/>
      <c r="K215" s="42"/>
      <c r="L215" s="42"/>
      <c r="M215" s="42"/>
      <c r="N215" s="42"/>
      <c r="O215" s="42"/>
      <c r="P215" s="42"/>
      <c r="Q215" s="42"/>
    </row>
    <row r="216" spans="1:17" ht="24.75" customHeight="1" x14ac:dyDescent="0.25">
      <c r="A216" s="48" t="s">
        <v>7</v>
      </c>
      <c r="B216" s="115"/>
      <c r="C216" s="121"/>
      <c r="D216" s="121"/>
      <c r="E216" s="116">
        <f>(D216-C216)*$C$2</f>
        <v>0</v>
      </c>
      <c r="F216" s="136"/>
      <c r="G216" s="49" t="s">
        <v>3139</v>
      </c>
      <c r="H216" s="70"/>
      <c r="I216" s="81"/>
      <c r="J216" s="42"/>
      <c r="K216" s="42"/>
      <c r="L216" s="42"/>
      <c r="M216" s="42"/>
      <c r="N216" s="42"/>
      <c r="O216" s="42"/>
      <c r="P216" s="42"/>
      <c r="Q216" s="42"/>
    </row>
    <row r="217" spans="1:17" ht="24.75" customHeight="1" x14ac:dyDescent="0.25">
      <c r="A217" s="48" t="s">
        <v>8</v>
      </c>
      <c r="B217" s="108"/>
      <c r="C217" s="121"/>
      <c r="D217" s="121"/>
      <c r="E217" s="116">
        <f>(D217-C217)*$C$2</f>
        <v>0</v>
      </c>
      <c r="F217" s="136"/>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8-20-1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8-20-2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8-20-3</v>
      </c>
      <c r="J221" s="42"/>
      <c r="K221" s="42"/>
      <c r="L221" s="42"/>
      <c r="M221" s="42"/>
      <c r="N221" s="42"/>
      <c r="O221" s="42"/>
      <c r="P221" s="42"/>
      <c r="Q221" s="42"/>
    </row>
    <row r="222" spans="1:17" ht="38.25" customHeight="1" x14ac:dyDescent="0.25">
      <c r="A222" s="48" t="s">
        <v>13</v>
      </c>
      <c r="B222" s="131"/>
      <c r="C222" s="132"/>
      <c r="D222" s="132"/>
      <c r="E222" s="133"/>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8-21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25">
        <f>IFERROR((E227*F227+E228*F228)/(F227+F228),0)</f>
        <v>0</v>
      </c>
      <c r="G225" s="49" t="s">
        <v>71</v>
      </c>
      <c r="H225" s="70"/>
      <c r="I225" s="81"/>
      <c r="J225" s="42"/>
      <c r="K225" s="42"/>
      <c r="L225" s="42"/>
      <c r="M225" s="42"/>
      <c r="N225" s="42"/>
      <c r="O225" s="42"/>
      <c r="P225" s="42"/>
      <c r="Q225" s="42"/>
    </row>
    <row r="226" spans="1:17" ht="24.75" customHeight="1" x14ac:dyDescent="0.25">
      <c r="A226" s="48" t="s">
        <v>4</v>
      </c>
      <c r="B226" s="129"/>
      <c r="C226" s="130"/>
      <c r="D226" s="49" t="s">
        <v>3142</v>
      </c>
      <c r="E226" s="110" t="str">
        <f>IFERROR(VLOOKUP(B226,matrizEmpleados,2,FALSE),"No existe")</f>
        <v>No existe</v>
      </c>
      <c r="F226" s="120" t="s">
        <v>3765</v>
      </c>
      <c r="G226" s="49" t="s">
        <v>5</v>
      </c>
      <c r="H226" s="127">
        <f>+(D225-C225)+1</f>
        <v>1</v>
      </c>
      <c r="I226" s="81"/>
      <c r="J226" s="42"/>
      <c r="K226" s="42"/>
      <c r="L226" s="42"/>
      <c r="M226" s="42"/>
      <c r="N226" s="42"/>
      <c r="O226" s="42"/>
      <c r="P226" s="42"/>
      <c r="Q226" s="42"/>
    </row>
    <row r="227" spans="1:17" ht="24.75" customHeight="1" x14ac:dyDescent="0.25">
      <c r="A227" s="48" t="s">
        <v>7</v>
      </c>
      <c r="B227" s="115"/>
      <c r="C227" s="121"/>
      <c r="D227" s="121"/>
      <c r="E227" s="116">
        <f>(D227-C227)*$C$2</f>
        <v>0</v>
      </c>
      <c r="F227" s="136"/>
      <c r="G227" s="49" t="s">
        <v>3139</v>
      </c>
      <c r="H227" s="70"/>
      <c r="I227" s="81"/>
      <c r="J227" s="42"/>
      <c r="K227" s="42"/>
      <c r="L227" s="42"/>
      <c r="M227" s="42"/>
      <c r="N227" s="42"/>
      <c r="O227" s="42"/>
      <c r="P227" s="42"/>
      <c r="Q227" s="42"/>
    </row>
    <row r="228" spans="1:17" ht="24.75" customHeight="1" x14ac:dyDescent="0.25">
      <c r="A228" s="48" t="s">
        <v>8</v>
      </c>
      <c r="B228" s="108"/>
      <c r="C228" s="121"/>
      <c r="D228" s="121"/>
      <c r="E228" s="116">
        <f>(D228-C228)*$C$2</f>
        <v>0</v>
      </c>
      <c r="F228" s="136"/>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8-21-1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8-21-2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8-21-3</v>
      </c>
      <c r="J232" s="42"/>
      <c r="K232" s="42"/>
      <c r="L232" s="42"/>
      <c r="M232" s="42"/>
      <c r="N232" s="42"/>
      <c r="O232" s="42"/>
      <c r="P232" s="42"/>
      <c r="Q232" s="42"/>
    </row>
    <row r="233" spans="1:17" ht="38.25" customHeight="1" x14ac:dyDescent="0.25">
      <c r="A233" s="48" t="s">
        <v>13</v>
      </c>
      <c r="B233" s="131"/>
      <c r="C233" s="132"/>
      <c r="D233" s="132"/>
      <c r="E233" s="133"/>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8-22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25">
        <f>IFERROR((E238*F238+E239*F239)/(F238+F239),0)</f>
        <v>0</v>
      </c>
      <c r="G236" s="49" t="s">
        <v>71</v>
      </c>
      <c r="H236" s="70"/>
      <c r="I236" s="81"/>
      <c r="J236" s="42"/>
      <c r="K236" s="42"/>
      <c r="L236" s="42"/>
      <c r="M236" s="42"/>
      <c r="N236" s="42"/>
      <c r="O236" s="42"/>
      <c r="P236" s="42"/>
      <c r="Q236" s="42"/>
    </row>
    <row r="237" spans="1:17" ht="24.75" customHeight="1" x14ac:dyDescent="0.25">
      <c r="A237" s="48" t="s">
        <v>4</v>
      </c>
      <c r="B237" s="129"/>
      <c r="C237" s="130"/>
      <c r="D237" s="49" t="s">
        <v>3142</v>
      </c>
      <c r="E237" s="110" t="str">
        <f>IFERROR(VLOOKUP(B237,matrizEmpleados,2,FALSE),"No existe")</f>
        <v>No existe</v>
      </c>
      <c r="F237" s="120" t="s">
        <v>3765</v>
      </c>
      <c r="G237" s="49" t="s">
        <v>5</v>
      </c>
      <c r="H237" s="127">
        <f>+(D236-C236)+1</f>
        <v>1</v>
      </c>
      <c r="I237" s="81"/>
      <c r="J237" s="42"/>
      <c r="K237" s="42"/>
      <c r="L237" s="42"/>
      <c r="M237" s="42"/>
      <c r="N237" s="42"/>
      <c r="O237" s="42"/>
      <c r="P237" s="42"/>
      <c r="Q237" s="42"/>
    </row>
    <row r="238" spans="1:17" ht="24.75" customHeight="1" x14ac:dyDescent="0.25">
      <c r="A238" s="48" t="s">
        <v>7</v>
      </c>
      <c r="B238" s="115"/>
      <c r="C238" s="121"/>
      <c r="D238" s="121"/>
      <c r="E238" s="116">
        <f>(D238-C238)*$C$2</f>
        <v>0</v>
      </c>
      <c r="F238" s="136"/>
      <c r="G238" s="49" t="s">
        <v>3139</v>
      </c>
      <c r="H238" s="70"/>
      <c r="I238" s="81"/>
      <c r="J238" s="42"/>
      <c r="K238" s="42"/>
      <c r="L238" s="42"/>
      <c r="M238" s="42"/>
      <c r="N238" s="42"/>
      <c r="O238" s="42"/>
      <c r="P238" s="42"/>
      <c r="Q238" s="42"/>
    </row>
    <row r="239" spans="1:17" ht="24.75" customHeight="1" x14ac:dyDescent="0.25">
      <c r="A239" s="48" t="s">
        <v>8</v>
      </c>
      <c r="B239" s="108"/>
      <c r="C239" s="121"/>
      <c r="D239" s="121"/>
      <c r="E239" s="116">
        <f>(D239-C239)*$C$2</f>
        <v>0</v>
      </c>
      <c r="F239" s="136"/>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8-22-1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8-22-2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8-22-3</v>
      </c>
      <c r="J243" s="42"/>
      <c r="K243" s="42"/>
      <c r="L243" s="42"/>
      <c r="M243" s="42"/>
      <c r="N243" s="42"/>
      <c r="O243" s="42"/>
      <c r="P243" s="42"/>
      <c r="Q243" s="42"/>
    </row>
    <row r="244" spans="1:17" ht="38.25" customHeight="1" x14ac:dyDescent="0.25">
      <c r="A244" s="48" t="s">
        <v>13</v>
      </c>
      <c r="B244" s="131"/>
      <c r="C244" s="132"/>
      <c r="D244" s="132"/>
      <c r="E244" s="133"/>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8-23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25">
        <f>IFERROR((E249*F249+E250*F250)/(F249+F250),0)</f>
        <v>0</v>
      </c>
      <c r="G247" s="49" t="s">
        <v>71</v>
      </c>
      <c r="H247" s="70"/>
      <c r="I247" s="81"/>
      <c r="J247" s="42"/>
      <c r="K247" s="42"/>
      <c r="L247" s="42"/>
      <c r="M247" s="42"/>
      <c r="N247" s="42"/>
      <c r="O247" s="42"/>
      <c r="P247" s="42"/>
      <c r="Q247" s="42"/>
    </row>
    <row r="248" spans="1:17" ht="24.75" customHeight="1" x14ac:dyDescent="0.25">
      <c r="A248" s="48" t="s">
        <v>4</v>
      </c>
      <c r="B248" s="129"/>
      <c r="C248" s="130"/>
      <c r="D248" s="49" t="s">
        <v>3142</v>
      </c>
      <c r="E248" s="110" t="str">
        <f>IFERROR(VLOOKUP(B248,matrizEmpleados,2,FALSE),"No existe")</f>
        <v>No existe</v>
      </c>
      <c r="F248" s="120" t="s">
        <v>3765</v>
      </c>
      <c r="G248" s="49" t="s">
        <v>5</v>
      </c>
      <c r="H248" s="127">
        <f>+(D247-C247)+1</f>
        <v>1</v>
      </c>
      <c r="I248" s="81"/>
      <c r="J248" s="42"/>
      <c r="K248" s="42"/>
      <c r="L248" s="42"/>
      <c r="M248" s="42"/>
      <c r="N248" s="42"/>
      <c r="O248" s="42"/>
      <c r="P248" s="42"/>
      <c r="Q248" s="42"/>
    </row>
    <row r="249" spans="1:17" ht="24.75" customHeight="1" x14ac:dyDescent="0.25">
      <c r="A249" s="48" t="s">
        <v>7</v>
      </c>
      <c r="B249" s="115"/>
      <c r="C249" s="121"/>
      <c r="D249" s="121"/>
      <c r="E249" s="116">
        <f>(D249-C249)*$C$2</f>
        <v>0</v>
      </c>
      <c r="F249" s="136"/>
      <c r="G249" s="49" t="s">
        <v>3139</v>
      </c>
      <c r="H249" s="70"/>
      <c r="I249" s="81"/>
      <c r="J249" s="42"/>
      <c r="K249" s="42"/>
      <c r="L249" s="42"/>
      <c r="M249" s="42"/>
      <c r="N249" s="42"/>
      <c r="O249" s="42"/>
      <c r="P249" s="42"/>
      <c r="Q249" s="42"/>
    </row>
    <row r="250" spans="1:17" ht="24.75" customHeight="1" x14ac:dyDescent="0.25">
      <c r="A250" s="48" t="s">
        <v>8</v>
      </c>
      <c r="B250" s="108"/>
      <c r="C250" s="121"/>
      <c r="D250" s="121"/>
      <c r="E250" s="116">
        <f>(D250-C250)*$C$2</f>
        <v>0</v>
      </c>
      <c r="F250" s="136"/>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8-23-1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8-23-2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8-23-3</v>
      </c>
      <c r="J254" s="42"/>
      <c r="K254" s="42"/>
      <c r="L254" s="42"/>
      <c r="M254" s="42"/>
      <c r="N254" s="42"/>
      <c r="O254" s="42"/>
      <c r="P254" s="42"/>
      <c r="Q254" s="42"/>
    </row>
    <row r="255" spans="1:17" ht="38.25" customHeight="1" x14ac:dyDescent="0.25">
      <c r="A255" s="48" t="s">
        <v>13</v>
      </c>
      <c r="B255" s="131"/>
      <c r="C255" s="132"/>
      <c r="D255" s="132"/>
      <c r="E255" s="133"/>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8-24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25">
        <f>IFERROR((E260*F260+E261*F261)/(F260+F261),0)</f>
        <v>0</v>
      </c>
      <c r="G258" s="49" t="s">
        <v>71</v>
      </c>
      <c r="H258" s="70"/>
      <c r="I258" s="81"/>
      <c r="J258" s="42"/>
      <c r="K258" s="42"/>
      <c r="L258" s="42"/>
      <c r="M258" s="42"/>
      <c r="N258" s="42"/>
      <c r="O258" s="42"/>
      <c r="P258" s="42"/>
      <c r="Q258" s="42"/>
    </row>
    <row r="259" spans="1:17" ht="24.75" customHeight="1" x14ac:dyDescent="0.25">
      <c r="A259" s="48" t="s">
        <v>4</v>
      </c>
      <c r="B259" s="129"/>
      <c r="C259" s="130"/>
      <c r="D259" s="49" t="s">
        <v>3142</v>
      </c>
      <c r="E259" s="110" t="str">
        <f>IFERROR(VLOOKUP(B259,matrizEmpleados,2,FALSE),"No existe")</f>
        <v>No existe</v>
      </c>
      <c r="F259" s="120" t="s">
        <v>3765</v>
      </c>
      <c r="G259" s="49" t="s">
        <v>5</v>
      </c>
      <c r="H259" s="127">
        <f>+(D258-C258)+1</f>
        <v>1</v>
      </c>
      <c r="I259" s="81"/>
      <c r="J259" s="42"/>
      <c r="K259" s="42"/>
      <c r="L259" s="42"/>
      <c r="M259" s="42"/>
      <c r="N259" s="42"/>
      <c r="O259" s="42"/>
      <c r="P259" s="42"/>
      <c r="Q259" s="42"/>
    </row>
    <row r="260" spans="1:17" ht="24.75" customHeight="1" x14ac:dyDescent="0.25">
      <c r="A260" s="48" t="s">
        <v>7</v>
      </c>
      <c r="B260" s="115"/>
      <c r="C260" s="121"/>
      <c r="D260" s="121"/>
      <c r="E260" s="116">
        <f>(D260-C260)*$C$2</f>
        <v>0</v>
      </c>
      <c r="F260" s="136"/>
      <c r="G260" s="49" t="s">
        <v>3139</v>
      </c>
      <c r="H260" s="70"/>
      <c r="I260" s="81"/>
      <c r="J260" s="42"/>
      <c r="K260" s="42"/>
      <c r="L260" s="42"/>
      <c r="M260" s="42"/>
      <c r="N260" s="42"/>
      <c r="O260" s="42"/>
      <c r="P260" s="42"/>
      <c r="Q260" s="42"/>
    </row>
    <row r="261" spans="1:17" ht="24.75" customHeight="1" x14ac:dyDescent="0.25">
      <c r="A261" s="48" t="s">
        <v>8</v>
      </c>
      <c r="B261" s="108"/>
      <c r="C261" s="121"/>
      <c r="D261" s="121"/>
      <c r="E261" s="116">
        <f>(D261-C261)*$C$2</f>
        <v>0</v>
      </c>
      <c r="F261" s="136"/>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8-24-1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8-24-2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8-24-3</v>
      </c>
      <c r="J265" s="42"/>
      <c r="K265" s="42"/>
      <c r="L265" s="42"/>
      <c r="M265" s="42"/>
      <c r="N265" s="42"/>
      <c r="O265" s="42"/>
      <c r="P265" s="42"/>
      <c r="Q265" s="42"/>
    </row>
    <row r="266" spans="1:17" ht="38.25" customHeight="1" x14ac:dyDescent="0.25">
      <c r="A266" s="48" t="s">
        <v>13</v>
      </c>
      <c r="B266" s="131"/>
      <c r="C266" s="132"/>
      <c r="D266" s="132"/>
      <c r="E266" s="133"/>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8-25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25">
        <f>IFERROR((E271*F271+E272*F272)/(F271+F272),0)</f>
        <v>0</v>
      </c>
      <c r="G269" s="49" t="s">
        <v>71</v>
      </c>
      <c r="H269" s="70"/>
      <c r="I269" s="81"/>
      <c r="J269" s="42"/>
      <c r="K269" s="42"/>
      <c r="L269" s="42"/>
      <c r="M269" s="42"/>
      <c r="N269" s="42"/>
      <c r="O269" s="42"/>
      <c r="P269" s="42"/>
      <c r="Q269" s="42"/>
    </row>
    <row r="270" spans="1:17" ht="24.75" customHeight="1" x14ac:dyDescent="0.25">
      <c r="A270" s="48" t="s">
        <v>4</v>
      </c>
      <c r="B270" s="129"/>
      <c r="C270" s="130"/>
      <c r="D270" s="49" t="s">
        <v>3142</v>
      </c>
      <c r="E270" s="110" t="str">
        <f>IFERROR(VLOOKUP(B270,matrizEmpleados,2,FALSE),"No existe")</f>
        <v>No existe</v>
      </c>
      <c r="F270" s="120" t="s">
        <v>3765</v>
      </c>
      <c r="G270" s="49" t="s">
        <v>5</v>
      </c>
      <c r="H270" s="127">
        <f>+(D269-C269)+1</f>
        <v>1</v>
      </c>
      <c r="I270" s="81"/>
      <c r="J270" s="42"/>
      <c r="K270" s="42"/>
      <c r="L270" s="42"/>
      <c r="M270" s="42"/>
      <c r="N270" s="42"/>
      <c r="O270" s="42"/>
      <c r="P270" s="42"/>
      <c r="Q270" s="42"/>
    </row>
    <row r="271" spans="1:17" ht="24.75" customHeight="1" x14ac:dyDescent="0.25">
      <c r="A271" s="48" t="s">
        <v>7</v>
      </c>
      <c r="B271" s="115"/>
      <c r="C271" s="121"/>
      <c r="D271" s="121"/>
      <c r="E271" s="116">
        <f>(D271-C271)*$C$2</f>
        <v>0</v>
      </c>
      <c r="F271" s="136"/>
      <c r="G271" s="49" t="s">
        <v>3139</v>
      </c>
      <c r="H271" s="70"/>
      <c r="I271" s="81"/>
      <c r="J271" s="42"/>
      <c r="K271" s="42"/>
      <c r="L271" s="42"/>
      <c r="M271" s="42"/>
      <c r="N271" s="42"/>
      <c r="O271" s="42"/>
      <c r="P271" s="42"/>
      <c r="Q271" s="42"/>
    </row>
    <row r="272" spans="1:17" ht="24.75" customHeight="1" x14ac:dyDescent="0.25">
      <c r="A272" s="48" t="s">
        <v>8</v>
      </c>
      <c r="B272" s="108"/>
      <c r="C272" s="121"/>
      <c r="D272" s="121"/>
      <c r="E272" s="116">
        <f>(D272-C272)*$C$2</f>
        <v>0</v>
      </c>
      <c r="F272" s="136"/>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8-25-1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8-25-2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8-25-3</v>
      </c>
      <c r="J276" s="42"/>
      <c r="K276" s="42"/>
      <c r="L276" s="42"/>
      <c r="M276" s="42"/>
      <c r="N276" s="42"/>
      <c r="O276" s="42"/>
      <c r="P276" s="42"/>
      <c r="Q276" s="42"/>
    </row>
    <row r="277" spans="1:17" ht="38.25" customHeight="1" x14ac:dyDescent="0.25">
      <c r="A277" s="48" t="s">
        <v>13</v>
      </c>
      <c r="B277" s="131"/>
      <c r="C277" s="132"/>
      <c r="D277" s="132"/>
      <c r="E277" s="133"/>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8-26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25">
        <f>IFERROR((E282*F282+E283*F283)/(F282+F283),0)</f>
        <v>0</v>
      </c>
      <c r="G280" s="49" t="s">
        <v>71</v>
      </c>
      <c r="H280" s="70"/>
      <c r="I280" s="81"/>
      <c r="J280" s="42"/>
      <c r="K280" s="42"/>
      <c r="L280" s="42"/>
      <c r="M280" s="42"/>
      <c r="N280" s="42"/>
      <c r="O280" s="42"/>
      <c r="P280" s="42"/>
      <c r="Q280" s="42"/>
    </row>
    <row r="281" spans="1:17" ht="24.75" customHeight="1" x14ac:dyDescent="0.25">
      <c r="A281" s="48" t="s">
        <v>4</v>
      </c>
      <c r="B281" s="129"/>
      <c r="C281" s="130"/>
      <c r="D281" s="49" t="s">
        <v>3142</v>
      </c>
      <c r="E281" s="110" t="str">
        <f>IFERROR(VLOOKUP(B281,matrizEmpleados,2,FALSE),"No existe")</f>
        <v>No existe</v>
      </c>
      <c r="F281" s="120" t="s">
        <v>3765</v>
      </c>
      <c r="G281" s="49" t="s">
        <v>5</v>
      </c>
      <c r="H281" s="127">
        <f>+(D280-C280)+1</f>
        <v>1</v>
      </c>
      <c r="I281" s="81"/>
      <c r="J281" s="42"/>
      <c r="K281" s="42"/>
      <c r="L281" s="42"/>
      <c r="M281" s="42"/>
      <c r="N281" s="42"/>
      <c r="O281" s="42"/>
      <c r="P281" s="42"/>
      <c r="Q281" s="42"/>
    </row>
    <row r="282" spans="1:17" ht="24.75" customHeight="1" x14ac:dyDescent="0.25">
      <c r="A282" s="48" t="s">
        <v>7</v>
      </c>
      <c r="B282" s="115"/>
      <c r="C282" s="121"/>
      <c r="D282" s="121"/>
      <c r="E282" s="116">
        <f>(D282-C282)*$C$2</f>
        <v>0</v>
      </c>
      <c r="F282" s="136"/>
      <c r="G282" s="49" t="s">
        <v>3139</v>
      </c>
      <c r="H282" s="70"/>
      <c r="I282" s="81"/>
      <c r="J282" s="42"/>
      <c r="K282" s="42"/>
      <c r="L282" s="42"/>
      <c r="M282" s="42"/>
      <c r="N282" s="42"/>
      <c r="O282" s="42"/>
      <c r="P282" s="42"/>
      <c r="Q282" s="42"/>
    </row>
    <row r="283" spans="1:17" ht="24.75" customHeight="1" x14ac:dyDescent="0.25">
      <c r="A283" s="48" t="s">
        <v>8</v>
      </c>
      <c r="B283" s="108"/>
      <c r="C283" s="121"/>
      <c r="D283" s="121"/>
      <c r="E283" s="116">
        <f>(D283-C283)*$C$2</f>
        <v>0</v>
      </c>
      <c r="F283" s="136"/>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8-26-1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8-26-2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8-26-3</v>
      </c>
      <c r="J287" s="42"/>
      <c r="K287" s="42"/>
      <c r="L287" s="42"/>
      <c r="M287" s="42"/>
      <c r="N287" s="42"/>
      <c r="O287" s="42"/>
      <c r="P287" s="42"/>
      <c r="Q287" s="42"/>
    </row>
    <row r="288" spans="1:17" ht="38.25" customHeight="1" x14ac:dyDescent="0.25">
      <c r="A288" s="48" t="s">
        <v>13</v>
      </c>
      <c r="B288" s="131"/>
      <c r="C288" s="132"/>
      <c r="D288" s="132"/>
      <c r="E288" s="133"/>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8-27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25">
        <f>IFERROR((E293*F293+E294*F294)/(F293+F294),0)</f>
        <v>0</v>
      </c>
      <c r="G291" s="49" t="s">
        <v>71</v>
      </c>
      <c r="H291" s="70"/>
      <c r="I291" s="81"/>
      <c r="J291" s="42"/>
      <c r="K291" s="42"/>
      <c r="L291" s="42"/>
      <c r="M291" s="42"/>
      <c r="N291" s="42"/>
      <c r="O291" s="42"/>
      <c r="P291" s="42"/>
      <c r="Q291" s="42"/>
    </row>
    <row r="292" spans="1:17" ht="24.75" customHeight="1" x14ac:dyDescent="0.25">
      <c r="A292" s="48" t="s">
        <v>4</v>
      </c>
      <c r="B292" s="129"/>
      <c r="C292" s="130"/>
      <c r="D292" s="49" t="s">
        <v>3142</v>
      </c>
      <c r="E292" s="110" t="str">
        <f>IFERROR(VLOOKUP(B292,matrizEmpleados,2,FALSE),"No existe")</f>
        <v>No existe</v>
      </c>
      <c r="F292" s="120" t="s">
        <v>3765</v>
      </c>
      <c r="G292" s="49" t="s">
        <v>5</v>
      </c>
      <c r="H292" s="127">
        <f>+(D291-C291)+1</f>
        <v>1</v>
      </c>
      <c r="I292" s="81"/>
      <c r="J292" s="42"/>
      <c r="K292" s="42"/>
      <c r="L292" s="42"/>
      <c r="M292" s="42"/>
      <c r="N292" s="42"/>
      <c r="O292" s="42"/>
      <c r="P292" s="42"/>
      <c r="Q292" s="42"/>
    </row>
    <row r="293" spans="1:17" ht="24.75" customHeight="1" x14ac:dyDescent="0.25">
      <c r="A293" s="48" t="s">
        <v>7</v>
      </c>
      <c r="B293" s="115"/>
      <c r="C293" s="121"/>
      <c r="D293" s="121"/>
      <c r="E293" s="116">
        <f>(D293-C293)*$C$2</f>
        <v>0</v>
      </c>
      <c r="F293" s="136"/>
      <c r="G293" s="49" t="s">
        <v>3139</v>
      </c>
      <c r="H293" s="70"/>
      <c r="I293" s="81"/>
      <c r="J293" s="42"/>
      <c r="K293" s="42"/>
      <c r="L293" s="42"/>
      <c r="M293" s="42"/>
      <c r="N293" s="42"/>
      <c r="O293" s="42"/>
      <c r="P293" s="42"/>
      <c r="Q293" s="42"/>
    </row>
    <row r="294" spans="1:17" ht="24.75" customHeight="1" x14ac:dyDescent="0.25">
      <c r="A294" s="48" t="s">
        <v>8</v>
      </c>
      <c r="B294" s="108"/>
      <c r="C294" s="121"/>
      <c r="D294" s="121"/>
      <c r="E294" s="116">
        <f>(D294-C294)*$C$2</f>
        <v>0</v>
      </c>
      <c r="F294" s="136"/>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8-27-1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8-27-2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8-27-3</v>
      </c>
      <c r="J298" s="42"/>
      <c r="K298" s="42"/>
      <c r="L298" s="42"/>
      <c r="M298" s="42"/>
      <c r="N298" s="42"/>
      <c r="O298" s="42"/>
      <c r="P298" s="42"/>
      <c r="Q298" s="42"/>
    </row>
    <row r="299" spans="1:17" ht="38.25" customHeight="1" x14ac:dyDescent="0.25">
      <c r="A299" s="48" t="s">
        <v>13</v>
      </c>
      <c r="B299" s="131"/>
      <c r="C299" s="132"/>
      <c r="D299" s="132"/>
      <c r="E299" s="133"/>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8-28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25">
        <f>IFERROR((E304*F304+E305*F305)/(F304+F305),0)</f>
        <v>0</v>
      </c>
      <c r="G302" s="49" t="s">
        <v>71</v>
      </c>
      <c r="H302" s="70"/>
      <c r="I302" s="81"/>
      <c r="J302" s="42"/>
      <c r="K302" s="42"/>
      <c r="L302" s="42"/>
      <c r="M302" s="42"/>
      <c r="N302" s="42"/>
      <c r="O302" s="42"/>
      <c r="P302" s="42"/>
      <c r="Q302" s="42"/>
    </row>
    <row r="303" spans="1:17" ht="24.75" customHeight="1" x14ac:dyDescent="0.25">
      <c r="A303" s="48" t="s">
        <v>4</v>
      </c>
      <c r="B303" s="129"/>
      <c r="C303" s="130"/>
      <c r="D303" s="49" t="s">
        <v>3142</v>
      </c>
      <c r="E303" s="110" t="str">
        <f>IFERROR(VLOOKUP(B303,matrizEmpleados,2,FALSE),"No existe")</f>
        <v>No existe</v>
      </c>
      <c r="F303" s="120" t="s">
        <v>3765</v>
      </c>
      <c r="G303" s="49" t="s">
        <v>5</v>
      </c>
      <c r="H303" s="127">
        <f>+(D302-C302)+1</f>
        <v>1</v>
      </c>
      <c r="I303" s="81"/>
      <c r="J303" s="42"/>
      <c r="K303" s="42"/>
      <c r="L303" s="42"/>
      <c r="M303" s="42"/>
      <c r="N303" s="42"/>
      <c r="O303" s="42"/>
      <c r="P303" s="42"/>
      <c r="Q303" s="42"/>
    </row>
    <row r="304" spans="1:17" ht="24.75" customHeight="1" x14ac:dyDescent="0.25">
      <c r="A304" s="48" t="s">
        <v>7</v>
      </c>
      <c r="B304" s="115"/>
      <c r="C304" s="121"/>
      <c r="D304" s="121"/>
      <c r="E304" s="116">
        <f>(D304-C304)*$C$2</f>
        <v>0</v>
      </c>
      <c r="F304" s="136"/>
      <c r="G304" s="49" t="s">
        <v>3139</v>
      </c>
      <c r="H304" s="70"/>
      <c r="I304" s="81"/>
      <c r="J304" s="42"/>
      <c r="K304" s="42"/>
      <c r="L304" s="42"/>
      <c r="M304" s="42"/>
      <c r="N304" s="42"/>
      <c r="O304" s="42"/>
      <c r="P304" s="42"/>
      <c r="Q304" s="42"/>
    </row>
    <row r="305" spans="1:17" ht="24.75" customHeight="1" x14ac:dyDescent="0.25">
      <c r="A305" s="48" t="s">
        <v>8</v>
      </c>
      <c r="B305" s="108"/>
      <c r="C305" s="121"/>
      <c r="D305" s="121"/>
      <c r="E305" s="116">
        <f>(D305-C305)*$C$2</f>
        <v>0</v>
      </c>
      <c r="F305" s="136"/>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8-28-1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8-28-2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8-28-3</v>
      </c>
      <c r="J309" s="42"/>
      <c r="K309" s="42"/>
      <c r="L309" s="42"/>
      <c r="M309" s="42"/>
      <c r="N309" s="42"/>
      <c r="O309" s="42"/>
      <c r="P309" s="42"/>
      <c r="Q309" s="42"/>
    </row>
    <row r="310" spans="1:17" ht="38.25" customHeight="1" x14ac:dyDescent="0.25">
      <c r="A310" s="48" t="s">
        <v>13</v>
      </c>
      <c r="B310" s="131"/>
      <c r="C310" s="132"/>
      <c r="D310" s="132"/>
      <c r="E310" s="133"/>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8-29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25">
        <f>IFERROR((E315*F315+E316*F316)/(F315+F316),0)</f>
        <v>0</v>
      </c>
      <c r="G313" s="49" t="s">
        <v>71</v>
      </c>
      <c r="H313" s="70"/>
      <c r="I313" s="81"/>
      <c r="J313" s="42"/>
      <c r="K313" s="42"/>
      <c r="L313" s="42"/>
      <c r="M313" s="42"/>
      <c r="N313" s="42"/>
      <c r="O313" s="42"/>
      <c r="P313" s="42"/>
      <c r="Q313" s="42"/>
    </row>
    <row r="314" spans="1:17" ht="24.75" customHeight="1" x14ac:dyDescent="0.25">
      <c r="A314" s="48" t="s">
        <v>4</v>
      </c>
      <c r="B314" s="129"/>
      <c r="C314" s="130"/>
      <c r="D314" s="49" t="s">
        <v>3142</v>
      </c>
      <c r="E314" s="110" t="str">
        <f>IFERROR(VLOOKUP(B314,matrizEmpleados,2,FALSE),"No existe")</f>
        <v>No existe</v>
      </c>
      <c r="F314" s="120" t="s">
        <v>3765</v>
      </c>
      <c r="G314" s="49" t="s">
        <v>5</v>
      </c>
      <c r="H314" s="127">
        <f>+(D313-C313)+1</f>
        <v>1</v>
      </c>
      <c r="I314" s="81"/>
      <c r="J314" s="42"/>
      <c r="K314" s="42"/>
      <c r="L314" s="42"/>
      <c r="M314" s="42"/>
      <c r="N314" s="42"/>
      <c r="O314" s="42"/>
      <c r="P314" s="42"/>
      <c r="Q314" s="42"/>
    </row>
    <row r="315" spans="1:17" ht="24.75" customHeight="1" x14ac:dyDescent="0.25">
      <c r="A315" s="48" t="s">
        <v>7</v>
      </c>
      <c r="B315" s="115"/>
      <c r="C315" s="121"/>
      <c r="D315" s="121"/>
      <c r="E315" s="116">
        <f>(D315-C315)*$C$2</f>
        <v>0</v>
      </c>
      <c r="F315" s="136"/>
      <c r="G315" s="49" t="s">
        <v>3139</v>
      </c>
      <c r="H315" s="70"/>
      <c r="I315" s="81"/>
      <c r="J315" s="42"/>
      <c r="K315" s="42"/>
      <c r="L315" s="42"/>
      <c r="M315" s="42"/>
      <c r="N315" s="42"/>
      <c r="O315" s="42"/>
      <c r="P315" s="42"/>
      <c r="Q315" s="42"/>
    </row>
    <row r="316" spans="1:17" ht="24.75" customHeight="1" x14ac:dyDescent="0.25">
      <c r="A316" s="48" t="s">
        <v>8</v>
      </c>
      <c r="B316" s="108"/>
      <c r="C316" s="121"/>
      <c r="D316" s="121"/>
      <c r="E316" s="116">
        <f>(D316-C316)*$C$2</f>
        <v>0</v>
      </c>
      <c r="F316" s="136"/>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8-29-1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8-29-2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8-29-3</v>
      </c>
      <c r="J320" s="42"/>
      <c r="K320" s="42"/>
      <c r="L320" s="42"/>
      <c r="M320" s="42"/>
      <c r="N320" s="42"/>
      <c r="O320" s="42"/>
      <c r="P320" s="42"/>
      <c r="Q320" s="42"/>
    </row>
    <row r="321" spans="1:17" ht="38.25" customHeight="1" x14ac:dyDescent="0.25">
      <c r="A321" s="48" t="s">
        <v>13</v>
      </c>
      <c r="B321" s="131"/>
      <c r="C321" s="132"/>
      <c r="D321" s="132"/>
      <c r="E321" s="133"/>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8-30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25">
        <f>IFERROR((E326*F326+E327*F327)/(F326+F327),0)</f>
        <v>0</v>
      </c>
      <c r="G324" s="49" t="s">
        <v>71</v>
      </c>
      <c r="H324" s="70"/>
      <c r="I324" s="81"/>
      <c r="J324" s="42"/>
      <c r="K324" s="42"/>
      <c r="L324" s="42"/>
      <c r="M324" s="42"/>
      <c r="N324" s="42"/>
      <c r="O324" s="42"/>
      <c r="P324" s="42"/>
      <c r="Q324" s="42"/>
    </row>
    <row r="325" spans="1:17" ht="24.75" customHeight="1" x14ac:dyDescent="0.25">
      <c r="A325" s="48" t="s">
        <v>4</v>
      </c>
      <c r="B325" s="129"/>
      <c r="C325" s="130"/>
      <c r="D325" s="49" t="s">
        <v>3142</v>
      </c>
      <c r="E325" s="110" t="str">
        <f>IFERROR(VLOOKUP(B325,matrizEmpleados,2,FALSE),"No existe")</f>
        <v>No existe</v>
      </c>
      <c r="F325" s="120" t="s">
        <v>3765</v>
      </c>
      <c r="G325" s="49" t="s">
        <v>5</v>
      </c>
      <c r="H325" s="127">
        <f>+(D324-C324)+1</f>
        <v>1</v>
      </c>
      <c r="I325" s="81"/>
      <c r="J325" s="42"/>
      <c r="K325" s="42"/>
      <c r="L325" s="42"/>
      <c r="M325" s="42"/>
      <c r="N325" s="42"/>
      <c r="O325" s="42"/>
      <c r="P325" s="42"/>
      <c r="Q325" s="42"/>
    </row>
    <row r="326" spans="1:17" ht="24.75" customHeight="1" x14ac:dyDescent="0.25">
      <c r="A326" s="48" t="s">
        <v>7</v>
      </c>
      <c r="B326" s="115"/>
      <c r="C326" s="121"/>
      <c r="D326" s="121"/>
      <c r="E326" s="116">
        <f>(D326-C326)*$C$2</f>
        <v>0</v>
      </c>
      <c r="F326" s="136"/>
      <c r="G326" s="49" t="s">
        <v>3139</v>
      </c>
      <c r="H326" s="70"/>
      <c r="I326" s="81"/>
      <c r="J326" s="42"/>
      <c r="K326" s="42"/>
      <c r="L326" s="42"/>
      <c r="M326" s="42"/>
      <c r="N326" s="42"/>
      <c r="O326" s="42"/>
      <c r="P326" s="42"/>
      <c r="Q326" s="42"/>
    </row>
    <row r="327" spans="1:17" ht="24.75" customHeight="1" x14ac:dyDescent="0.25">
      <c r="A327" s="48" t="s">
        <v>8</v>
      </c>
      <c r="B327" s="108"/>
      <c r="C327" s="121"/>
      <c r="D327" s="121"/>
      <c r="E327" s="116">
        <f>(D327-C327)*$C$2</f>
        <v>0</v>
      </c>
      <c r="F327" s="136"/>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8-30-1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8-30-2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8-30-3</v>
      </c>
      <c r="J331" s="42"/>
      <c r="K331" s="42"/>
      <c r="L331" s="42"/>
      <c r="M331" s="42"/>
      <c r="N331" s="42"/>
      <c r="O331" s="42"/>
      <c r="P331" s="42"/>
      <c r="Q331" s="42"/>
    </row>
    <row r="332" spans="1:17" ht="38.25" customHeight="1" x14ac:dyDescent="0.25">
      <c r="A332" s="48" t="s">
        <v>13</v>
      </c>
      <c r="B332" s="131"/>
      <c r="C332" s="132"/>
      <c r="D332" s="132"/>
      <c r="E332" s="133"/>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8-31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25">
        <f>IFERROR((E337*F337+E338*F338)/(F337+F338),0)</f>
        <v>0</v>
      </c>
      <c r="G335" s="49" t="s">
        <v>71</v>
      </c>
      <c r="H335" s="70"/>
      <c r="I335" s="81"/>
      <c r="J335" s="42"/>
      <c r="K335" s="42"/>
      <c r="L335" s="42"/>
      <c r="M335" s="42"/>
      <c r="N335" s="42"/>
      <c r="O335" s="42"/>
      <c r="P335" s="42"/>
      <c r="Q335" s="42"/>
    </row>
    <row r="336" spans="1:17" ht="24.75" customHeight="1" x14ac:dyDescent="0.25">
      <c r="A336" s="48" t="s">
        <v>4</v>
      </c>
      <c r="B336" s="129"/>
      <c r="C336" s="130"/>
      <c r="D336" s="49" t="s">
        <v>3142</v>
      </c>
      <c r="E336" s="110" t="str">
        <f>IFERROR(VLOOKUP(B336,matrizEmpleados,2,FALSE),"No existe")</f>
        <v>No existe</v>
      </c>
      <c r="F336" s="120" t="s">
        <v>3765</v>
      </c>
      <c r="G336" s="49" t="s">
        <v>5</v>
      </c>
      <c r="H336" s="127">
        <f>+(D335-C335)+1</f>
        <v>1</v>
      </c>
      <c r="I336" s="81"/>
      <c r="J336" s="42"/>
      <c r="K336" s="42"/>
      <c r="L336" s="42"/>
      <c r="M336" s="42"/>
      <c r="N336" s="42"/>
      <c r="O336" s="42"/>
      <c r="P336" s="42"/>
      <c r="Q336" s="42"/>
    </row>
    <row r="337" spans="1:17" ht="24.75" customHeight="1" x14ac:dyDescent="0.25">
      <c r="A337" s="48" t="s">
        <v>7</v>
      </c>
      <c r="B337" s="115"/>
      <c r="C337" s="121"/>
      <c r="D337" s="121"/>
      <c r="E337" s="116">
        <f>(D337-C337)*$C$2</f>
        <v>0</v>
      </c>
      <c r="F337" s="136"/>
      <c r="G337" s="49" t="s">
        <v>3139</v>
      </c>
      <c r="H337" s="70"/>
      <c r="I337" s="81"/>
      <c r="J337" s="42"/>
      <c r="K337" s="42"/>
      <c r="L337" s="42"/>
      <c r="M337" s="42"/>
      <c r="N337" s="42"/>
      <c r="O337" s="42"/>
      <c r="P337" s="42"/>
      <c r="Q337" s="42"/>
    </row>
    <row r="338" spans="1:17" ht="24.75" customHeight="1" x14ac:dyDescent="0.25">
      <c r="A338" s="48" t="s">
        <v>8</v>
      </c>
      <c r="B338" s="108"/>
      <c r="C338" s="121"/>
      <c r="D338" s="121"/>
      <c r="E338" s="116">
        <f>(D338-C338)*$C$2</f>
        <v>0</v>
      </c>
      <c r="F338" s="136"/>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8-31-1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8-31-2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8-31-3</v>
      </c>
      <c r="J342" s="42"/>
      <c r="K342" s="42"/>
      <c r="L342" s="42"/>
      <c r="M342" s="42"/>
      <c r="N342" s="42"/>
      <c r="O342" s="42"/>
      <c r="P342" s="42"/>
      <c r="Q342" s="42"/>
    </row>
    <row r="343" spans="1:17" ht="38.25" customHeight="1" x14ac:dyDescent="0.25">
      <c r="A343" s="48" t="s">
        <v>13</v>
      </c>
      <c r="B343" s="131"/>
      <c r="C343" s="132"/>
      <c r="D343" s="132"/>
      <c r="E343" s="133"/>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8-32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25">
        <f>IFERROR((E348*F348+E349*F349)/(F348+F349),0)</f>
        <v>0</v>
      </c>
      <c r="G346" s="49" t="s">
        <v>71</v>
      </c>
      <c r="H346" s="70"/>
      <c r="I346" s="81"/>
      <c r="J346" s="42"/>
      <c r="K346" s="42"/>
      <c r="L346" s="42"/>
      <c r="M346" s="42"/>
      <c r="N346" s="42"/>
      <c r="O346" s="42"/>
      <c r="P346" s="42"/>
      <c r="Q346" s="42"/>
    </row>
    <row r="347" spans="1:17" ht="24.75" customHeight="1" x14ac:dyDescent="0.25">
      <c r="A347" s="48" t="s">
        <v>4</v>
      </c>
      <c r="B347" s="129"/>
      <c r="C347" s="130"/>
      <c r="D347" s="49" t="s">
        <v>3142</v>
      </c>
      <c r="E347" s="110" t="str">
        <f>IFERROR(VLOOKUP(B347,matrizEmpleados,2,FALSE),"No existe")</f>
        <v>No existe</v>
      </c>
      <c r="F347" s="120" t="s">
        <v>3765</v>
      </c>
      <c r="G347" s="49" t="s">
        <v>5</v>
      </c>
      <c r="H347" s="127">
        <f>+(D346-C346)+1</f>
        <v>1</v>
      </c>
      <c r="I347" s="81"/>
      <c r="J347" s="42"/>
      <c r="K347" s="42"/>
      <c r="L347" s="42"/>
      <c r="M347" s="42"/>
      <c r="N347" s="42"/>
      <c r="O347" s="42"/>
      <c r="P347" s="42"/>
      <c r="Q347" s="42"/>
    </row>
    <row r="348" spans="1:17" ht="24.75" customHeight="1" x14ac:dyDescent="0.25">
      <c r="A348" s="48" t="s">
        <v>7</v>
      </c>
      <c r="B348" s="115"/>
      <c r="C348" s="121"/>
      <c r="D348" s="121"/>
      <c r="E348" s="116">
        <f>(D348-C348)*$C$2</f>
        <v>0</v>
      </c>
      <c r="F348" s="136"/>
      <c r="G348" s="49" t="s">
        <v>3139</v>
      </c>
      <c r="H348" s="70"/>
      <c r="I348" s="81"/>
      <c r="J348" s="42"/>
      <c r="K348" s="42"/>
      <c r="L348" s="42"/>
      <c r="M348" s="42"/>
      <c r="N348" s="42"/>
      <c r="O348" s="42"/>
      <c r="P348" s="42"/>
      <c r="Q348" s="42"/>
    </row>
    <row r="349" spans="1:17" ht="24.75" customHeight="1" x14ac:dyDescent="0.25">
      <c r="A349" s="48" t="s">
        <v>8</v>
      </c>
      <c r="B349" s="108"/>
      <c r="C349" s="121"/>
      <c r="D349" s="121"/>
      <c r="E349" s="116">
        <f>(D349-C349)*$C$2</f>
        <v>0</v>
      </c>
      <c r="F349" s="136"/>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8-32-1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8-32-2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8-32-3</v>
      </c>
      <c r="J353" s="42"/>
      <c r="K353" s="42"/>
      <c r="L353" s="42"/>
      <c r="M353" s="42"/>
      <c r="N353" s="42"/>
      <c r="O353" s="42"/>
      <c r="P353" s="42"/>
      <c r="Q353" s="42"/>
    </row>
    <row r="354" spans="1:17" ht="38.25" customHeight="1" x14ac:dyDescent="0.25">
      <c r="A354" s="48" t="s">
        <v>13</v>
      </c>
      <c r="B354" s="131"/>
      <c r="C354" s="132"/>
      <c r="D354" s="132"/>
      <c r="E354" s="133"/>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8-33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25">
        <f>IFERROR((E359*F359+E360*F360)/(F359+F360),0)</f>
        <v>0</v>
      </c>
      <c r="G357" s="49" t="s">
        <v>71</v>
      </c>
      <c r="H357" s="70"/>
      <c r="I357" s="81"/>
      <c r="J357" s="42"/>
      <c r="K357" s="42"/>
      <c r="L357" s="42"/>
      <c r="M357" s="42"/>
      <c r="N357" s="42"/>
      <c r="O357" s="42"/>
      <c r="P357" s="42"/>
      <c r="Q357" s="42"/>
    </row>
    <row r="358" spans="1:17" ht="24.75" customHeight="1" x14ac:dyDescent="0.25">
      <c r="A358" s="48" t="s">
        <v>4</v>
      </c>
      <c r="B358" s="129"/>
      <c r="C358" s="130"/>
      <c r="D358" s="49" t="s">
        <v>3142</v>
      </c>
      <c r="E358" s="110" t="str">
        <f>IFERROR(VLOOKUP(B358,matrizEmpleados,2,FALSE),"No existe")</f>
        <v>No existe</v>
      </c>
      <c r="F358" s="120" t="s">
        <v>3765</v>
      </c>
      <c r="G358" s="49" t="s">
        <v>5</v>
      </c>
      <c r="H358" s="127">
        <f>+(D357-C357)+1</f>
        <v>1</v>
      </c>
      <c r="I358" s="81"/>
      <c r="J358" s="42"/>
      <c r="K358" s="42"/>
      <c r="L358" s="42"/>
      <c r="M358" s="42"/>
      <c r="N358" s="42"/>
      <c r="O358" s="42"/>
      <c r="P358" s="42"/>
      <c r="Q358" s="42"/>
    </row>
    <row r="359" spans="1:17" ht="24.75" customHeight="1" x14ac:dyDescent="0.25">
      <c r="A359" s="48" t="s">
        <v>7</v>
      </c>
      <c r="B359" s="115"/>
      <c r="C359" s="121"/>
      <c r="D359" s="121"/>
      <c r="E359" s="116">
        <f>(D359-C359)*$C$2</f>
        <v>0</v>
      </c>
      <c r="F359" s="136"/>
      <c r="G359" s="49" t="s">
        <v>3139</v>
      </c>
      <c r="H359" s="70"/>
      <c r="I359" s="81"/>
      <c r="J359" s="42"/>
      <c r="K359" s="42"/>
      <c r="L359" s="42"/>
      <c r="M359" s="42"/>
      <c r="N359" s="42"/>
      <c r="O359" s="42"/>
      <c r="P359" s="42"/>
      <c r="Q359" s="42"/>
    </row>
    <row r="360" spans="1:17" ht="24.75" customHeight="1" x14ac:dyDescent="0.25">
      <c r="A360" s="48" t="s">
        <v>8</v>
      </c>
      <c r="B360" s="108"/>
      <c r="C360" s="121"/>
      <c r="D360" s="121"/>
      <c r="E360" s="116">
        <f>(D360-C360)*$C$2</f>
        <v>0</v>
      </c>
      <c r="F360" s="136"/>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8-33-1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8-33-2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8-33-3</v>
      </c>
      <c r="J364" s="42"/>
      <c r="K364" s="42"/>
      <c r="L364" s="42"/>
      <c r="M364" s="42"/>
      <c r="N364" s="42"/>
      <c r="O364" s="42"/>
      <c r="P364" s="42"/>
      <c r="Q364" s="42"/>
    </row>
    <row r="365" spans="1:17" ht="38.25" customHeight="1" x14ac:dyDescent="0.25">
      <c r="A365" s="48" t="s">
        <v>13</v>
      </c>
      <c r="B365" s="131"/>
      <c r="C365" s="132"/>
      <c r="D365" s="132"/>
      <c r="E365" s="133"/>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8-34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25">
        <f>IFERROR((E370*F370+E371*F371)/(F370+F371),0)</f>
        <v>0</v>
      </c>
      <c r="G368" s="49" t="s">
        <v>71</v>
      </c>
      <c r="H368" s="70"/>
      <c r="I368" s="81"/>
      <c r="J368" s="42"/>
      <c r="K368" s="42"/>
      <c r="L368" s="42"/>
      <c r="M368" s="42"/>
      <c r="N368" s="42"/>
      <c r="O368" s="42"/>
      <c r="P368" s="42"/>
      <c r="Q368" s="42"/>
    </row>
    <row r="369" spans="1:17" ht="24.75" customHeight="1" x14ac:dyDescent="0.25">
      <c r="A369" s="48" t="s">
        <v>4</v>
      </c>
      <c r="B369" s="129"/>
      <c r="C369" s="130"/>
      <c r="D369" s="49" t="s">
        <v>3142</v>
      </c>
      <c r="E369" s="110" t="str">
        <f>IFERROR(VLOOKUP(B369,matrizEmpleados,2,FALSE),"No existe")</f>
        <v>No existe</v>
      </c>
      <c r="F369" s="120" t="s">
        <v>3765</v>
      </c>
      <c r="G369" s="49" t="s">
        <v>5</v>
      </c>
      <c r="H369" s="127">
        <f>+(D368-C368)+1</f>
        <v>1</v>
      </c>
      <c r="I369" s="81"/>
      <c r="J369" s="42"/>
      <c r="K369" s="42"/>
      <c r="L369" s="42"/>
      <c r="M369" s="42"/>
      <c r="N369" s="42"/>
      <c r="O369" s="42"/>
      <c r="P369" s="42"/>
      <c r="Q369" s="42"/>
    </row>
    <row r="370" spans="1:17" ht="24.75" customHeight="1" x14ac:dyDescent="0.25">
      <c r="A370" s="48" t="s">
        <v>7</v>
      </c>
      <c r="B370" s="115"/>
      <c r="C370" s="121"/>
      <c r="D370" s="121"/>
      <c r="E370" s="116">
        <f>(D370-C370)*$C$2</f>
        <v>0</v>
      </c>
      <c r="F370" s="136"/>
      <c r="G370" s="49" t="s">
        <v>3139</v>
      </c>
      <c r="H370" s="70"/>
      <c r="I370" s="81"/>
      <c r="J370" s="42"/>
      <c r="K370" s="42"/>
      <c r="L370" s="42"/>
      <c r="M370" s="42"/>
      <c r="N370" s="42"/>
      <c r="O370" s="42"/>
      <c r="P370" s="42"/>
      <c r="Q370" s="42"/>
    </row>
    <row r="371" spans="1:17" ht="24.75" customHeight="1" x14ac:dyDescent="0.25">
      <c r="A371" s="48" t="s">
        <v>8</v>
      </c>
      <c r="B371" s="108"/>
      <c r="C371" s="121"/>
      <c r="D371" s="121"/>
      <c r="E371" s="116">
        <f>(D371-C371)*$C$2</f>
        <v>0</v>
      </c>
      <c r="F371" s="136"/>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8-34-1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8-34-2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8-34-3</v>
      </c>
      <c r="J375" s="42"/>
      <c r="K375" s="42"/>
      <c r="L375" s="42"/>
      <c r="M375" s="42"/>
      <c r="N375" s="42"/>
      <c r="O375" s="42"/>
      <c r="P375" s="42"/>
      <c r="Q375" s="42"/>
    </row>
    <row r="376" spans="1:17" ht="38.25" customHeight="1" x14ac:dyDescent="0.25">
      <c r="A376" s="48" t="s">
        <v>13</v>
      </c>
      <c r="B376" s="131"/>
      <c r="C376" s="132"/>
      <c r="D376" s="132"/>
      <c r="E376" s="133"/>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8-35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25">
        <f>IFERROR((E381*F381+E382*F382)/(F381+F382),0)</f>
        <v>0</v>
      </c>
      <c r="G379" s="49" t="s">
        <v>71</v>
      </c>
      <c r="H379" s="70"/>
      <c r="I379" s="81"/>
      <c r="J379" s="42"/>
      <c r="K379" s="42"/>
      <c r="L379" s="42"/>
      <c r="M379" s="42"/>
      <c r="N379" s="42"/>
      <c r="O379" s="42"/>
      <c r="P379" s="42"/>
      <c r="Q379" s="42"/>
    </row>
    <row r="380" spans="1:17" ht="24.75" customHeight="1" x14ac:dyDescent="0.25">
      <c r="A380" s="48" t="s">
        <v>4</v>
      </c>
      <c r="B380" s="129"/>
      <c r="C380" s="130"/>
      <c r="D380" s="49" t="s">
        <v>3142</v>
      </c>
      <c r="E380" s="110" t="str">
        <f>IFERROR(VLOOKUP(B380,matrizEmpleados,2,FALSE),"No existe")</f>
        <v>No existe</v>
      </c>
      <c r="F380" s="120" t="s">
        <v>3765</v>
      </c>
      <c r="G380" s="49" t="s">
        <v>5</v>
      </c>
      <c r="H380" s="127">
        <f>+(D379-C379)+1</f>
        <v>1</v>
      </c>
      <c r="I380" s="81"/>
      <c r="J380" s="42"/>
      <c r="K380" s="42"/>
      <c r="L380" s="42"/>
      <c r="M380" s="42"/>
      <c r="N380" s="42"/>
      <c r="O380" s="42"/>
      <c r="P380" s="42"/>
      <c r="Q380" s="42"/>
    </row>
    <row r="381" spans="1:17" ht="24.75" customHeight="1" x14ac:dyDescent="0.25">
      <c r="A381" s="48" t="s">
        <v>7</v>
      </c>
      <c r="B381" s="115"/>
      <c r="C381" s="121"/>
      <c r="D381" s="121"/>
      <c r="E381" s="116">
        <f>(D381-C381)*$C$2</f>
        <v>0</v>
      </c>
      <c r="F381" s="136"/>
      <c r="G381" s="49" t="s">
        <v>3139</v>
      </c>
      <c r="H381" s="70"/>
      <c r="I381" s="81"/>
      <c r="J381" s="42"/>
      <c r="K381" s="42"/>
      <c r="L381" s="42"/>
      <c r="M381" s="42"/>
      <c r="N381" s="42"/>
      <c r="O381" s="42"/>
      <c r="P381" s="42"/>
      <c r="Q381" s="42"/>
    </row>
    <row r="382" spans="1:17" ht="24.75" customHeight="1" x14ac:dyDescent="0.25">
      <c r="A382" s="48" t="s">
        <v>8</v>
      </c>
      <c r="B382" s="108"/>
      <c r="C382" s="121"/>
      <c r="D382" s="121"/>
      <c r="E382" s="116">
        <f>(D382-C382)*$C$2</f>
        <v>0</v>
      </c>
      <c r="F382" s="136"/>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8-35-1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8-35-2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8-35-3</v>
      </c>
      <c r="J386" s="42"/>
      <c r="K386" s="42"/>
      <c r="L386" s="42"/>
      <c r="M386" s="42"/>
      <c r="N386" s="42"/>
      <c r="O386" s="42"/>
      <c r="P386" s="42"/>
      <c r="Q386" s="42"/>
    </row>
    <row r="387" spans="1:17" ht="38.25" customHeight="1" x14ac:dyDescent="0.25">
      <c r="A387" s="48" t="s">
        <v>13</v>
      </c>
      <c r="B387" s="131"/>
      <c r="C387" s="132"/>
      <c r="D387" s="132"/>
      <c r="E387" s="133"/>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8-36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25">
        <f>IFERROR((E392*F392+E393*F393)/(F392+F393),0)</f>
        <v>0</v>
      </c>
      <c r="G390" s="49" t="s">
        <v>71</v>
      </c>
      <c r="H390" s="70"/>
      <c r="I390" s="81"/>
      <c r="J390" s="42"/>
      <c r="K390" s="42"/>
      <c r="L390" s="42"/>
      <c r="M390" s="42"/>
      <c r="N390" s="42"/>
      <c r="O390" s="42"/>
      <c r="P390" s="42"/>
      <c r="Q390" s="42"/>
    </row>
    <row r="391" spans="1:17" ht="24.75" customHeight="1" x14ac:dyDescent="0.25">
      <c r="A391" s="48" t="s">
        <v>4</v>
      </c>
      <c r="B391" s="129"/>
      <c r="C391" s="130"/>
      <c r="D391" s="49" t="s">
        <v>3142</v>
      </c>
      <c r="E391" s="110" t="str">
        <f>IFERROR(VLOOKUP(B391,matrizEmpleados,2,FALSE),"No existe")</f>
        <v>No existe</v>
      </c>
      <c r="F391" s="120" t="s">
        <v>3765</v>
      </c>
      <c r="G391" s="49" t="s">
        <v>5</v>
      </c>
      <c r="H391" s="127">
        <f>+(D390-C390)+1</f>
        <v>1</v>
      </c>
      <c r="I391" s="81"/>
      <c r="J391" s="42"/>
      <c r="K391" s="42"/>
      <c r="L391" s="42"/>
      <c r="M391" s="42"/>
      <c r="N391" s="42"/>
      <c r="O391" s="42"/>
      <c r="P391" s="42"/>
      <c r="Q391" s="42"/>
    </row>
    <row r="392" spans="1:17" ht="24.75" customHeight="1" x14ac:dyDescent="0.25">
      <c r="A392" s="48" t="s">
        <v>7</v>
      </c>
      <c r="B392" s="115"/>
      <c r="C392" s="121"/>
      <c r="D392" s="121"/>
      <c r="E392" s="116">
        <f>(D392-C392)*$C$2</f>
        <v>0</v>
      </c>
      <c r="F392" s="136"/>
      <c r="G392" s="49" t="s">
        <v>3139</v>
      </c>
      <c r="H392" s="70"/>
      <c r="I392" s="81"/>
      <c r="J392" s="42"/>
      <c r="K392" s="42"/>
      <c r="L392" s="42"/>
      <c r="M392" s="42"/>
      <c r="N392" s="42"/>
      <c r="O392" s="42"/>
      <c r="P392" s="42"/>
      <c r="Q392" s="42"/>
    </row>
    <row r="393" spans="1:17" ht="24.75" customHeight="1" x14ac:dyDescent="0.25">
      <c r="A393" s="48" t="s">
        <v>8</v>
      </c>
      <c r="B393" s="108"/>
      <c r="C393" s="121"/>
      <c r="D393" s="121"/>
      <c r="E393" s="116">
        <f>(D393-C393)*$C$2</f>
        <v>0</v>
      </c>
      <c r="F393" s="136"/>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8-36-1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8-36-2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8-36-3</v>
      </c>
      <c r="J397" s="42"/>
      <c r="K397" s="42"/>
      <c r="L397" s="42"/>
      <c r="M397" s="42"/>
      <c r="N397" s="42"/>
      <c r="O397" s="42"/>
      <c r="P397" s="42"/>
      <c r="Q397" s="42"/>
    </row>
    <row r="398" spans="1:17" ht="38.25" customHeight="1" x14ac:dyDescent="0.25">
      <c r="A398" s="48" t="s">
        <v>13</v>
      </c>
      <c r="B398" s="131"/>
      <c r="C398" s="132"/>
      <c r="D398" s="132"/>
      <c r="E398" s="133"/>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8-37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25">
        <f>IFERROR((E403*F403+E404*F404)/(F403+F404),0)</f>
        <v>0</v>
      </c>
      <c r="G401" s="49" t="s">
        <v>71</v>
      </c>
      <c r="H401" s="70"/>
      <c r="I401" s="81"/>
      <c r="J401" s="42"/>
      <c r="K401" s="42"/>
      <c r="L401" s="42"/>
      <c r="M401" s="42"/>
      <c r="N401" s="42"/>
      <c r="O401" s="42"/>
      <c r="P401" s="42"/>
      <c r="Q401" s="42"/>
    </row>
    <row r="402" spans="1:17" ht="24.75" customHeight="1" x14ac:dyDescent="0.25">
      <c r="A402" s="48" t="s">
        <v>4</v>
      </c>
      <c r="B402" s="129"/>
      <c r="C402" s="130"/>
      <c r="D402" s="49" t="s">
        <v>3142</v>
      </c>
      <c r="E402" s="110" t="str">
        <f>IFERROR(VLOOKUP(B402,matrizEmpleados,2,FALSE),"No existe")</f>
        <v>No existe</v>
      </c>
      <c r="F402" s="120" t="s">
        <v>3765</v>
      </c>
      <c r="G402" s="49" t="s">
        <v>5</v>
      </c>
      <c r="H402" s="127">
        <f>+(D401-C401)+1</f>
        <v>1</v>
      </c>
      <c r="I402" s="81"/>
      <c r="J402" s="42"/>
      <c r="K402" s="42"/>
      <c r="L402" s="42"/>
      <c r="M402" s="42"/>
      <c r="N402" s="42"/>
      <c r="O402" s="42"/>
      <c r="P402" s="42"/>
      <c r="Q402" s="42"/>
    </row>
    <row r="403" spans="1:17" ht="24.75" customHeight="1" x14ac:dyDescent="0.25">
      <c r="A403" s="48" t="s">
        <v>7</v>
      </c>
      <c r="B403" s="115"/>
      <c r="C403" s="121"/>
      <c r="D403" s="121"/>
      <c r="E403" s="116">
        <f>(D403-C403)*$C$2</f>
        <v>0</v>
      </c>
      <c r="F403" s="136"/>
      <c r="G403" s="49" t="s">
        <v>3139</v>
      </c>
      <c r="H403" s="70"/>
      <c r="I403" s="81"/>
      <c r="J403" s="42"/>
      <c r="K403" s="42"/>
      <c r="L403" s="42"/>
      <c r="M403" s="42"/>
      <c r="N403" s="42"/>
      <c r="O403" s="42"/>
      <c r="P403" s="42"/>
      <c r="Q403" s="42"/>
    </row>
    <row r="404" spans="1:17" ht="24.75" customHeight="1" x14ac:dyDescent="0.25">
      <c r="A404" s="48" t="s">
        <v>8</v>
      </c>
      <c r="B404" s="108"/>
      <c r="C404" s="121"/>
      <c r="D404" s="121"/>
      <c r="E404" s="116">
        <f>(D404-C404)*$C$2</f>
        <v>0</v>
      </c>
      <c r="F404" s="136"/>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8-37-1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8-37-2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8-37-3</v>
      </c>
      <c r="J408" s="42"/>
      <c r="K408" s="42"/>
      <c r="L408" s="42"/>
      <c r="M408" s="42"/>
      <c r="N408" s="42"/>
      <c r="O408" s="42"/>
      <c r="P408" s="42"/>
      <c r="Q408" s="42"/>
    </row>
    <row r="409" spans="1:17" ht="38.25" customHeight="1" x14ac:dyDescent="0.25">
      <c r="A409" s="48" t="s">
        <v>13</v>
      </c>
      <c r="B409" s="131"/>
      <c r="C409" s="132"/>
      <c r="D409" s="132"/>
      <c r="E409" s="133"/>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8-38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25">
        <f>IFERROR((E414*F414+E415*F415)/(F414+F415),0)</f>
        <v>0</v>
      </c>
      <c r="G412" s="49" t="s">
        <v>71</v>
      </c>
      <c r="H412" s="70"/>
      <c r="I412" s="81"/>
      <c r="J412" s="42"/>
      <c r="K412" s="42"/>
      <c r="L412" s="42"/>
      <c r="M412" s="42"/>
      <c r="N412" s="42"/>
      <c r="O412" s="42"/>
      <c r="P412" s="42"/>
      <c r="Q412" s="42"/>
    </row>
    <row r="413" spans="1:17" ht="24.75" customHeight="1" x14ac:dyDescent="0.25">
      <c r="A413" s="48" t="s">
        <v>4</v>
      </c>
      <c r="B413" s="129"/>
      <c r="C413" s="130"/>
      <c r="D413" s="49" t="s">
        <v>3142</v>
      </c>
      <c r="E413" s="110" t="str">
        <f>IFERROR(VLOOKUP(B413,matrizEmpleados,2,FALSE),"No existe")</f>
        <v>No existe</v>
      </c>
      <c r="F413" s="120" t="s">
        <v>3765</v>
      </c>
      <c r="G413" s="49" t="s">
        <v>5</v>
      </c>
      <c r="H413" s="127">
        <f>+(D412-C412)+1</f>
        <v>1</v>
      </c>
      <c r="I413" s="81"/>
      <c r="J413" s="42"/>
      <c r="K413" s="42"/>
      <c r="L413" s="42"/>
      <c r="M413" s="42"/>
      <c r="N413" s="42"/>
      <c r="O413" s="42"/>
      <c r="P413" s="42"/>
      <c r="Q413" s="42"/>
    </row>
    <row r="414" spans="1:17" ht="24.75" customHeight="1" x14ac:dyDescent="0.25">
      <c r="A414" s="48" t="s">
        <v>7</v>
      </c>
      <c r="B414" s="115"/>
      <c r="C414" s="121"/>
      <c r="D414" s="121"/>
      <c r="E414" s="116">
        <f>(D414-C414)*$C$2</f>
        <v>0</v>
      </c>
      <c r="F414" s="136"/>
      <c r="G414" s="49" t="s">
        <v>3139</v>
      </c>
      <c r="H414" s="70"/>
      <c r="I414" s="81"/>
      <c r="J414" s="42"/>
      <c r="K414" s="42"/>
      <c r="L414" s="42"/>
      <c r="M414" s="42"/>
      <c r="N414" s="42"/>
      <c r="O414" s="42"/>
      <c r="P414" s="42"/>
      <c r="Q414" s="42"/>
    </row>
    <row r="415" spans="1:17" ht="24.75" customHeight="1" x14ac:dyDescent="0.25">
      <c r="A415" s="48" t="s">
        <v>8</v>
      </c>
      <c r="B415" s="108"/>
      <c r="C415" s="121"/>
      <c r="D415" s="121"/>
      <c r="E415" s="116">
        <f>(D415-C415)*$C$2</f>
        <v>0</v>
      </c>
      <c r="F415" s="136"/>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8-38-1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8-38-2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8-38-3</v>
      </c>
      <c r="J419" s="42"/>
      <c r="K419" s="42"/>
      <c r="L419" s="42"/>
      <c r="M419" s="42"/>
      <c r="N419" s="42"/>
      <c r="O419" s="42"/>
      <c r="P419" s="42"/>
      <c r="Q419" s="42"/>
    </row>
    <row r="420" spans="1:17" ht="38.25" customHeight="1" x14ac:dyDescent="0.25">
      <c r="A420" s="48" t="s">
        <v>13</v>
      </c>
      <c r="B420" s="131"/>
      <c r="C420" s="132"/>
      <c r="D420" s="132"/>
      <c r="E420" s="133"/>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8-39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25">
        <f>IFERROR((E425*F425+E426*F426)/(F425+F426),0)</f>
        <v>0</v>
      </c>
      <c r="G423" s="49" t="s">
        <v>71</v>
      </c>
      <c r="H423" s="70"/>
      <c r="I423" s="81"/>
      <c r="J423" s="42"/>
      <c r="K423" s="42"/>
      <c r="L423" s="42"/>
      <c r="M423" s="42"/>
      <c r="N423" s="42"/>
      <c r="O423" s="42"/>
      <c r="P423" s="42"/>
      <c r="Q423" s="42"/>
    </row>
    <row r="424" spans="1:17" ht="24.75" customHeight="1" x14ac:dyDescent="0.25">
      <c r="A424" s="48" t="s">
        <v>4</v>
      </c>
      <c r="B424" s="129"/>
      <c r="C424" s="130"/>
      <c r="D424" s="49" t="s">
        <v>3142</v>
      </c>
      <c r="E424" s="110" t="str">
        <f>IFERROR(VLOOKUP(B424,matrizEmpleados,2,FALSE),"No existe")</f>
        <v>No existe</v>
      </c>
      <c r="F424" s="120" t="s">
        <v>3765</v>
      </c>
      <c r="G424" s="49" t="s">
        <v>5</v>
      </c>
      <c r="H424" s="127">
        <f>+(D423-C423)+1</f>
        <v>1</v>
      </c>
      <c r="I424" s="81"/>
      <c r="J424" s="42"/>
      <c r="K424" s="42"/>
      <c r="L424" s="42"/>
      <c r="M424" s="42"/>
      <c r="N424" s="42"/>
      <c r="O424" s="42"/>
      <c r="P424" s="42"/>
      <c r="Q424" s="42"/>
    </row>
    <row r="425" spans="1:17" ht="24.75" customHeight="1" x14ac:dyDescent="0.25">
      <c r="A425" s="48" t="s">
        <v>7</v>
      </c>
      <c r="B425" s="115"/>
      <c r="C425" s="121"/>
      <c r="D425" s="121"/>
      <c r="E425" s="116">
        <f>(D425-C425)*$C$2</f>
        <v>0</v>
      </c>
      <c r="F425" s="136"/>
      <c r="G425" s="49" t="s">
        <v>3139</v>
      </c>
      <c r="H425" s="70"/>
      <c r="I425" s="81"/>
      <c r="J425" s="42"/>
      <c r="K425" s="42"/>
      <c r="L425" s="42"/>
      <c r="M425" s="42"/>
      <c r="N425" s="42"/>
      <c r="O425" s="42"/>
      <c r="P425" s="42"/>
      <c r="Q425" s="42"/>
    </row>
    <row r="426" spans="1:17" ht="24.75" customHeight="1" x14ac:dyDescent="0.25">
      <c r="A426" s="48" t="s">
        <v>8</v>
      </c>
      <c r="B426" s="108"/>
      <c r="C426" s="121"/>
      <c r="D426" s="121"/>
      <c r="E426" s="116">
        <f>(D426-C426)*$C$2</f>
        <v>0</v>
      </c>
      <c r="F426" s="136"/>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8-39-1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8-39-2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8-39-3</v>
      </c>
      <c r="J430" s="42"/>
      <c r="K430" s="42"/>
      <c r="L430" s="42"/>
      <c r="M430" s="42"/>
      <c r="N430" s="42"/>
      <c r="O430" s="42"/>
      <c r="P430" s="42"/>
      <c r="Q430" s="42"/>
    </row>
    <row r="431" spans="1:17" ht="38.25" customHeight="1" x14ac:dyDescent="0.25">
      <c r="A431" s="48" t="s">
        <v>13</v>
      </c>
      <c r="B431" s="131"/>
      <c r="C431" s="132"/>
      <c r="D431" s="132"/>
      <c r="E431" s="133"/>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8-40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25">
        <f>IFERROR((E436*F436+E437*F437)/(F436+F437),0)</f>
        <v>0</v>
      </c>
      <c r="G434" s="49" t="s">
        <v>71</v>
      </c>
      <c r="H434" s="70"/>
      <c r="I434" s="81"/>
      <c r="J434" s="42"/>
      <c r="K434" s="42"/>
      <c r="L434" s="42"/>
      <c r="M434" s="42"/>
      <c r="N434" s="42"/>
      <c r="O434" s="42"/>
      <c r="P434" s="42"/>
      <c r="Q434" s="42"/>
    </row>
    <row r="435" spans="1:17" ht="24.75" customHeight="1" x14ac:dyDescent="0.25">
      <c r="A435" s="48" t="s">
        <v>4</v>
      </c>
      <c r="B435" s="129"/>
      <c r="C435" s="130"/>
      <c r="D435" s="49" t="s">
        <v>3142</v>
      </c>
      <c r="E435" s="110" t="str">
        <f>IFERROR(VLOOKUP(B435,matrizEmpleados,2,FALSE),"No existe")</f>
        <v>No existe</v>
      </c>
      <c r="F435" s="120" t="s">
        <v>3765</v>
      </c>
      <c r="G435" s="49" t="s">
        <v>5</v>
      </c>
      <c r="H435" s="127">
        <f>+(D434-C434)+1</f>
        <v>1</v>
      </c>
      <c r="I435" s="81"/>
      <c r="J435" s="42"/>
      <c r="K435" s="42"/>
      <c r="L435" s="42"/>
      <c r="M435" s="42"/>
      <c r="N435" s="42"/>
      <c r="O435" s="42"/>
      <c r="P435" s="42"/>
      <c r="Q435" s="42"/>
    </row>
    <row r="436" spans="1:17" ht="24.75" customHeight="1" x14ac:dyDescent="0.25">
      <c r="A436" s="48" t="s">
        <v>7</v>
      </c>
      <c r="B436" s="115"/>
      <c r="C436" s="121"/>
      <c r="D436" s="121"/>
      <c r="E436" s="116">
        <f>(D436-C436)*$C$2</f>
        <v>0</v>
      </c>
      <c r="F436" s="136"/>
      <c r="G436" s="49" t="s">
        <v>3139</v>
      </c>
      <c r="H436" s="70"/>
      <c r="I436" s="81"/>
      <c r="J436" s="42"/>
      <c r="K436" s="42"/>
      <c r="L436" s="42"/>
      <c r="M436" s="42"/>
      <c r="N436" s="42"/>
      <c r="O436" s="42"/>
      <c r="P436" s="42"/>
      <c r="Q436" s="42"/>
    </row>
    <row r="437" spans="1:17" ht="24.75" customHeight="1" x14ac:dyDescent="0.25">
      <c r="A437" s="48" t="s">
        <v>8</v>
      </c>
      <c r="B437" s="108"/>
      <c r="C437" s="121"/>
      <c r="D437" s="121"/>
      <c r="E437" s="116">
        <f>(D437-C437)*$C$2</f>
        <v>0</v>
      </c>
      <c r="F437" s="136"/>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8-40-1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8-40-2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8-40-3</v>
      </c>
      <c r="J441" s="42"/>
      <c r="K441" s="42"/>
      <c r="L441" s="42"/>
      <c r="M441" s="42"/>
      <c r="N441" s="42"/>
      <c r="O441" s="42"/>
      <c r="P441" s="42"/>
      <c r="Q441" s="42"/>
    </row>
    <row r="442" spans="1:17" ht="38.25" customHeight="1" x14ac:dyDescent="0.25">
      <c r="A442" s="48" t="s">
        <v>13</v>
      </c>
      <c r="B442" s="131"/>
      <c r="C442" s="132"/>
      <c r="D442" s="132"/>
      <c r="E442" s="133"/>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8-41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25">
        <f>IFERROR((E447*F447+E448*F448)/(F447+F448),0)</f>
        <v>0</v>
      </c>
      <c r="G445" s="49" t="s">
        <v>71</v>
      </c>
      <c r="H445" s="70"/>
      <c r="I445" s="81"/>
      <c r="J445" s="42"/>
      <c r="K445" s="42"/>
      <c r="L445" s="42"/>
      <c r="M445" s="42"/>
      <c r="N445" s="42"/>
      <c r="O445" s="42"/>
      <c r="P445" s="42"/>
      <c r="Q445" s="42"/>
    </row>
    <row r="446" spans="1:17" ht="24.75" customHeight="1" x14ac:dyDescent="0.25">
      <c r="A446" s="48" t="s">
        <v>4</v>
      </c>
      <c r="B446" s="129"/>
      <c r="C446" s="130"/>
      <c r="D446" s="49" t="s">
        <v>3142</v>
      </c>
      <c r="E446" s="110" t="str">
        <f>IFERROR(VLOOKUP(B446,matrizEmpleados,2,FALSE),"No existe")</f>
        <v>No existe</v>
      </c>
      <c r="F446" s="120" t="s">
        <v>3765</v>
      </c>
      <c r="G446" s="49" t="s">
        <v>5</v>
      </c>
      <c r="H446" s="127">
        <f>+(D445-C445)+1</f>
        <v>1</v>
      </c>
      <c r="I446" s="81"/>
      <c r="J446" s="42"/>
      <c r="K446" s="42"/>
      <c r="L446" s="42"/>
      <c r="M446" s="42"/>
      <c r="N446" s="42"/>
      <c r="O446" s="42"/>
      <c r="P446" s="42"/>
      <c r="Q446" s="42"/>
    </row>
    <row r="447" spans="1:17" ht="24.75" customHeight="1" x14ac:dyDescent="0.25">
      <c r="A447" s="48" t="s">
        <v>7</v>
      </c>
      <c r="B447" s="115"/>
      <c r="C447" s="121"/>
      <c r="D447" s="121"/>
      <c r="E447" s="116">
        <f>(D447-C447)*$C$2</f>
        <v>0</v>
      </c>
      <c r="F447" s="136"/>
      <c r="G447" s="49" t="s">
        <v>3139</v>
      </c>
      <c r="H447" s="70"/>
      <c r="I447" s="81"/>
      <c r="J447" s="42"/>
      <c r="K447" s="42"/>
      <c r="L447" s="42"/>
      <c r="M447" s="42"/>
      <c r="N447" s="42"/>
      <c r="O447" s="42"/>
      <c r="P447" s="42"/>
      <c r="Q447" s="42"/>
    </row>
    <row r="448" spans="1:17" ht="24.75" customHeight="1" x14ac:dyDescent="0.25">
      <c r="A448" s="48" t="s">
        <v>8</v>
      </c>
      <c r="B448" s="108"/>
      <c r="C448" s="121"/>
      <c r="D448" s="121"/>
      <c r="E448" s="116">
        <f>(D448-C448)*$C$2</f>
        <v>0</v>
      </c>
      <c r="F448" s="136"/>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8-41-1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8-41-2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8-41-3</v>
      </c>
      <c r="J452" s="42"/>
      <c r="K452" s="42"/>
      <c r="L452" s="42"/>
      <c r="M452" s="42"/>
      <c r="N452" s="42"/>
      <c r="O452" s="42"/>
      <c r="P452" s="42"/>
      <c r="Q452" s="42"/>
    </row>
    <row r="453" spans="1:17" ht="38.25" customHeight="1" x14ac:dyDescent="0.25">
      <c r="A453" s="48" t="s">
        <v>13</v>
      </c>
      <c r="B453" s="131"/>
      <c r="C453" s="132"/>
      <c r="D453" s="132"/>
      <c r="E453" s="133"/>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8-42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25">
        <f>IFERROR((E458*F458+E459*F459)/(F458+F459),0)</f>
        <v>0</v>
      </c>
      <c r="G456" s="49" t="s">
        <v>71</v>
      </c>
      <c r="H456" s="70"/>
      <c r="I456" s="81"/>
      <c r="J456" s="42"/>
      <c r="K456" s="42"/>
      <c r="L456" s="42"/>
      <c r="M456" s="42"/>
      <c r="N456" s="42"/>
      <c r="O456" s="42"/>
      <c r="P456" s="42"/>
      <c r="Q456" s="42"/>
    </row>
    <row r="457" spans="1:17" ht="24.75" customHeight="1" x14ac:dyDescent="0.25">
      <c r="A457" s="48" t="s">
        <v>4</v>
      </c>
      <c r="B457" s="129"/>
      <c r="C457" s="130"/>
      <c r="D457" s="49" t="s">
        <v>3142</v>
      </c>
      <c r="E457" s="110" t="str">
        <f>IFERROR(VLOOKUP(B457,matrizEmpleados,2,FALSE),"No existe")</f>
        <v>No existe</v>
      </c>
      <c r="F457" s="120" t="s">
        <v>3765</v>
      </c>
      <c r="G457" s="49" t="s">
        <v>5</v>
      </c>
      <c r="H457" s="127">
        <f>+(D456-C456)+1</f>
        <v>1</v>
      </c>
      <c r="I457" s="81"/>
      <c r="J457" s="42"/>
      <c r="K457" s="42"/>
      <c r="L457" s="42"/>
      <c r="M457" s="42"/>
      <c r="N457" s="42"/>
      <c r="O457" s="42"/>
      <c r="P457" s="42"/>
      <c r="Q457" s="42"/>
    </row>
    <row r="458" spans="1:17" ht="24.75" customHeight="1" x14ac:dyDescent="0.25">
      <c r="A458" s="48" t="s">
        <v>7</v>
      </c>
      <c r="B458" s="115"/>
      <c r="C458" s="121"/>
      <c r="D458" s="121"/>
      <c r="E458" s="116">
        <f>(D458-C458)*$C$2</f>
        <v>0</v>
      </c>
      <c r="F458" s="136"/>
      <c r="G458" s="49" t="s">
        <v>3139</v>
      </c>
      <c r="H458" s="70"/>
      <c r="I458" s="81"/>
      <c r="J458" s="42"/>
      <c r="K458" s="42"/>
      <c r="L458" s="42"/>
      <c r="M458" s="42"/>
      <c r="N458" s="42"/>
      <c r="O458" s="42"/>
      <c r="P458" s="42"/>
      <c r="Q458" s="42"/>
    </row>
    <row r="459" spans="1:17" ht="24.75" customHeight="1" x14ac:dyDescent="0.25">
      <c r="A459" s="48" t="s">
        <v>8</v>
      </c>
      <c r="B459" s="108"/>
      <c r="C459" s="121"/>
      <c r="D459" s="121"/>
      <c r="E459" s="116">
        <f>(D459-C459)*$C$2</f>
        <v>0</v>
      </c>
      <c r="F459" s="136"/>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8-42-1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8-42-2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8-42-3</v>
      </c>
      <c r="J463" s="42"/>
      <c r="K463" s="42"/>
      <c r="L463" s="42"/>
      <c r="M463" s="42"/>
      <c r="N463" s="42"/>
      <c r="O463" s="42"/>
      <c r="P463" s="42"/>
      <c r="Q463" s="42"/>
    </row>
    <row r="464" spans="1:17" ht="38.25" customHeight="1" x14ac:dyDescent="0.25">
      <c r="A464" s="48" t="s">
        <v>13</v>
      </c>
      <c r="B464" s="131"/>
      <c r="C464" s="132"/>
      <c r="D464" s="132"/>
      <c r="E464" s="133"/>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8-43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25">
        <f>IFERROR((E469*F469+E470*F470)/(F469+F470),0)</f>
        <v>0</v>
      </c>
      <c r="G467" s="49" t="s">
        <v>71</v>
      </c>
      <c r="H467" s="70"/>
      <c r="I467" s="81"/>
      <c r="J467" s="42"/>
      <c r="K467" s="42"/>
      <c r="L467" s="42"/>
      <c r="M467" s="42"/>
      <c r="N467" s="42"/>
      <c r="O467" s="42"/>
      <c r="P467" s="42"/>
      <c r="Q467" s="42"/>
    </row>
    <row r="468" spans="1:17" ht="24.75" customHeight="1" x14ac:dyDescent="0.25">
      <c r="A468" s="48" t="s">
        <v>4</v>
      </c>
      <c r="B468" s="129"/>
      <c r="C468" s="130"/>
      <c r="D468" s="49" t="s">
        <v>3142</v>
      </c>
      <c r="E468" s="110" t="str">
        <f>IFERROR(VLOOKUP(B468,matrizEmpleados,2,FALSE),"No existe")</f>
        <v>No existe</v>
      </c>
      <c r="F468" s="120" t="s">
        <v>3765</v>
      </c>
      <c r="G468" s="49" t="s">
        <v>5</v>
      </c>
      <c r="H468" s="127">
        <f>+(D467-C467)+1</f>
        <v>1</v>
      </c>
      <c r="I468" s="81"/>
      <c r="J468" s="42"/>
      <c r="K468" s="42"/>
      <c r="L468" s="42"/>
      <c r="M468" s="42"/>
      <c r="N468" s="42"/>
      <c r="O468" s="42"/>
      <c r="P468" s="42"/>
      <c r="Q468" s="42"/>
    </row>
    <row r="469" spans="1:17" ht="24.75" customHeight="1" x14ac:dyDescent="0.25">
      <c r="A469" s="48" t="s">
        <v>7</v>
      </c>
      <c r="B469" s="115"/>
      <c r="C469" s="121"/>
      <c r="D469" s="121"/>
      <c r="E469" s="116">
        <f>(D469-C469)*$C$2</f>
        <v>0</v>
      </c>
      <c r="F469" s="136"/>
      <c r="G469" s="49" t="s">
        <v>3139</v>
      </c>
      <c r="H469" s="70"/>
      <c r="I469" s="81"/>
      <c r="J469" s="42"/>
      <c r="K469" s="42"/>
      <c r="L469" s="42"/>
      <c r="M469" s="42"/>
      <c r="N469" s="42"/>
      <c r="O469" s="42"/>
      <c r="P469" s="42"/>
      <c r="Q469" s="42"/>
    </row>
    <row r="470" spans="1:17" ht="24.75" customHeight="1" x14ac:dyDescent="0.25">
      <c r="A470" s="48" t="s">
        <v>8</v>
      </c>
      <c r="B470" s="108"/>
      <c r="C470" s="121"/>
      <c r="D470" s="121"/>
      <c r="E470" s="116">
        <f>(D470-C470)*$C$2</f>
        <v>0</v>
      </c>
      <c r="F470" s="136"/>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8-43-1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8-43-2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8-43-3</v>
      </c>
      <c r="J474" s="42"/>
      <c r="K474" s="42"/>
      <c r="L474" s="42"/>
      <c r="M474" s="42"/>
      <c r="N474" s="42"/>
      <c r="O474" s="42"/>
      <c r="P474" s="42"/>
      <c r="Q474" s="42"/>
    </row>
    <row r="475" spans="1:17" ht="38.25" customHeight="1" x14ac:dyDescent="0.25">
      <c r="A475" s="48" t="s">
        <v>13</v>
      </c>
      <c r="B475" s="131"/>
      <c r="C475" s="132"/>
      <c r="D475" s="132"/>
      <c r="E475" s="133"/>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8-44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25">
        <f>IFERROR((E480*F480+E481*F481)/(F480+F481),0)</f>
        <v>0</v>
      </c>
      <c r="G478" s="49" t="s">
        <v>71</v>
      </c>
      <c r="H478" s="70"/>
      <c r="I478" s="81"/>
      <c r="J478" s="42"/>
      <c r="K478" s="42"/>
      <c r="L478" s="42"/>
      <c r="M478" s="42"/>
      <c r="N478" s="42"/>
      <c r="O478" s="42"/>
      <c r="P478" s="42"/>
      <c r="Q478" s="42"/>
    </row>
    <row r="479" spans="1:17" ht="24.75" customHeight="1" x14ac:dyDescent="0.25">
      <c r="A479" s="48" t="s">
        <v>4</v>
      </c>
      <c r="B479" s="129"/>
      <c r="C479" s="130"/>
      <c r="D479" s="49" t="s">
        <v>3142</v>
      </c>
      <c r="E479" s="110" t="str">
        <f>IFERROR(VLOOKUP(B479,matrizEmpleados,2,FALSE),"No existe")</f>
        <v>No existe</v>
      </c>
      <c r="F479" s="120" t="s">
        <v>3765</v>
      </c>
      <c r="G479" s="49" t="s">
        <v>5</v>
      </c>
      <c r="H479" s="127">
        <f>+(D478-C478)+1</f>
        <v>1</v>
      </c>
      <c r="I479" s="81"/>
      <c r="J479" s="42"/>
      <c r="K479" s="42"/>
      <c r="L479" s="42"/>
      <c r="M479" s="42"/>
      <c r="N479" s="42"/>
      <c r="O479" s="42"/>
      <c r="P479" s="42"/>
      <c r="Q479" s="42"/>
    </row>
    <row r="480" spans="1:17" ht="24.75" customHeight="1" x14ac:dyDescent="0.25">
      <c r="A480" s="48" t="s">
        <v>7</v>
      </c>
      <c r="B480" s="115"/>
      <c r="C480" s="121"/>
      <c r="D480" s="121"/>
      <c r="E480" s="116">
        <f>(D480-C480)*$C$2</f>
        <v>0</v>
      </c>
      <c r="F480" s="136"/>
      <c r="G480" s="49" t="s">
        <v>3139</v>
      </c>
      <c r="H480" s="70"/>
      <c r="I480" s="81"/>
      <c r="J480" s="42"/>
      <c r="K480" s="42"/>
      <c r="L480" s="42"/>
      <c r="M480" s="42"/>
      <c r="N480" s="42"/>
      <c r="O480" s="42"/>
      <c r="P480" s="42"/>
      <c r="Q480" s="42"/>
    </row>
    <row r="481" spans="1:17" ht="24.75" customHeight="1" x14ac:dyDescent="0.25">
      <c r="A481" s="48" t="s">
        <v>8</v>
      </c>
      <c r="B481" s="108"/>
      <c r="C481" s="121"/>
      <c r="D481" s="121"/>
      <c r="E481" s="116">
        <f>(D481-C481)*$C$2</f>
        <v>0</v>
      </c>
      <c r="F481" s="136"/>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8-44-1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8-44-2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8-44-3</v>
      </c>
      <c r="J485" s="42"/>
      <c r="K485" s="42"/>
      <c r="L485" s="42"/>
      <c r="M485" s="42"/>
      <c r="N485" s="42"/>
      <c r="O485" s="42"/>
      <c r="P485" s="42"/>
      <c r="Q485" s="42"/>
    </row>
    <row r="486" spans="1:17" ht="38.25" customHeight="1" x14ac:dyDescent="0.25">
      <c r="A486" s="48" t="s">
        <v>13</v>
      </c>
      <c r="B486" s="131"/>
      <c r="C486" s="132"/>
      <c r="D486" s="132"/>
      <c r="E486" s="133"/>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8-45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25">
        <f>IFERROR((E491*F491+E492*F492)/(F491+F492),0)</f>
        <v>0</v>
      </c>
      <c r="G489" s="49" t="s">
        <v>71</v>
      </c>
      <c r="H489" s="70"/>
      <c r="I489" s="81"/>
      <c r="J489" s="42"/>
      <c r="K489" s="42"/>
      <c r="L489" s="42"/>
      <c r="M489" s="42"/>
      <c r="N489" s="42"/>
      <c r="O489" s="42"/>
      <c r="P489" s="42"/>
      <c r="Q489" s="42"/>
    </row>
    <row r="490" spans="1:17" ht="24.75" customHeight="1" x14ac:dyDescent="0.25">
      <c r="A490" s="48" t="s">
        <v>4</v>
      </c>
      <c r="B490" s="129"/>
      <c r="C490" s="130"/>
      <c r="D490" s="49" t="s">
        <v>3142</v>
      </c>
      <c r="E490" s="110" t="str">
        <f>IFERROR(VLOOKUP(B490,matrizEmpleados,2,FALSE),"No existe")</f>
        <v>No existe</v>
      </c>
      <c r="F490" s="120" t="s">
        <v>3765</v>
      </c>
      <c r="G490" s="49" t="s">
        <v>5</v>
      </c>
      <c r="H490" s="127">
        <f>+(D489-C489)+1</f>
        <v>1</v>
      </c>
      <c r="I490" s="81"/>
      <c r="J490" s="42"/>
      <c r="K490" s="42"/>
      <c r="L490" s="42"/>
      <c r="M490" s="42"/>
      <c r="N490" s="42"/>
      <c r="O490" s="42"/>
      <c r="P490" s="42"/>
      <c r="Q490" s="42"/>
    </row>
    <row r="491" spans="1:17" ht="24.75" customHeight="1" x14ac:dyDescent="0.25">
      <c r="A491" s="48" t="s">
        <v>7</v>
      </c>
      <c r="B491" s="115"/>
      <c r="C491" s="121"/>
      <c r="D491" s="121"/>
      <c r="E491" s="116">
        <f>(D491-C491)*$C$2</f>
        <v>0</v>
      </c>
      <c r="F491" s="136"/>
      <c r="G491" s="49" t="s">
        <v>3139</v>
      </c>
      <c r="H491" s="70"/>
      <c r="I491" s="81"/>
      <c r="J491" s="42"/>
      <c r="K491" s="42"/>
      <c r="L491" s="42"/>
      <c r="M491" s="42"/>
      <c r="N491" s="42"/>
      <c r="O491" s="42"/>
      <c r="P491" s="42"/>
      <c r="Q491" s="42"/>
    </row>
    <row r="492" spans="1:17" ht="24.75" customHeight="1" x14ac:dyDescent="0.25">
      <c r="A492" s="48" t="s">
        <v>8</v>
      </c>
      <c r="B492" s="108"/>
      <c r="C492" s="121"/>
      <c r="D492" s="121"/>
      <c r="E492" s="116">
        <f>(D492-C492)*$C$2</f>
        <v>0</v>
      </c>
      <c r="F492" s="136"/>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8-45-1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8-45-2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8-45-3</v>
      </c>
      <c r="J496" s="42"/>
      <c r="K496" s="42"/>
      <c r="L496" s="42"/>
      <c r="M496" s="42"/>
      <c r="N496" s="42"/>
      <c r="O496" s="42"/>
      <c r="P496" s="42"/>
      <c r="Q496" s="42"/>
    </row>
    <row r="497" spans="1:17" ht="38.25" customHeight="1" x14ac:dyDescent="0.25">
      <c r="A497" s="48" t="s">
        <v>13</v>
      </c>
      <c r="B497" s="131"/>
      <c r="C497" s="132"/>
      <c r="D497" s="132"/>
      <c r="E497" s="133"/>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F856BC12-C4AC-437F-96DD-8B911ECF1904}"/>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51A4EF22-4741-4CA9-9EF5-8D86C6B0890E}">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938BEB46-888B-41FD-8995-2098CB99D7CF}">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355CA55B-2EED-4DD9-8029-F9D12E57BD58}">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F2F753E0-1071-43F2-88F1-E07B22AAE876}">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D5E51484-15A2-4A64-8CBB-4D4ED7A100CD}">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644EC94C-02E8-40A0-BDFA-04F59FA878C1}"/>
    <dataValidation type="list" allowBlank="1" sqref="H8 H19 H448 H459 H404 H470 H481 H30 H41 H52 H63 H74 H85 H96 H107 H118 H129 H140 H151 H162 H173 H184 H195 H206 H217 H228 H239 H250 H261 H272 H283 H294 H305 H316 H327 H338 H349 H360 H371 H382 H393 H415 H426 H437 H492" xr:uid="{68C9D483-CAC5-4375-BB3D-D23672C233E8}">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71361"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71362"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71363"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FFFA76-E1DD-4021-8610-50367E64D73F}">
  <sheetPr codeName="Hoja40">
    <tabColor theme="0"/>
    <pageSetUpPr fitToPage="1"/>
  </sheetPr>
  <dimension ref="A1:Q500"/>
  <sheetViews>
    <sheetView zoomScale="55" zoomScaleNormal="55" workbookViewId="0">
      <selection activeCell="D2" sqref="D2"/>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17">
        <v>8</v>
      </c>
      <c r="C2" s="118">
        <f>24/B2</f>
        <v>3</v>
      </c>
      <c r="D2" s="42"/>
      <c r="E2" s="126">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9-1</v>
      </c>
      <c r="B4" s="74"/>
      <c r="C4" s="75" t="s">
        <v>3138</v>
      </c>
      <c r="D4" s="76" t="s">
        <v>75</v>
      </c>
      <c r="E4" s="119"/>
      <c r="F4" s="119"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25">
        <f>IFERROR((E7*F7+E8*F8)/(F7+F8),0)</f>
        <v>0</v>
      </c>
      <c r="G5" s="49" t="s">
        <v>71</v>
      </c>
      <c r="H5" s="70"/>
      <c r="I5" s="81"/>
      <c r="J5" s="42"/>
      <c r="K5" s="42"/>
      <c r="L5" s="121">
        <v>0.41666666666666669</v>
      </c>
      <c r="M5" s="121">
        <v>0.5</v>
      </c>
      <c r="N5" s="116">
        <f>(M5-L5)*$C$2</f>
        <v>0.24999999999999994</v>
      </c>
      <c r="O5" s="124">
        <v>3</v>
      </c>
      <c r="P5" s="42"/>
      <c r="Q5" s="42"/>
    </row>
    <row r="6" spans="1:17" ht="24.75" customHeight="1" x14ac:dyDescent="0.25">
      <c r="A6" s="48" t="s">
        <v>4</v>
      </c>
      <c r="B6" s="129"/>
      <c r="C6" s="130"/>
      <c r="D6" s="49" t="s">
        <v>3142</v>
      </c>
      <c r="E6" s="110" t="str">
        <f>IFERROR(VLOOKUP(B6,matrizEmpleados,2,FALSE),"No existe")</f>
        <v>No existe</v>
      </c>
      <c r="F6" s="120" t="s">
        <v>3765</v>
      </c>
      <c r="G6" s="49" t="s">
        <v>5</v>
      </c>
      <c r="H6" s="127">
        <f>+(D5-C5)+1</f>
        <v>1</v>
      </c>
      <c r="I6" s="81"/>
      <c r="J6" s="42"/>
      <c r="K6" s="42"/>
      <c r="L6" s="121">
        <v>0.41666666666666669</v>
      </c>
      <c r="M6" s="121">
        <v>0.58333333333333337</v>
      </c>
      <c r="N6" s="116">
        <f>(M6-L6)*$C$2</f>
        <v>0.5</v>
      </c>
      <c r="O6" s="124">
        <v>2</v>
      </c>
      <c r="P6" s="42"/>
      <c r="Q6" s="42"/>
    </row>
    <row r="7" spans="1:17" ht="24.75" customHeight="1" x14ac:dyDescent="0.25">
      <c r="A7" s="48" t="s">
        <v>7</v>
      </c>
      <c r="B7" s="115"/>
      <c r="C7" s="121"/>
      <c r="D7" s="121"/>
      <c r="E7" s="116">
        <f>(D7-C7)*$C$2</f>
        <v>0</v>
      </c>
      <c r="F7" s="136"/>
      <c r="G7" s="49" t="s">
        <v>3139</v>
      </c>
      <c r="H7" s="70"/>
      <c r="I7" s="81"/>
      <c r="J7" s="42"/>
      <c r="K7" s="42"/>
      <c r="L7" s="121"/>
      <c r="M7" s="121"/>
      <c r="N7" s="116"/>
      <c r="O7" s="124"/>
      <c r="P7" s="42"/>
      <c r="Q7" s="42"/>
    </row>
    <row r="8" spans="1:17" ht="24.75" customHeight="1" x14ac:dyDescent="0.25">
      <c r="A8" s="48" t="s">
        <v>8</v>
      </c>
      <c r="B8" s="108"/>
      <c r="C8" s="121"/>
      <c r="D8" s="121"/>
      <c r="E8" s="116">
        <f>(D8-C8)*$C$2</f>
        <v>0</v>
      </c>
      <c r="F8" s="136"/>
      <c r="G8" s="49" t="s">
        <v>3142</v>
      </c>
      <c r="H8" s="72" t="str">
        <f>IFERROR(VLOOKUP(B8,matrizEmpleados,2,FALSE),"Error")</f>
        <v>Error</v>
      </c>
      <c r="I8" s="81"/>
      <c r="J8" s="42"/>
      <c r="K8" s="42"/>
      <c r="L8" s="121"/>
      <c r="M8" s="121"/>
      <c r="N8" s="116"/>
      <c r="O8" s="124"/>
      <c r="P8" s="42"/>
      <c r="Q8" s="42"/>
    </row>
    <row r="9" spans="1:17" ht="24.75" customHeight="1" x14ac:dyDescent="0.25">
      <c r="A9" s="48" t="s">
        <v>261</v>
      </c>
      <c r="B9" s="48" t="s">
        <v>262</v>
      </c>
      <c r="C9" s="48" t="s">
        <v>10</v>
      </c>
      <c r="D9" s="48" t="s">
        <v>264</v>
      </c>
      <c r="E9" s="64" t="s">
        <v>263</v>
      </c>
      <c r="F9" s="64"/>
      <c r="G9" s="49" t="s">
        <v>9</v>
      </c>
      <c r="H9" s="70"/>
      <c r="I9" s="81"/>
      <c r="K9" s="42"/>
      <c r="L9" s="121"/>
      <c r="M9" s="121"/>
      <c r="N9" s="116"/>
      <c r="O9" s="124"/>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9-1-1</v>
      </c>
      <c r="J10" s="42"/>
      <c r="K10" s="42"/>
      <c r="L10" s="42"/>
      <c r="M10" s="42"/>
      <c r="N10" s="123">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9-1-2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9-1-3</v>
      </c>
      <c r="J12" s="42"/>
      <c r="K12" s="42"/>
      <c r="L12" s="42"/>
      <c r="M12" s="42"/>
      <c r="N12" s="42"/>
      <c r="O12" s="42"/>
      <c r="P12" s="42"/>
      <c r="Q12" s="42"/>
    </row>
    <row r="13" spans="1:17" ht="44.25" customHeight="1" x14ac:dyDescent="0.25">
      <c r="A13" s="48" t="s">
        <v>13</v>
      </c>
      <c r="B13" s="131"/>
      <c r="C13" s="132"/>
      <c r="D13" s="132"/>
      <c r="E13" s="133"/>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9-2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25">
        <f>IFERROR((E18*F18+E19*F19)/(F18+F19),0)</f>
        <v>0</v>
      </c>
      <c r="G16" s="49" t="s">
        <v>71</v>
      </c>
      <c r="H16" s="70"/>
      <c r="I16" s="81"/>
      <c r="J16" s="42"/>
      <c r="K16" s="42"/>
      <c r="L16" s="42"/>
      <c r="M16" s="42"/>
      <c r="N16" s="42"/>
      <c r="O16" s="42"/>
      <c r="P16" s="42"/>
      <c r="Q16" s="42"/>
    </row>
    <row r="17" spans="1:17" ht="24.75" customHeight="1" x14ac:dyDescent="0.25">
      <c r="A17" s="48" t="s">
        <v>4</v>
      </c>
      <c r="B17" s="129"/>
      <c r="C17" s="130"/>
      <c r="D17" s="49" t="s">
        <v>3142</v>
      </c>
      <c r="E17" s="110" t="str">
        <f>IFERROR(VLOOKUP(B17,matrizEmpleados,2,FALSE),"No existe")</f>
        <v>No existe</v>
      </c>
      <c r="F17" s="120" t="s">
        <v>3765</v>
      </c>
      <c r="G17" s="49" t="s">
        <v>5</v>
      </c>
      <c r="H17" s="127">
        <f>+(D16-C16)+1</f>
        <v>1</v>
      </c>
      <c r="I17" s="81"/>
      <c r="J17" s="42"/>
      <c r="K17" s="42"/>
      <c r="L17" s="42"/>
      <c r="M17" s="42"/>
      <c r="N17" s="42"/>
      <c r="O17" s="42"/>
      <c r="P17" s="42"/>
      <c r="Q17" s="42"/>
    </row>
    <row r="18" spans="1:17" ht="24.75" customHeight="1" x14ac:dyDescent="0.25">
      <c r="A18" s="48" t="s">
        <v>7</v>
      </c>
      <c r="B18" s="115"/>
      <c r="C18" s="121"/>
      <c r="D18" s="121"/>
      <c r="E18" s="116">
        <f>(D18-C18)*$C$2</f>
        <v>0</v>
      </c>
      <c r="F18" s="136"/>
      <c r="G18" s="49" t="s">
        <v>3139</v>
      </c>
      <c r="H18" s="70"/>
      <c r="I18" s="81"/>
      <c r="J18" s="42"/>
      <c r="K18" s="42"/>
      <c r="L18" s="42"/>
      <c r="M18" s="42"/>
      <c r="N18" s="42"/>
      <c r="O18" s="42"/>
      <c r="P18" s="42"/>
      <c r="Q18" s="42"/>
    </row>
    <row r="19" spans="1:17" ht="24.75" customHeight="1" x14ac:dyDescent="0.25">
      <c r="A19" s="48" t="s">
        <v>8</v>
      </c>
      <c r="B19" s="108"/>
      <c r="C19" s="121"/>
      <c r="D19" s="121"/>
      <c r="E19" s="116">
        <f>(D19-C19)*$C$2</f>
        <v>0</v>
      </c>
      <c r="F19" s="136"/>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9-2-1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9-2-2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9-2-3</v>
      </c>
      <c r="J23" s="42"/>
      <c r="K23" s="42"/>
      <c r="L23" s="42"/>
      <c r="M23" s="42"/>
      <c r="N23" s="42"/>
      <c r="O23" s="42"/>
      <c r="P23" s="42"/>
      <c r="Q23" s="42"/>
    </row>
    <row r="24" spans="1:17" ht="38.25" customHeight="1" x14ac:dyDescent="0.25">
      <c r="A24" s="48" t="s">
        <v>13</v>
      </c>
      <c r="B24" s="131"/>
      <c r="C24" s="132"/>
      <c r="D24" s="132"/>
      <c r="E24" s="133"/>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9-3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25">
        <f>IFERROR((E29*F29+E30*F30)/(F29+F30),0)</f>
        <v>0</v>
      </c>
      <c r="G27" s="49" t="s">
        <v>71</v>
      </c>
      <c r="H27" s="70"/>
      <c r="I27" s="81"/>
      <c r="J27" s="42"/>
      <c r="K27" s="42"/>
      <c r="L27" s="42"/>
      <c r="M27" s="42"/>
      <c r="N27" s="42"/>
      <c r="O27" s="42"/>
      <c r="P27" s="42"/>
      <c r="Q27" s="42"/>
    </row>
    <row r="28" spans="1:17" ht="24.75" customHeight="1" x14ac:dyDescent="0.25">
      <c r="A28" s="48" t="s">
        <v>4</v>
      </c>
      <c r="B28" s="129"/>
      <c r="C28" s="130"/>
      <c r="D28" s="49" t="s">
        <v>3142</v>
      </c>
      <c r="E28" s="110" t="str">
        <f>IFERROR(VLOOKUP(B28,matrizEmpleados,2,FALSE),"No existe")</f>
        <v>No existe</v>
      </c>
      <c r="F28" s="120" t="s">
        <v>3765</v>
      </c>
      <c r="G28" s="49" t="s">
        <v>5</v>
      </c>
      <c r="H28" s="127">
        <f>+(D27-C27)+1</f>
        <v>1</v>
      </c>
      <c r="I28" s="81"/>
      <c r="J28" s="42"/>
      <c r="K28" s="42"/>
      <c r="L28" s="42"/>
      <c r="M28" s="42"/>
      <c r="N28" s="42"/>
      <c r="O28" s="42"/>
      <c r="P28" s="42"/>
      <c r="Q28" s="42"/>
    </row>
    <row r="29" spans="1:17" ht="24.75" customHeight="1" x14ac:dyDescent="0.25">
      <c r="A29" s="48" t="s">
        <v>7</v>
      </c>
      <c r="B29" s="115"/>
      <c r="C29" s="121"/>
      <c r="D29" s="121"/>
      <c r="E29" s="116">
        <f>(D29-C29)*$C$2</f>
        <v>0</v>
      </c>
      <c r="F29" s="136"/>
      <c r="G29" s="49" t="s">
        <v>3139</v>
      </c>
      <c r="H29" s="70"/>
      <c r="I29" s="81"/>
      <c r="J29" s="42"/>
      <c r="K29" s="42"/>
      <c r="L29" s="42"/>
      <c r="M29" s="42"/>
      <c r="N29" s="42"/>
      <c r="O29" s="42"/>
      <c r="P29" s="42"/>
      <c r="Q29" s="42"/>
    </row>
    <row r="30" spans="1:17" ht="24.75" customHeight="1" x14ac:dyDescent="0.25">
      <c r="A30" s="48" t="s">
        <v>8</v>
      </c>
      <c r="B30" s="108"/>
      <c r="C30" s="121"/>
      <c r="D30" s="121"/>
      <c r="E30" s="116">
        <f>(D30-C30)*$C$2</f>
        <v>0</v>
      </c>
      <c r="F30" s="136"/>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9-3-1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9-3-2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9-3-3</v>
      </c>
      <c r="J34" s="42"/>
      <c r="K34" s="42"/>
      <c r="L34" s="42"/>
      <c r="M34" s="42"/>
      <c r="N34" s="42"/>
      <c r="O34" s="42"/>
      <c r="P34" s="42"/>
      <c r="Q34" s="42"/>
    </row>
    <row r="35" spans="1:17" ht="38.25" customHeight="1" x14ac:dyDescent="0.25">
      <c r="A35" s="48" t="s">
        <v>13</v>
      </c>
      <c r="B35" s="131"/>
      <c r="C35" s="132"/>
      <c r="D35" s="132"/>
      <c r="E35" s="133"/>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9-4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25">
        <f>IFERROR((E40*F40+E41*F41)/(F40+F41),0)</f>
        <v>0</v>
      </c>
      <c r="G38" s="49" t="s">
        <v>71</v>
      </c>
      <c r="H38" s="70"/>
      <c r="I38" s="81"/>
      <c r="J38" s="42"/>
      <c r="K38" s="42"/>
      <c r="L38" s="42"/>
      <c r="M38" s="42"/>
      <c r="N38" s="42"/>
      <c r="O38" s="42"/>
      <c r="P38" s="42"/>
      <c r="Q38" s="42"/>
    </row>
    <row r="39" spans="1:17" ht="24.75" customHeight="1" x14ac:dyDescent="0.25">
      <c r="A39" s="48" t="s">
        <v>4</v>
      </c>
      <c r="B39" s="129"/>
      <c r="C39" s="130"/>
      <c r="D39" s="49" t="s">
        <v>3142</v>
      </c>
      <c r="E39" s="110" t="str">
        <f>IFERROR(VLOOKUP(B39,matrizEmpleados,2,FALSE),"No existe")</f>
        <v>No existe</v>
      </c>
      <c r="F39" s="120" t="s">
        <v>3765</v>
      </c>
      <c r="G39" s="49" t="s">
        <v>5</v>
      </c>
      <c r="H39" s="127">
        <f>+(D38-C38)+1</f>
        <v>1</v>
      </c>
      <c r="I39" s="81"/>
      <c r="J39" s="42"/>
      <c r="K39" s="42"/>
      <c r="L39" s="42"/>
      <c r="M39" s="42"/>
      <c r="N39" s="42"/>
      <c r="O39" s="42"/>
      <c r="P39" s="42"/>
      <c r="Q39" s="42"/>
    </row>
    <row r="40" spans="1:17" ht="24.75" customHeight="1" x14ac:dyDescent="0.25">
      <c r="A40" s="48" t="s">
        <v>7</v>
      </c>
      <c r="B40" s="115"/>
      <c r="C40" s="121"/>
      <c r="D40" s="121"/>
      <c r="E40" s="116">
        <f>(D40-C40)*$C$2</f>
        <v>0</v>
      </c>
      <c r="F40" s="136"/>
      <c r="G40" s="49" t="s">
        <v>3139</v>
      </c>
      <c r="H40" s="70"/>
      <c r="I40" s="81"/>
      <c r="J40" s="42"/>
      <c r="K40" s="42"/>
      <c r="L40" s="42"/>
      <c r="M40" s="42"/>
      <c r="N40" s="42"/>
      <c r="O40" s="42"/>
      <c r="P40" s="42"/>
      <c r="Q40" s="42"/>
    </row>
    <row r="41" spans="1:17" ht="24.75" customHeight="1" x14ac:dyDescent="0.25">
      <c r="A41" s="48" t="s">
        <v>8</v>
      </c>
      <c r="B41" s="108"/>
      <c r="C41" s="121"/>
      <c r="D41" s="121"/>
      <c r="E41" s="116">
        <f>(D41-C41)*$C$2</f>
        <v>0</v>
      </c>
      <c r="F41" s="136"/>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9-4-1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9-4-2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9-4-3</v>
      </c>
      <c r="J45" s="42"/>
      <c r="K45" s="42"/>
      <c r="L45" s="42"/>
      <c r="M45" s="42"/>
      <c r="N45" s="42"/>
      <c r="O45" s="42"/>
      <c r="P45" s="42"/>
      <c r="Q45" s="42"/>
    </row>
    <row r="46" spans="1:17" ht="38.25" customHeight="1" x14ac:dyDescent="0.25">
      <c r="A46" s="48" t="s">
        <v>13</v>
      </c>
      <c r="B46" s="131"/>
      <c r="C46" s="132"/>
      <c r="D46" s="132"/>
      <c r="E46" s="133"/>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9-5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25">
        <f>IFERROR((E51*F51+E52*F52)/(F51+F52),0)</f>
        <v>0</v>
      </c>
      <c r="G49" s="49" t="s">
        <v>71</v>
      </c>
      <c r="H49" s="70"/>
      <c r="I49" s="81"/>
      <c r="J49" s="42"/>
      <c r="K49" s="42"/>
      <c r="L49" s="42"/>
      <c r="M49" s="42"/>
      <c r="N49" s="42"/>
      <c r="O49" s="42"/>
      <c r="P49" s="42"/>
      <c r="Q49" s="42"/>
    </row>
    <row r="50" spans="1:17" ht="24.75" customHeight="1" x14ac:dyDescent="0.25">
      <c r="A50" s="48" t="s">
        <v>4</v>
      </c>
      <c r="B50" s="129"/>
      <c r="C50" s="130"/>
      <c r="D50" s="49" t="s">
        <v>3142</v>
      </c>
      <c r="E50" s="110" t="str">
        <f>IFERROR(VLOOKUP(B50,matrizEmpleados,2,FALSE),"No existe")</f>
        <v>No existe</v>
      </c>
      <c r="F50" s="120" t="s">
        <v>3765</v>
      </c>
      <c r="G50" s="49" t="s">
        <v>5</v>
      </c>
      <c r="H50" s="127">
        <f>+(D49-C49)+1</f>
        <v>1</v>
      </c>
      <c r="I50" s="81"/>
      <c r="J50" s="42"/>
      <c r="K50" s="42"/>
      <c r="L50" s="42"/>
      <c r="M50" s="42"/>
      <c r="N50" s="42"/>
      <c r="O50" s="42"/>
      <c r="P50" s="42"/>
      <c r="Q50" s="42"/>
    </row>
    <row r="51" spans="1:17" ht="24.75" customHeight="1" x14ac:dyDescent="0.25">
      <c r="A51" s="48" t="s">
        <v>7</v>
      </c>
      <c r="B51" s="115"/>
      <c r="C51" s="121"/>
      <c r="D51" s="121"/>
      <c r="E51" s="116">
        <f>(D51-C51)*$C$2</f>
        <v>0</v>
      </c>
      <c r="F51" s="136"/>
      <c r="G51" s="49" t="s">
        <v>3139</v>
      </c>
      <c r="H51" s="70"/>
      <c r="I51" s="81"/>
      <c r="J51" s="42"/>
      <c r="K51" s="42"/>
      <c r="L51" s="42"/>
      <c r="M51" s="42"/>
      <c r="N51" s="42"/>
      <c r="O51" s="42"/>
      <c r="P51" s="42"/>
      <c r="Q51" s="42"/>
    </row>
    <row r="52" spans="1:17" ht="24.75" customHeight="1" x14ac:dyDescent="0.25">
      <c r="A52" s="48" t="s">
        <v>8</v>
      </c>
      <c r="B52" s="108"/>
      <c r="C52" s="121"/>
      <c r="D52" s="121"/>
      <c r="E52" s="116">
        <f>(D52-C52)*$C$2</f>
        <v>0</v>
      </c>
      <c r="F52" s="136"/>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9-5-1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9-5-2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9-5-3</v>
      </c>
      <c r="J56" s="42"/>
      <c r="K56" s="42"/>
      <c r="L56" s="42"/>
      <c r="M56" s="42"/>
      <c r="N56" s="42"/>
      <c r="O56" s="42"/>
      <c r="P56" s="42"/>
      <c r="Q56" s="42"/>
    </row>
    <row r="57" spans="1:17" ht="38.25" customHeight="1" x14ac:dyDescent="0.25">
      <c r="A57" s="48" t="s">
        <v>13</v>
      </c>
      <c r="B57" s="131"/>
      <c r="C57" s="132"/>
      <c r="D57" s="132"/>
      <c r="E57" s="133"/>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9-6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25">
        <f>IFERROR((E62*F62+E63*F63)/(F62+F63),0)</f>
        <v>0</v>
      </c>
      <c r="G60" s="49" t="s">
        <v>71</v>
      </c>
      <c r="H60" s="70"/>
      <c r="I60" s="81"/>
      <c r="J60" s="42"/>
      <c r="K60" s="42"/>
      <c r="L60" s="42"/>
      <c r="M60" s="42"/>
      <c r="N60" s="42"/>
      <c r="O60" s="42"/>
      <c r="P60" s="42"/>
      <c r="Q60" s="42"/>
    </row>
    <row r="61" spans="1:17" ht="24.75" customHeight="1" x14ac:dyDescent="0.25">
      <c r="A61" s="48" t="s">
        <v>4</v>
      </c>
      <c r="B61" s="129"/>
      <c r="C61" s="130"/>
      <c r="D61" s="49" t="s">
        <v>3142</v>
      </c>
      <c r="E61" s="110" t="str">
        <f>IFERROR(VLOOKUP(B61,matrizEmpleados,2,FALSE),"No existe")</f>
        <v>No existe</v>
      </c>
      <c r="F61" s="120" t="s">
        <v>3765</v>
      </c>
      <c r="G61" s="49" t="s">
        <v>5</v>
      </c>
      <c r="H61" s="127">
        <f>+(D60-C60)+1</f>
        <v>1</v>
      </c>
      <c r="I61" s="81"/>
      <c r="J61" s="42"/>
      <c r="K61" s="42"/>
      <c r="L61" s="42"/>
      <c r="M61" s="42"/>
      <c r="N61" s="42"/>
      <c r="O61" s="42"/>
      <c r="P61" s="42"/>
      <c r="Q61" s="42"/>
    </row>
    <row r="62" spans="1:17" ht="24.75" customHeight="1" x14ac:dyDescent="0.25">
      <c r="A62" s="48" t="s">
        <v>7</v>
      </c>
      <c r="B62" s="115"/>
      <c r="C62" s="121"/>
      <c r="D62" s="121"/>
      <c r="E62" s="116">
        <f>(D62-C62)*$C$2</f>
        <v>0</v>
      </c>
      <c r="F62" s="136"/>
      <c r="G62" s="49" t="s">
        <v>3139</v>
      </c>
      <c r="H62" s="70"/>
      <c r="I62" s="81"/>
      <c r="J62" s="42"/>
      <c r="K62" s="42"/>
      <c r="L62" s="42"/>
      <c r="M62" s="42"/>
      <c r="N62" s="42"/>
      <c r="O62" s="42"/>
      <c r="P62" s="42"/>
      <c r="Q62" s="42"/>
    </row>
    <row r="63" spans="1:17" ht="24.75" customHeight="1" x14ac:dyDescent="0.25">
      <c r="A63" s="48" t="s">
        <v>8</v>
      </c>
      <c r="B63" s="108"/>
      <c r="C63" s="121"/>
      <c r="D63" s="121"/>
      <c r="E63" s="116">
        <f>(D63-C63)*$C$2</f>
        <v>0</v>
      </c>
      <c r="F63" s="136"/>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9-6-1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9-6-2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9-6-3</v>
      </c>
      <c r="J67" s="42"/>
      <c r="K67" s="42"/>
      <c r="L67" s="42"/>
      <c r="M67" s="42"/>
      <c r="N67" s="42"/>
      <c r="O67" s="42"/>
      <c r="P67" s="42"/>
      <c r="Q67" s="42"/>
    </row>
    <row r="68" spans="1:17" ht="38.25" customHeight="1" x14ac:dyDescent="0.25">
      <c r="A68" s="48" t="s">
        <v>13</v>
      </c>
      <c r="B68" s="131"/>
      <c r="C68" s="132"/>
      <c r="D68" s="132"/>
      <c r="E68" s="133"/>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9-7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25">
        <f>IFERROR((E73*F73+E74*F74)/(F73+F74),0)</f>
        <v>0</v>
      </c>
      <c r="G71" s="49" t="s">
        <v>71</v>
      </c>
      <c r="H71" s="70"/>
      <c r="I71" s="81"/>
      <c r="J71" s="42"/>
      <c r="K71" s="42"/>
      <c r="L71" s="42"/>
      <c r="M71" s="42"/>
      <c r="N71" s="42"/>
      <c r="O71" s="42"/>
      <c r="P71" s="42"/>
      <c r="Q71" s="42"/>
    </row>
    <row r="72" spans="1:17" ht="24.75" customHeight="1" x14ac:dyDescent="0.25">
      <c r="A72" s="48" t="s">
        <v>4</v>
      </c>
      <c r="B72" s="129"/>
      <c r="C72" s="130"/>
      <c r="D72" s="49" t="s">
        <v>3142</v>
      </c>
      <c r="E72" s="110" t="str">
        <f>IFERROR(VLOOKUP(B72,matrizEmpleados,2,FALSE),"No existe")</f>
        <v>No existe</v>
      </c>
      <c r="F72" s="120" t="s">
        <v>3765</v>
      </c>
      <c r="G72" s="49" t="s">
        <v>5</v>
      </c>
      <c r="H72" s="127">
        <f>+(D71-C71)+1</f>
        <v>1</v>
      </c>
      <c r="I72" s="81"/>
      <c r="J72" s="42"/>
      <c r="K72" s="42"/>
      <c r="L72" s="42"/>
      <c r="M72" s="42"/>
      <c r="N72" s="42"/>
      <c r="O72" s="42"/>
      <c r="P72" s="42"/>
      <c r="Q72" s="42"/>
    </row>
    <row r="73" spans="1:17" ht="24.75" customHeight="1" x14ac:dyDescent="0.25">
      <c r="A73" s="48" t="s">
        <v>7</v>
      </c>
      <c r="B73" s="115"/>
      <c r="C73" s="121"/>
      <c r="D73" s="121"/>
      <c r="E73" s="116">
        <f>(D73-C73)*$C$2</f>
        <v>0</v>
      </c>
      <c r="F73" s="136"/>
      <c r="G73" s="49" t="s">
        <v>3139</v>
      </c>
      <c r="H73" s="70"/>
      <c r="I73" s="81"/>
      <c r="J73" s="42"/>
      <c r="K73" s="42"/>
      <c r="L73" s="42"/>
      <c r="M73" s="42"/>
      <c r="N73" s="42"/>
      <c r="O73" s="42"/>
      <c r="P73" s="42"/>
      <c r="Q73" s="42"/>
    </row>
    <row r="74" spans="1:17" ht="24.75" customHeight="1" x14ac:dyDescent="0.25">
      <c r="A74" s="48" t="s">
        <v>8</v>
      </c>
      <c r="B74" s="108"/>
      <c r="C74" s="121"/>
      <c r="D74" s="121"/>
      <c r="E74" s="116">
        <f>(D74-C74)*$C$2</f>
        <v>0</v>
      </c>
      <c r="F74" s="136"/>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9-7-1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9-7-2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9-7-3</v>
      </c>
      <c r="J78" s="42"/>
      <c r="K78" s="42"/>
      <c r="L78" s="42"/>
      <c r="M78" s="42"/>
      <c r="N78" s="42"/>
      <c r="O78" s="42"/>
      <c r="P78" s="42"/>
      <c r="Q78" s="42"/>
    </row>
    <row r="79" spans="1:17" ht="38.25" customHeight="1" x14ac:dyDescent="0.25">
      <c r="A79" s="48" t="s">
        <v>13</v>
      </c>
      <c r="B79" s="131"/>
      <c r="C79" s="132"/>
      <c r="D79" s="132"/>
      <c r="E79" s="133"/>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9-8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25">
        <f>IFERROR((E84*F84+E85*F85)/(F84+F85),0)</f>
        <v>0</v>
      </c>
      <c r="G82" s="49" t="s">
        <v>71</v>
      </c>
      <c r="H82" s="70"/>
      <c r="I82" s="81"/>
      <c r="J82" s="42"/>
      <c r="K82" s="42"/>
      <c r="L82" s="42"/>
      <c r="M82" s="42"/>
      <c r="N82" s="42"/>
      <c r="O82" s="42"/>
      <c r="P82" s="42"/>
      <c r="Q82" s="42"/>
    </row>
    <row r="83" spans="1:17" ht="24.75" customHeight="1" x14ac:dyDescent="0.25">
      <c r="A83" s="48" t="s">
        <v>4</v>
      </c>
      <c r="B83" s="129"/>
      <c r="C83" s="130"/>
      <c r="D83" s="49" t="s">
        <v>3142</v>
      </c>
      <c r="E83" s="110" t="str">
        <f>IFERROR(VLOOKUP(B83,matrizEmpleados,2,FALSE),"No existe")</f>
        <v>No existe</v>
      </c>
      <c r="F83" s="120" t="s">
        <v>3765</v>
      </c>
      <c r="G83" s="49" t="s">
        <v>5</v>
      </c>
      <c r="H83" s="127">
        <f>+(D82-C82)+1</f>
        <v>1</v>
      </c>
      <c r="I83" s="81"/>
      <c r="J83" s="42"/>
      <c r="K83" s="42"/>
      <c r="L83" s="42"/>
      <c r="M83" s="42"/>
      <c r="N83" s="42"/>
      <c r="O83" s="42"/>
      <c r="P83" s="42"/>
      <c r="Q83" s="42"/>
    </row>
    <row r="84" spans="1:17" ht="24.75" customHeight="1" x14ac:dyDescent="0.25">
      <c r="A84" s="48" t="s">
        <v>7</v>
      </c>
      <c r="B84" s="115"/>
      <c r="C84" s="121"/>
      <c r="D84" s="121"/>
      <c r="E84" s="116">
        <f>(D84-C84)*$C$2</f>
        <v>0</v>
      </c>
      <c r="F84" s="136"/>
      <c r="G84" s="49" t="s">
        <v>3139</v>
      </c>
      <c r="H84" s="70"/>
      <c r="I84" s="81"/>
      <c r="J84" s="42"/>
      <c r="K84" s="42"/>
      <c r="L84" s="42"/>
      <c r="M84" s="42"/>
      <c r="N84" s="42"/>
      <c r="O84" s="42"/>
      <c r="P84" s="42"/>
      <c r="Q84" s="42"/>
    </row>
    <row r="85" spans="1:17" ht="24.75" customHeight="1" x14ac:dyDescent="0.25">
      <c r="A85" s="48" t="s">
        <v>8</v>
      </c>
      <c r="B85" s="108"/>
      <c r="C85" s="121"/>
      <c r="D85" s="121"/>
      <c r="E85" s="116">
        <f>(D85-C85)*$C$2</f>
        <v>0</v>
      </c>
      <c r="F85" s="136"/>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9-8-1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9-8-2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9-8-3</v>
      </c>
      <c r="J89" s="42"/>
      <c r="K89" s="42"/>
      <c r="L89" s="42"/>
      <c r="M89" s="42"/>
      <c r="N89" s="42"/>
      <c r="O89" s="42"/>
      <c r="P89" s="42"/>
      <c r="Q89" s="42"/>
    </row>
    <row r="90" spans="1:17" ht="38.25" customHeight="1" x14ac:dyDescent="0.25">
      <c r="A90" s="48" t="s">
        <v>13</v>
      </c>
      <c r="B90" s="131"/>
      <c r="C90" s="132"/>
      <c r="D90" s="132"/>
      <c r="E90" s="133"/>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9-9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25">
        <f>IFERROR((E95*F95+E96*F96)/(F95+F96),0)</f>
        <v>0</v>
      </c>
      <c r="G93" s="49" t="s">
        <v>71</v>
      </c>
      <c r="H93" s="70"/>
      <c r="I93" s="81"/>
      <c r="J93" s="42"/>
      <c r="K93" s="42"/>
      <c r="L93" s="42"/>
      <c r="M93" s="42"/>
      <c r="N93" s="42"/>
      <c r="O93" s="42"/>
      <c r="P93" s="42"/>
      <c r="Q93" s="42"/>
    </row>
    <row r="94" spans="1:17" ht="24.75" customHeight="1" x14ac:dyDescent="0.25">
      <c r="A94" s="48" t="s">
        <v>4</v>
      </c>
      <c r="B94" s="129"/>
      <c r="C94" s="130"/>
      <c r="D94" s="49" t="s">
        <v>3142</v>
      </c>
      <c r="E94" s="110" t="str">
        <f>IFERROR(VLOOKUP(B94,matrizEmpleados,2,FALSE),"No existe")</f>
        <v>No existe</v>
      </c>
      <c r="F94" s="120" t="s">
        <v>3765</v>
      </c>
      <c r="G94" s="49" t="s">
        <v>5</v>
      </c>
      <c r="H94" s="127">
        <f>+(D93-C93)+1</f>
        <v>1</v>
      </c>
      <c r="I94" s="81"/>
      <c r="J94" s="42"/>
      <c r="K94" s="42"/>
      <c r="L94" s="42"/>
      <c r="M94" s="42"/>
      <c r="N94" s="42"/>
      <c r="O94" s="42"/>
      <c r="P94" s="42"/>
      <c r="Q94" s="42"/>
    </row>
    <row r="95" spans="1:17" ht="24.75" customHeight="1" x14ac:dyDescent="0.25">
      <c r="A95" s="48" t="s">
        <v>7</v>
      </c>
      <c r="B95" s="115"/>
      <c r="C95" s="121"/>
      <c r="D95" s="121"/>
      <c r="E95" s="116">
        <f>(D95-C95)*$C$2</f>
        <v>0</v>
      </c>
      <c r="F95" s="136"/>
      <c r="G95" s="49" t="s">
        <v>3139</v>
      </c>
      <c r="H95" s="70"/>
      <c r="I95" s="81"/>
      <c r="J95" s="42"/>
      <c r="K95" s="42"/>
      <c r="L95" s="42"/>
      <c r="M95" s="42"/>
      <c r="N95" s="42"/>
      <c r="O95" s="42"/>
      <c r="P95" s="42"/>
      <c r="Q95" s="42"/>
    </row>
    <row r="96" spans="1:17" ht="24.75" customHeight="1" x14ac:dyDescent="0.25">
      <c r="A96" s="48" t="s">
        <v>8</v>
      </c>
      <c r="B96" s="108"/>
      <c r="C96" s="121"/>
      <c r="D96" s="121"/>
      <c r="E96" s="116">
        <f>(D96-C96)*$C$2</f>
        <v>0</v>
      </c>
      <c r="F96" s="136"/>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9-9-1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9-9-2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9-9-3</v>
      </c>
      <c r="J100" s="42"/>
      <c r="K100" s="42"/>
      <c r="L100" s="42"/>
      <c r="M100" s="42"/>
      <c r="N100" s="42"/>
      <c r="O100" s="42"/>
      <c r="P100" s="42"/>
      <c r="Q100" s="42"/>
    </row>
    <row r="101" spans="1:17" ht="38.25" customHeight="1" x14ac:dyDescent="0.25">
      <c r="A101" s="48" t="s">
        <v>13</v>
      </c>
      <c r="B101" s="131"/>
      <c r="C101" s="132"/>
      <c r="D101" s="132"/>
      <c r="E101" s="133"/>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9-10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25">
        <f>IFERROR((E106*F106+E107*F107)/(F106+F107),0)</f>
        <v>0</v>
      </c>
      <c r="G104" s="49" t="s">
        <v>71</v>
      </c>
      <c r="H104" s="70"/>
      <c r="I104" s="81"/>
      <c r="J104" s="42"/>
      <c r="K104" s="42"/>
      <c r="L104" s="42"/>
      <c r="M104" s="42"/>
      <c r="N104" s="42"/>
      <c r="O104" s="42"/>
      <c r="P104" s="42"/>
      <c r="Q104" s="42"/>
    </row>
    <row r="105" spans="1:17" ht="24.75" customHeight="1" x14ac:dyDescent="0.25">
      <c r="A105" s="48" t="s">
        <v>4</v>
      </c>
      <c r="B105" s="129"/>
      <c r="C105" s="130"/>
      <c r="D105" s="49" t="s">
        <v>3142</v>
      </c>
      <c r="E105" s="110" t="str">
        <f>IFERROR(VLOOKUP(B105,matrizEmpleados,2,FALSE),"No existe")</f>
        <v>No existe</v>
      </c>
      <c r="F105" s="120" t="s">
        <v>3765</v>
      </c>
      <c r="G105" s="49" t="s">
        <v>5</v>
      </c>
      <c r="H105" s="127">
        <f>+(D104-C104)+1</f>
        <v>1</v>
      </c>
      <c r="I105" s="81"/>
      <c r="J105" s="42"/>
      <c r="K105" s="42"/>
      <c r="L105" s="42"/>
      <c r="M105" s="42"/>
      <c r="N105" s="42"/>
      <c r="O105" s="42"/>
      <c r="P105" s="42"/>
      <c r="Q105" s="42"/>
    </row>
    <row r="106" spans="1:17" ht="24.75" customHeight="1" x14ac:dyDescent="0.25">
      <c r="A106" s="48" t="s">
        <v>7</v>
      </c>
      <c r="B106" s="115"/>
      <c r="C106" s="121"/>
      <c r="D106" s="121"/>
      <c r="E106" s="116">
        <f>(D106-C106)*$C$2</f>
        <v>0</v>
      </c>
      <c r="F106" s="136"/>
      <c r="G106" s="49" t="s">
        <v>3139</v>
      </c>
      <c r="H106" s="70"/>
      <c r="I106" s="81"/>
      <c r="J106" s="42"/>
      <c r="K106" s="42"/>
      <c r="L106" s="42"/>
      <c r="M106" s="42"/>
      <c r="N106" s="42"/>
      <c r="O106" s="42"/>
      <c r="P106" s="42"/>
      <c r="Q106" s="42"/>
    </row>
    <row r="107" spans="1:17" ht="24.75" customHeight="1" x14ac:dyDescent="0.25">
      <c r="A107" s="48" t="s">
        <v>8</v>
      </c>
      <c r="B107" s="108"/>
      <c r="C107" s="121"/>
      <c r="D107" s="121"/>
      <c r="E107" s="116">
        <f>(D107-C107)*$C$2</f>
        <v>0</v>
      </c>
      <c r="F107" s="136"/>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9-10-1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9-10-2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9-10-3</v>
      </c>
      <c r="J111" s="42"/>
      <c r="K111" s="42"/>
      <c r="L111" s="42"/>
      <c r="M111" s="42"/>
      <c r="N111" s="42"/>
      <c r="O111" s="42"/>
      <c r="P111" s="42"/>
      <c r="Q111" s="42"/>
    </row>
    <row r="112" spans="1:17" ht="38.25" customHeight="1" x14ac:dyDescent="0.25">
      <c r="A112" s="48" t="s">
        <v>13</v>
      </c>
      <c r="B112" s="131"/>
      <c r="C112" s="132"/>
      <c r="D112" s="132"/>
      <c r="E112" s="133"/>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9-11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25">
        <f>IFERROR((E117*F117+E118*F118)/(F117+F118),0)</f>
        <v>0</v>
      </c>
      <c r="G115" s="49" t="s">
        <v>71</v>
      </c>
      <c r="H115" s="70"/>
      <c r="I115" s="81"/>
      <c r="J115" s="42"/>
      <c r="K115" s="42"/>
      <c r="L115" s="42"/>
      <c r="M115" s="42"/>
      <c r="N115" s="42"/>
      <c r="O115" s="42"/>
      <c r="P115" s="42"/>
      <c r="Q115" s="42"/>
    </row>
    <row r="116" spans="1:17" ht="24.75" customHeight="1" x14ac:dyDescent="0.25">
      <c r="A116" s="48" t="s">
        <v>4</v>
      </c>
      <c r="B116" s="129"/>
      <c r="C116" s="130"/>
      <c r="D116" s="49" t="s">
        <v>3142</v>
      </c>
      <c r="E116" s="110" t="str">
        <f>IFERROR(VLOOKUP(B116,matrizEmpleados,2,FALSE),"No existe")</f>
        <v>No existe</v>
      </c>
      <c r="F116" s="120" t="s">
        <v>3765</v>
      </c>
      <c r="G116" s="49" t="s">
        <v>5</v>
      </c>
      <c r="H116" s="127">
        <f>+(D115-C115)+1</f>
        <v>1</v>
      </c>
      <c r="I116" s="81"/>
      <c r="J116" s="42"/>
      <c r="K116" s="42"/>
      <c r="L116" s="42"/>
      <c r="M116" s="42"/>
      <c r="N116" s="42"/>
      <c r="O116" s="42"/>
      <c r="P116" s="42"/>
      <c r="Q116" s="42"/>
    </row>
    <row r="117" spans="1:17" ht="24.75" customHeight="1" x14ac:dyDescent="0.25">
      <c r="A117" s="48" t="s">
        <v>7</v>
      </c>
      <c r="B117" s="115"/>
      <c r="C117" s="121"/>
      <c r="D117" s="121"/>
      <c r="E117" s="116">
        <f>(D117-C117)*$C$2</f>
        <v>0</v>
      </c>
      <c r="F117" s="136"/>
      <c r="G117" s="49" t="s">
        <v>3139</v>
      </c>
      <c r="H117" s="70"/>
      <c r="I117" s="81"/>
      <c r="J117" s="42"/>
      <c r="K117" s="42"/>
      <c r="L117" s="42"/>
      <c r="M117" s="42"/>
      <c r="N117" s="42"/>
      <c r="O117" s="42"/>
      <c r="P117" s="42"/>
      <c r="Q117" s="42"/>
    </row>
    <row r="118" spans="1:17" ht="24.75" customHeight="1" x14ac:dyDescent="0.25">
      <c r="A118" s="48" t="s">
        <v>8</v>
      </c>
      <c r="B118" s="108"/>
      <c r="C118" s="121"/>
      <c r="D118" s="121"/>
      <c r="E118" s="116">
        <f>(D118-C118)*$C$2</f>
        <v>0</v>
      </c>
      <c r="F118" s="136"/>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9-11-1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9-11-2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9-11-3</v>
      </c>
      <c r="J122" s="42"/>
      <c r="K122" s="42"/>
      <c r="L122" s="42"/>
      <c r="M122" s="42"/>
      <c r="N122" s="42"/>
      <c r="O122" s="42"/>
      <c r="P122" s="42"/>
      <c r="Q122" s="42"/>
    </row>
    <row r="123" spans="1:17" ht="38.25" customHeight="1" x14ac:dyDescent="0.25">
      <c r="A123" s="48" t="s">
        <v>13</v>
      </c>
      <c r="B123" s="131"/>
      <c r="C123" s="132"/>
      <c r="D123" s="132"/>
      <c r="E123" s="133"/>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9-12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25">
        <f>IFERROR((E128*F128+E129*F129)/(F128+F129),0)</f>
        <v>0</v>
      </c>
      <c r="G126" s="49" t="s">
        <v>71</v>
      </c>
      <c r="H126" s="70"/>
      <c r="I126" s="81"/>
      <c r="J126" s="42"/>
      <c r="K126" s="42"/>
      <c r="L126" s="42"/>
      <c r="M126" s="42"/>
      <c r="N126" s="42"/>
      <c r="O126" s="42"/>
      <c r="P126" s="42"/>
      <c r="Q126" s="42"/>
    </row>
    <row r="127" spans="1:17" ht="24.75" customHeight="1" x14ac:dyDescent="0.25">
      <c r="A127" s="48" t="s">
        <v>4</v>
      </c>
      <c r="B127" s="129"/>
      <c r="C127" s="130"/>
      <c r="D127" s="49" t="s">
        <v>3142</v>
      </c>
      <c r="E127" s="110" t="str">
        <f>IFERROR(VLOOKUP(B127,matrizEmpleados,2,FALSE),"No existe")</f>
        <v>No existe</v>
      </c>
      <c r="F127" s="120" t="s">
        <v>3765</v>
      </c>
      <c r="G127" s="49" t="s">
        <v>5</v>
      </c>
      <c r="H127" s="127">
        <f>+(D126-C126)+1</f>
        <v>1</v>
      </c>
      <c r="I127" s="81"/>
      <c r="J127" s="42"/>
      <c r="K127" s="42"/>
      <c r="L127" s="42"/>
      <c r="M127" s="42"/>
      <c r="N127" s="42"/>
      <c r="O127" s="42"/>
      <c r="P127" s="42"/>
      <c r="Q127" s="42"/>
    </row>
    <row r="128" spans="1:17" ht="24.75" customHeight="1" x14ac:dyDescent="0.25">
      <c r="A128" s="48" t="s">
        <v>7</v>
      </c>
      <c r="B128" s="115"/>
      <c r="C128" s="121"/>
      <c r="D128" s="121"/>
      <c r="E128" s="116">
        <f>(D128-C128)*$C$2</f>
        <v>0</v>
      </c>
      <c r="F128" s="122"/>
      <c r="G128" s="49" t="s">
        <v>3139</v>
      </c>
      <c r="H128" s="70"/>
      <c r="I128" s="81"/>
      <c r="J128" s="42"/>
      <c r="K128" s="42"/>
      <c r="L128" s="42"/>
      <c r="M128" s="42"/>
      <c r="N128" s="42"/>
      <c r="O128" s="42"/>
      <c r="P128" s="42"/>
      <c r="Q128" s="42"/>
    </row>
    <row r="129" spans="1:17" ht="24.75" customHeight="1" x14ac:dyDescent="0.25">
      <c r="A129" s="48" t="s">
        <v>8</v>
      </c>
      <c r="B129" s="108"/>
      <c r="C129" s="121"/>
      <c r="D129" s="121"/>
      <c r="E129" s="116">
        <f>(D129-C129)*$C$2</f>
        <v>0</v>
      </c>
      <c r="F129" s="122"/>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9-12-1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9-12-2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9-12-3</v>
      </c>
      <c r="J133" s="42"/>
      <c r="K133" s="42"/>
      <c r="L133" s="42"/>
      <c r="M133" s="42"/>
      <c r="N133" s="42"/>
      <c r="O133" s="42"/>
      <c r="P133" s="42"/>
      <c r="Q133" s="42"/>
    </row>
    <row r="134" spans="1:17" ht="38.25" customHeight="1" x14ac:dyDescent="0.25">
      <c r="A134" s="48" t="s">
        <v>13</v>
      </c>
      <c r="B134" s="131"/>
      <c r="C134" s="132"/>
      <c r="D134" s="132"/>
      <c r="E134" s="133"/>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9-13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25">
        <f>IFERROR((E139*F139+E140*F140)/(F139+F140),0)</f>
        <v>0</v>
      </c>
      <c r="G137" s="49" t="s">
        <v>71</v>
      </c>
      <c r="H137" s="70"/>
      <c r="I137" s="81"/>
      <c r="J137" s="42"/>
      <c r="K137" s="42"/>
      <c r="L137" s="42"/>
      <c r="M137" s="42"/>
      <c r="N137" s="42"/>
      <c r="O137" s="42"/>
      <c r="P137" s="42"/>
      <c r="Q137" s="42"/>
    </row>
    <row r="138" spans="1:17" ht="24.75" customHeight="1" x14ac:dyDescent="0.25">
      <c r="A138" s="48" t="s">
        <v>4</v>
      </c>
      <c r="B138" s="129"/>
      <c r="C138" s="130"/>
      <c r="D138" s="49" t="s">
        <v>3142</v>
      </c>
      <c r="E138" s="110" t="str">
        <f>IFERROR(VLOOKUP(B138,matrizEmpleados,2,FALSE),"No existe")</f>
        <v>No existe</v>
      </c>
      <c r="F138" s="120" t="s">
        <v>3765</v>
      </c>
      <c r="G138" s="49" t="s">
        <v>5</v>
      </c>
      <c r="H138" s="127">
        <f>+(D137-C137)+1</f>
        <v>1</v>
      </c>
      <c r="I138" s="81"/>
      <c r="J138" s="42"/>
      <c r="K138" s="42"/>
      <c r="L138" s="42"/>
      <c r="M138" s="42"/>
      <c r="N138" s="42"/>
      <c r="O138" s="42"/>
      <c r="P138" s="42"/>
      <c r="Q138" s="42"/>
    </row>
    <row r="139" spans="1:17" ht="24.75" customHeight="1" x14ac:dyDescent="0.25">
      <c r="A139" s="48" t="s">
        <v>7</v>
      </c>
      <c r="B139" s="115"/>
      <c r="C139" s="121"/>
      <c r="D139" s="121"/>
      <c r="E139" s="116">
        <f>(D139-C139)*$C$2</f>
        <v>0</v>
      </c>
      <c r="F139" s="122"/>
      <c r="G139" s="49" t="s">
        <v>3139</v>
      </c>
      <c r="H139" s="70"/>
      <c r="I139" s="81"/>
      <c r="J139" s="42"/>
      <c r="K139" s="42"/>
      <c r="L139" s="42"/>
      <c r="M139" s="42"/>
      <c r="N139" s="42"/>
      <c r="O139" s="42"/>
      <c r="P139" s="42"/>
      <c r="Q139" s="42"/>
    </row>
    <row r="140" spans="1:17" ht="24.75" customHeight="1" x14ac:dyDescent="0.25">
      <c r="A140" s="48" t="s">
        <v>8</v>
      </c>
      <c r="B140" s="108"/>
      <c r="C140" s="121"/>
      <c r="D140" s="121"/>
      <c r="E140" s="116">
        <f>(D140-C140)*$C$2</f>
        <v>0</v>
      </c>
      <c r="F140" s="122"/>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9-13-1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9-13-2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9-13-3</v>
      </c>
      <c r="J144" s="42"/>
      <c r="K144" s="42"/>
      <c r="L144" s="42"/>
      <c r="M144" s="42"/>
      <c r="N144" s="42"/>
      <c r="O144" s="42"/>
      <c r="P144" s="42"/>
      <c r="Q144" s="42"/>
    </row>
    <row r="145" spans="1:17" ht="38.25" customHeight="1" x14ac:dyDescent="0.25">
      <c r="A145" s="48" t="s">
        <v>13</v>
      </c>
      <c r="B145" s="131"/>
      <c r="C145" s="132"/>
      <c r="D145" s="132"/>
      <c r="E145" s="133"/>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9-14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25">
        <f>IFERROR((E150*F150+E151*F151)/(F150+F151),0)</f>
        <v>0</v>
      </c>
      <c r="G148" s="49" t="s">
        <v>71</v>
      </c>
      <c r="H148" s="70"/>
      <c r="I148" s="81"/>
      <c r="J148" s="42"/>
      <c r="K148" s="42"/>
      <c r="L148" s="42"/>
      <c r="M148" s="42"/>
      <c r="N148" s="42"/>
      <c r="O148" s="42"/>
      <c r="P148" s="42"/>
      <c r="Q148" s="42"/>
    </row>
    <row r="149" spans="1:17" ht="24.75" customHeight="1" x14ac:dyDescent="0.25">
      <c r="A149" s="48" t="s">
        <v>4</v>
      </c>
      <c r="B149" s="129"/>
      <c r="C149" s="130"/>
      <c r="D149" s="49" t="s">
        <v>3142</v>
      </c>
      <c r="E149" s="110" t="str">
        <f>IFERROR(VLOOKUP(B149,matrizEmpleados,2,FALSE),"No existe")</f>
        <v>No existe</v>
      </c>
      <c r="F149" s="120" t="s">
        <v>3765</v>
      </c>
      <c r="G149" s="49" t="s">
        <v>5</v>
      </c>
      <c r="H149" s="127">
        <f>+(D148-C148)+1</f>
        <v>1</v>
      </c>
      <c r="I149" s="81"/>
      <c r="J149" s="42"/>
      <c r="K149" s="42"/>
      <c r="L149" s="42"/>
      <c r="M149" s="42"/>
      <c r="N149" s="42"/>
      <c r="O149" s="42"/>
      <c r="P149" s="42"/>
      <c r="Q149" s="42"/>
    </row>
    <row r="150" spans="1:17" ht="24.75" customHeight="1" x14ac:dyDescent="0.25">
      <c r="A150" s="48" t="s">
        <v>7</v>
      </c>
      <c r="B150" s="115"/>
      <c r="C150" s="121"/>
      <c r="D150" s="121"/>
      <c r="E150" s="116">
        <f>(D150-C150)*$C$2</f>
        <v>0</v>
      </c>
      <c r="F150" s="122"/>
      <c r="G150" s="49" t="s">
        <v>3139</v>
      </c>
      <c r="H150" s="70"/>
      <c r="I150" s="81"/>
      <c r="J150" s="42"/>
      <c r="K150" s="42"/>
      <c r="L150" s="42"/>
      <c r="M150" s="42"/>
      <c r="N150" s="42"/>
      <c r="O150" s="42"/>
      <c r="P150" s="42"/>
      <c r="Q150" s="42"/>
    </row>
    <row r="151" spans="1:17" ht="24.75" customHeight="1" x14ac:dyDescent="0.25">
      <c r="A151" s="48" t="s">
        <v>8</v>
      </c>
      <c r="B151" s="108"/>
      <c r="C151" s="121"/>
      <c r="D151" s="121"/>
      <c r="E151" s="116">
        <f>(D151-C151)*$C$2</f>
        <v>0</v>
      </c>
      <c r="F151" s="122"/>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9-14-1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9-14-2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9-14-3</v>
      </c>
      <c r="J155" s="42"/>
      <c r="K155" s="42"/>
      <c r="L155" s="42"/>
      <c r="M155" s="42"/>
      <c r="N155" s="42"/>
      <c r="O155" s="42"/>
      <c r="P155" s="42"/>
      <c r="Q155" s="42"/>
    </row>
    <row r="156" spans="1:17" ht="38.25" customHeight="1" x14ac:dyDescent="0.25">
      <c r="A156" s="48" t="s">
        <v>13</v>
      </c>
      <c r="B156" s="131"/>
      <c r="C156" s="132"/>
      <c r="D156" s="132"/>
      <c r="E156" s="133"/>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9-15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25">
        <f>IFERROR((E161*F161+E162*F162)/(F161+F162),0)</f>
        <v>0</v>
      </c>
      <c r="G159" s="49" t="s">
        <v>71</v>
      </c>
      <c r="H159" s="70"/>
      <c r="I159" s="81"/>
      <c r="J159" s="42"/>
      <c r="K159" s="42"/>
      <c r="L159" s="42"/>
      <c r="M159" s="42"/>
      <c r="N159" s="42"/>
      <c r="O159" s="42"/>
      <c r="P159" s="42"/>
      <c r="Q159" s="42"/>
    </row>
    <row r="160" spans="1:17" ht="24.75" customHeight="1" x14ac:dyDescent="0.25">
      <c r="A160" s="48" t="s">
        <v>4</v>
      </c>
      <c r="B160" s="129"/>
      <c r="C160" s="130"/>
      <c r="D160" s="49" t="s">
        <v>3142</v>
      </c>
      <c r="E160" s="110" t="str">
        <f>IFERROR(VLOOKUP(B160,matrizEmpleados,2,FALSE),"No existe")</f>
        <v>No existe</v>
      </c>
      <c r="F160" s="120" t="s">
        <v>3765</v>
      </c>
      <c r="G160" s="49" t="s">
        <v>5</v>
      </c>
      <c r="H160" s="127">
        <f>+(D159-C159)+1</f>
        <v>1</v>
      </c>
      <c r="I160" s="81"/>
      <c r="J160" s="42"/>
      <c r="K160" s="42"/>
      <c r="L160" s="42"/>
      <c r="M160" s="42"/>
      <c r="N160" s="42"/>
      <c r="O160" s="42"/>
      <c r="P160" s="42"/>
      <c r="Q160" s="42"/>
    </row>
    <row r="161" spans="1:17" ht="24.75" customHeight="1" x14ac:dyDescent="0.25">
      <c r="A161" s="48" t="s">
        <v>7</v>
      </c>
      <c r="B161" s="115"/>
      <c r="C161" s="121"/>
      <c r="D161" s="121"/>
      <c r="E161" s="116">
        <f>(D161-C161)*$C$2</f>
        <v>0</v>
      </c>
      <c r="F161" s="136"/>
      <c r="G161" s="49" t="s">
        <v>3139</v>
      </c>
      <c r="H161" s="70"/>
      <c r="I161" s="81"/>
      <c r="J161" s="42"/>
      <c r="K161" s="42"/>
      <c r="L161" s="42"/>
      <c r="M161" s="42"/>
      <c r="N161" s="42"/>
      <c r="O161" s="42"/>
      <c r="P161" s="42"/>
      <c r="Q161" s="42"/>
    </row>
    <row r="162" spans="1:17" ht="24.75" customHeight="1" x14ac:dyDescent="0.25">
      <c r="A162" s="48" t="s">
        <v>8</v>
      </c>
      <c r="B162" s="108"/>
      <c r="C162" s="121"/>
      <c r="D162" s="121"/>
      <c r="E162" s="116">
        <f>(D162-C162)*$C$2</f>
        <v>0</v>
      </c>
      <c r="F162" s="136"/>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9-15-1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9-15-2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9-15-3</v>
      </c>
      <c r="J166" s="42"/>
      <c r="K166" s="42"/>
      <c r="L166" s="42"/>
      <c r="M166" s="42"/>
      <c r="N166" s="42"/>
      <c r="O166" s="42"/>
      <c r="P166" s="42"/>
      <c r="Q166" s="42"/>
    </row>
    <row r="167" spans="1:17" ht="38.25" customHeight="1" x14ac:dyDescent="0.25">
      <c r="A167" s="48" t="s">
        <v>13</v>
      </c>
      <c r="B167" s="131"/>
      <c r="C167" s="132"/>
      <c r="D167" s="132"/>
      <c r="E167" s="133"/>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9-16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25">
        <f>IFERROR((E172*F172+E173*F173)/(F172+F173),0)</f>
        <v>0</v>
      </c>
      <c r="G170" s="49" t="s">
        <v>71</v>
      </c>
      <c r="H170" s="70"/>
      <c r="I170" s="81"/>
      <c r="J170" s="42"/>
      <c r="K170" s="42"/>
      <c r="L170" s="42"/>
      <c r="M170" s="42"/>
      <c r="N170" s="42"/>
      <c r="O170" s="42"/>
      <c r="P170" s="42"/>
      <c r="Q170" s="42"/>
    </row>
    <row r="171" spans="1:17" ht="24.75" customHeight="1" x14ac:dyDescent="0.25">
      <c r="A171" s="48" t="s">
        <v>4</v>
      </c>
      <c r="B171" s="129"/>
      <c r="C171" s="130"/>
      <c r="D171" s="49" t="s">
        <v>3142</v>
      </c>
      <c r="E171" s="110" t="str">
        <f>IFERROR(VLOOKUP(B171,matrizEmpleados,2,FALSE),"No existe")</f>
        <v>No existe</v>
      </c>
      <c r="F171" s="120" t="s">
        <v>3765</v>
      </c>
      <c r="G171" s="49" t="s">
        <v>5</v>
      </c>
      <c r="H171" s="127">
        <f>+(D170-C170)+1</f>
        <v>1</v>
      </c>
      <c r="I171" s="81"/>
      <c r="J171" s="42"/>
      <c r="K171" s="42"/>
      <c r="L171" s="42"/>
      <c r="M171" s="42"/>
      <c r="N171" s="42"/>
      <c r="O171" s="42"/>
      <c r="P171" s="42"/>
      <c r="Q171" s="42"/>
    </row>
    <row r="172" spans="1:17" ht="24.75" customHeight="1" x14ac:dyDescent="0.25">
      <c r="A172" s="48" t="s">
        <v>7</v>
      </c>
      <c r="B172" s="115"/>
      <c r="C172" s="121"/>
      <c r="D172" s="121"/>
      <c r="E172" s="116">
        <f>(D172-C172)*$C$2</f>
        <v>0</v>
      </c>
      <c r="F172" s="136"/>
      <c r="G172" s="49" t="s">
        <v>3139</v>
      </c>
      <c r="H172" s="70"/>
      <c r="I172" s="81"/>
      <c r="J172" s="42"/>
      <c r="K172" s="42"/>
      <c r="L172" s="42"/>
      <c r="M172" s="42"/>
      <c r="N172" s="42"/>
      <c r="O172" s="42"/>
      <c r="P172" s="42"/>
      <c r="Q172" s="42"/>
    </row>
    <row r="173" spans="1:17" ht="24.75" customHeight="1" x14ac:dyDescent="0.25">
      <c r="A173" s="48" t="s">
        <v>8</v>
      </c>
      <c r="B173" s="108"/>
      <c r="C173" s="121"/>
      <c r="D173" s="121"/>
      <c r="E173" s="116">
        <f>(D173-C173)*$C$2</f>
        <v>0</v>
      </c>
      <c r="F173" s="136"/>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9-16-1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9-16-2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9-16-3</v>
      </c>
      <c r="J177" s="42"/>
      <c r="K177" s="42"/>
      <c r="L177" s="42"/>
      <c r="M177" s="42"/>
      <c r="N177" s="42"/>
      <c r="O177" s="42"/>
      <c r="P177" s="42"/>
      <c r="Q177" s="42"/>
    </row>
    <row r="178" spans="1:17" ht="38.25" customHeight="1" x14ac:dyDescent="0.25">
      <c r="A178" s="48" t="s">
        <v>13</v>
      </c>
      <c r="B178" s="131"/>
      <c r="C178" s="132"/>
      <c r="D178" s="132"/>
      <c r="E178" s="133"/>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9-17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25">
        <f>IFERROR((E183*F183+E184*F184)/(F183+F184),0)</f>
        <v>0</v>
      </c>
      <c r="G181" s="49" t="s">
        <v>71</v>
      </c>
      <c r="H181" s="70"/>
      <c r="I181" s="81"/>
      <c r="J181" s="42"/>
      <c r="K181" s="42"/>
      <c r="L181" s="42"/>
      <c r="M181" s="42"/>
      <c r="N181" s="42"/>
      <c r="O181" s="42"/>
      <c r="P181" s="42"/>
      <c r="Q181" s="42"/>
    </row>
    <row r="182" spans="1:17" ht="24.75" customHeight="1" x14ac:dyDescent="0.25">
      <c r="A182" s="48" t="s">
        <v>4</v>
      </c>
      <c r="B182" s="129"/>
      <c r="C182" s="130"/>
      <c r="D182" s="49" t="s">
        <v>3142</v>
      </c>
      <c r="E182" s="110" t="str">
        <f>IFERROR(VLOOKUP(B182,matrizEmpleados,2,FALSE),"No existe")</f>
        <v>No existe</v>
      </c>
      <c r="F182" s="120" t="s">
        <v>3765</v>
      </c>
      <c r="G182" s="49" t="s">
        <v>5</v>
      </c>
      <c r="H182" s="127">
        <f>+(D181-C181)+1</f>
        <v>1</v>
      </c>
      <c r="I182" s="81"/>
      <c r="J182" s="42"/>
      <c r="K182" s="42"/>
      <c r="L182" s="42"/>
      <c r="M182" s="42"/>
      <c r="N182" s="42"/>
      <c r="O182" s="42"/>
      <c r="P182" s="42"/>
      <c r="Q182" s="42"/>
    </row>
    <row r="183" spans="1:17" ht="24.75" customHeight="1" x14ac:dyDescent="0.25">
      <c r="A183" s="48" t="s">
        <v>7</v>
      </c>
      <c r="B183" s="115"/>
      <c r="C183" s="121"/>
      <c r="D183" s="121"/>
      <c r="E183" s="116">
        <f>(D183-C183)*$C$2</f>
        <v>0</v>
      </c>
      <c r="F183" s="136"/>
      <c r="G183" s="49" t="s">
        <v>3139</v>
      </c>
      <c r="H183" s="70"/>
      <c r="I183" s="81"/>
      <c r="J183" s="42"/>
      <c r="K183" s="42"/>
      <c r="L183" s="42"/>
      <c r="M183" s="42"/>
      <c r="N183" s="42"/>
      <c r="O183" s="42"/>
      <c r="P183" s="42"/>
      <c r="Q183" s="42"/>
    </row>
    <row r="184" spans="1:17" ht="24.75" customHeight="1" x14ac:dyDescent="0.25">
      <c r="A184" s="48" t="s">
        <v>8</v>
      </c>
      <c r="B184" s="108"/>
      <c r="C184" s="121"/>
      <c r="D184" s="121"/>
      <c r="E184" s="116">
        <f>(D184-C184)*$C$2</f>
        <v>0</v>
      </c>
      <c r="F184" s="136"/>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9-17-1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9-17-2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9-17-3</v>
      </c>
      <c r="J188" s="42"/>
      <c r="K188" s="42"/>
      <c r="L188" s="42"/>
      <c r="M188" s="42"/>
      <c r="N188" s="42"/>
      <c r="O188" s="42"/>
      <c r="P188" s="42"/>
      <c r="Q188" s="42"/>
    </row>
    <row r="189" spans="1:17" ht="38.25" customHeight="1" x14ac:dyDescent="0.25">
      <c r="A189" s="48" t="s">
        <v>13</v>
      </c>
      <c r="B189" s="131"/>
      <c r="C189" s="132"/>
      <c r="D189" s="132"/>
      <c r="E189" s="133"/>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9-18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25">
        <f>IFERROR((E194*F194+E195*F195)/(F194+F195),0)</f>
        <v>0</v>
      </c>
      <c r="G192" s="49" t="s">
        <v>71</v>
      </c>
      <c r="H192" s="70"/>
      <c r="I192" s="81"/>
      <c r="J192" s="42"/>
      <c r="K192" s="42"/>
      <c r="L192" s="42"/>
      <c r="M192" s="42"/>
      <c r="N192" s="42"/>
      <c r="O192" s="42"/>
      <c r="P192" s="42"/>
      <c r="Q192" s="42"/>
    </row>
    <row r="193" spans="1:17" ht="24.75" customHeight="1" x14ac:dyDescent="0.25">
      <c r="A193" s="48" t="s">
        <v>4</v>
      </c>
      <c r="B193" s="129"/>
      <c r="C193" s="130"/>
      <c r="D193" s="49" t="s">
        <v>3142</v>
      </c>
      <c r="E193" s="110" t="str">
        <f>IFERROR(VLOOKUP(B193,matrizEmpleados,2,FALSE),"No existe")</f>
        <v>No existe</v>
      </c>
      <c r="F193" s="120" t="s">
        <v>3765</v>
      </c>
      <c r="G193" s="49" t="s">
        <v>5</v>
      </c>
      <c r="H193" s="127">
        <f>+(D192-C192)+1</f>
        <v>1</v>
      </c>
      <c r="I193" s="81"/>
      <c r="J193" s="42"/>
      <c r="K193" s="42"/>
      <c r="L193" s="42"/>
      <c r="M193" s="42"/>
      <c r="N193" s="42"/>
      <c r="O193" s="42"/>
      <c r="P193" s="42"/>
      <c r="Q193" s="42"/>
    </row>
    <row r="194" spans="1:17" ht="24.75" customHeight="1" x14ac:dyDescent="0.25">
      <c r="A194" s="48" t="s">
        <v>7</v>
      </c>
      <c r="B194" s="115"/>
      <c r="C194" s="121"/>
      <c r="D194" s="121"/>
      <c r="E194" s="116">
        <f>(D194-C194)*$C$2</f>
        <v>0</v>
      </c>
      <c r="F194" s="136"/>
      <c r="G194" s="49" t="s">
        <v>3139</v>
      </c>
      <c r="H194" s="70"/>
      <c r="I194" s="81"/>
      <c r="J194" s="42"/>
      <c r="K194" s="42"/>
      <c r="L194" s="42"/>
      <c r="M194" s="42"/>
      <c r="N194" s="42"/>
      <c r="O194" s="42"/>
      <c r="P194" s="42"/>
      <c r="Q194" s="42"/>
    </row>
    <row r="195" spans="1:17" ht="24.75" customHeight="1" x14ac:dyDescent="0.25">
      <c r="A195" s="48" t="s">
        <v>8</v>
      </c>
      <c r="B195" s="108"/>
      <c r="C195" s="121"/>
      <c r="D195" s="121"/>
      <c r="E195" s="116">
        <f>(D195-C195)*$C$2</f>
        <v>0</v>
      </c>
      <c r="F195" s="136"/>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9-18-1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9-18-2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9-18-3</v>
      </c>
      <c r="J199" s="42"/>
      <c r="K199" s="42"/>
      <c r="L199" s="42"/>
      <c r="M199" s="42"/>
      <c r="N199" s="42"/>
      <c r="O199" s="42"/>
      <c r="P199" s="42"/>
      <c r="Q199" s="42"/>
    </row>
    <row r="200" spans="1:17" ht="38.25" customHeight="1" x14ac:dyDescent="0.25">
      <c r="A200" s="48" t="s">
        <v>13</v>
      </c>
      <c r="B200" s="131"/>
      <c r="C200" s="132"/>
      <c r="D200" s="132"/>
      <c r="E200" s="133"/>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9-19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25">
        <f>IFERROR((E205*F205+E206*F206)/(F205+F206),0)</f>
        <v>0</v>
      </c>
      <c r="G203" s="49" t="s">
        <v>71</v>
      </c>
      <c r="H203" s="70"/>
      <c r="I203" s="81"/>
      <c r="J203" s="42"/>
      <c r="K203" s="42"/>
      <c r="L203" s="42"/>
      <c r="M203" s="42"/>
      <c r="N203" s="42"/>
      <c r="O203" s="42"/>
      <c r="P203" s="42"/>
      <c r="Q203" s="42"/>
    </row>
    <row r="204" spans="1:17" ht="24.75" customHeight="1" x14ac:dyDescent="0.25">
      <c r="A204" s="48" t="s">
        <v>4</v>
      </c>
      <c r="B204" s="129"/>
      <c r="C204" s="130"/>
      <c r="D204" s="49" t="s">
        <v>3142</v>
      </c>
      <c r="E204" s="110" t="str">
        <f>IFERROR(VLOOKUP(B204,matrizEmpleados,2,FALSE),"No existe")</f>
        <v>No existe</v>
      </c>
      <c r="F204" s="120" t="s">
        <v>3765</v>
      </c>
      <c r="G204" s="49" t="s">
        <v>5</v>
      </c>
      <c r="H204" s="127">
        <f>+(D203-C203)+1</f>
        <v>1</v>
      </c>
      <c r="I204" s="81"/>
      <c r="J204" s="42"/>
      <c r="K204" s="42"/>
      <c r="L204" s="42"/>
      <c r="M204" s="42"/>
      <c r="N204" s="42"/>
      <c r="O204" s="42"/>
      <c r="P204" s="42"/>
      <c r="Q204" s="42"/>
    </row>
    <row r="205" spans="1:17" ht="24.75" customHeight="1" x14ac:dyDescent="0.25">
      <c r="A205" s="48" t="s">
        <v>7</v>
      </c>
      <c r="B205" s="115"/>
      <c r="C205" s="121"/>
      <c r="D205" s="121"/>
      <c r="E205" s="116">
        <f>(D205-C205)*$C$2</f>
        <v>0</v>
      </c>
      <c r="F205" s="136"/>
      <c r="G205" s="49" t="s">
        <v>3139</v>
      </c>
      <c r="H205" s="70"/>
      <c r="I205" s="81"/>
      <c r="J205" s="42"/>
      <c r="K205" s="42"/>
      <c r="L205" s="42"/>
      <c r="M205" s="42"/>
      <c r="N205" s="42"/>
      <c r="O205" s="42"/>
      <c r="P205" s="42"/>
      <c r="Q205" s="42"/>
    </row>
    <row r="206" spans="1:17" ht="24.75" customHeight="1" x14ac:dyDescent="0.25">
      <c r="A206" s="48" t="s">
        <v>8</v>
      </c>
      <c r="B206" s="108"/>
      <c r="C206" s="121"/>
      <c r="D206" s="121"/>
      <c r="E206" s="116">
        <f>(D206-C206)*$C$2</f>
        <v>0</v>
      </c>
      <c r="F206" s="136"/>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9-19-1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9-19-2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9-19-3</v>
      </c>
      <c r="J210" s="42"/>
      <c r="K210" s="42"/>
      <c r="L210" s="42"/>
      <c r="M210" s="42"/>
      <c r="N210" s="42"/>
      <c r="O210" s="42"/>
      <c r="P210" s="42"/>
      <c r="Q210" s="42"/>
    </row>
    <row r="211" spans="1:17" ht="38.25" customHeight="1" x14ac:dyDescent="0.25">
      <c r="A211" s="48" t="s">
        <v>13</v>
      </c>
      <c r="B211" s="131"/>
      <c r="C211" s="132"/>
      <c r="D211" s="132"/>
      <c r="E211" s="133"/>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9-20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25">
        <f>IFERROR((E216*F216+E217*F217)/(F216+F217),0)</f>
        <v>0</v>
      </c>
      <c r="G214" s="49" t="s">
        <v>71</v>
      </c>
      <c r="H214" s="70"/>
      <c r="I214" s="81"/>
      <c r="J214" s="42"/>
      <c r="K214" s="42"/>
      <c r="L214" s="42"/>
      <c r="M214" s="42"/>
      <c r="N214" s="42"/>
      <c r="O214" s="42"/>
      <c r="P214" s="42"/>
      <c r="Q214" s="42"/>
    </row>
    <row r="215" spans="1:17" ht="24.75" customHeight="1" x14ac:dyDescent="0.25">
      <c r="A215" s="48" t="s">
        <v>4</v>
      </c>
      <c r="B215" s="129"/>
      <c r="C215" s="130"/>
      <c r="D215" s="49" t="s">
        <v>3142</v>
      </c>
      <c r="E215" s="110" t="str">
        <f>IFERROR(VLOOKUP(B215,matrizEmpleados,2,FALSE),"No existe")</f>
        <v>No existe</v>
      </c>
      <c r="F215" s="120" t="s">
        <v>3765</v>
      </c>
      <c r="G215" s="49" t="s">
        <v>5</v>
      </c>
      <c r="H215" s="127">
        <f>+(D214-C214)+1</f>
        <v>1</v>
      </c>
      <c r="I215" s="81"/>
      <c r="J215" s="42"/>
      <c r="K215" s="42"/>
      <c r="L215" s="42"/>
      <c r="M215" s="42"/>
      <c r="N215" s="42"/>
      <c r="O215" s="42"/>
      <c r="P215" s="42"/>
      <c r="Q215" s="42"/>
    </row>
    <row r="216" spans="1:17" ht="24.75" customHeight="1" x14ac:dyDescent="0.25">
      <c r="A216" s="48" t="s">
        <v>7</v>
      </c>
      <c r="B216" s="115"/>
      <c r="C216" s="121"/>
      <c r="D216" s="121"/>
      <c r="E216" s="116">
        <f>(D216-C216)*$C$2</f>
        <v>0</v>
      </c>
      <c r="F216" s="136"/>
      <c r="G216" s="49" t="s">
        <v>3139</v>
      </c>
      <c r="H216" s="70"/>
      <c r="I216" s="81"/>
      <c r="J216" s="42"/>
      <c r="K216" s="42"/>
      <c r="L216" s="42"/>
      <c r="M216" s="42"/>
      <c r="N216" s="42"/>
      <c r="O216" s="42"/>
      <c r="P216" s="42"/>
      <c r="Q216" s="42"/>
    </row>
    <row r="217" spans="1:17" ht="24.75" customHeight="1" x14ac:dyDescent="0.25">
      <c r="A217" s="48" t="s">
        <v>8</v>
      </c>
      <c r="B217" s="108"/>
      <c r="C217" s="121"/>
      <c r="D217" s="121"/>
      <c r="E217" s="116">
        <f>(D217-C217)*$C$2</f>
        <v>0</v>
      </c>
      <c r="F217" s="136"/>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9-20-1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9-20-2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9-20-3</v>
      </c>
      <c r="J221" s="42"/>
      <c r="K221" s="42"/>
      <c r="L221" s="42"/>
      <c r="M221" s="42"/>
      <c r="N221" s="42"/>
      <c r="O221" s="42"/>
      <c r="P221" s="42"/>
      <c r="Q221" s="42"/>
    </row>
    <row r="222" spans="1:17" ht="38.25" customHeight="1" x14ac:dyDescent="0.25">
      <c r="A222" s="48" t="s">
        <v>13</v>
      </c>
      <c r="B222" s="131"/>
      <c r="C222" s="132"/>
      <c r="D222" s="132"/>
      <c r="E222" s="133"/>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9-21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25">
        <f>IFERROR((E227*F227+E228*F228)/(F227+F228),0)</f>
        <v>0</v>
      </c>
      <c r="G225" s="49" t="s">
        <v>71</v>
      </c>
      <c r="H225" s="70"/>
      <c r="I225" s="81"/>
      <c r="J225" s="42"/>
      <c r="K225" s="42"/>
      <c r="L225" s="42"/>
      <c r="M225" s="42"/>
      <c r="N225" s="42"/>
      <c r="O225" s="42"/>
      <c r="P225" s="42"/>
      <c r="Q225" s="42"/>
    </row>
    <row r="226" spans="1:17" ht="24.75" customHeight="1" x14ac:dyDescent="0.25">
      <c r="A226" s="48" t="s">
        <v>4</v>
      </c>
      <c r="B226" s="129"/>
      <c r="C226" s="130"/>
      <c r="D226" s="49" t="s">
        <v>3142</v>
      </c>
      <c r="E226" s="110" t="str">
        <f>IFERROR(VLOOKUP(B226,matrizEmpleados,2,FALSE),"No existe")</f>
        <v>No existe</v>
      </c>
      <c r="F226" s="120" t="s">
        <v>3765</v>
      </c>
      <c r="G226" s="49" t="s">
        <v>5</v>
      </c>
      <c r="H226" s="127">
        <f>+(D225-C225)+1</f>
        <v>1</v>
      </c>
      <c r="I226" s="81"/>
      <c r="J226" s="42"/>
      <c r="K226" s="42"/>
      <c r="L226" s="42"/>
      <c r="M226" s="42"/>
      <c r="N226" s="42"/>
      <c r="O226" s="42"/>
      <c r="P226" s="42"/>
      <c r="Q226" s="42"/>
    </row>
    <row r="227" spans="1:17" ht="24.75" customHeight="1" x14ac:dyDescent="0.25">
      <c r="A227" s="48" t="s">
        <v>7</v>
      </c>
      <c r="B227" s="115"/>
      <c r="C227" s="121"/>
      <c r="D227" s="121"/>
      <c r="E227" s="116">
        <f>(D227-C227)*$C$2</f>
        <v>0</v>
      </c>
      <c r="F227" s="136"/>
      <c r="G227" s="49" t="s">
        <v>3139</v>
      </c>
      <c r="H227" s="70"/>
      <c r="I227" s="81"/>
      <c r="J227" s="42"/>
      <c r="K227" s="42"/>
      <c r="L227" s="42"/>
      <c r="M227" s="42"/>
      <c r="N227" s="42"/>
      <c r="O227" s="42"/>
      <c r="P227" s="42"/>
      <c r="Q227" s="42"/>
    </row>
    <row r="228" spans="1:17" ht="24.75" customHeight="1" x14ac:dyDescent="0.25">
      <c r="A228" s="48" t="s">
        <v>8</v>
      </c>
      <c r="B228" s="108"/>
      <c r="C228" s="121"/>
      <c r="D228" s="121"/>
      <c r="E228" s="116">
        <f>(D228-C228)*$C$2</f>
        <v>0</v>
      </c>
      <c r="F228" s="136"/>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9-21-1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9-21-2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9-21-3</v>
      </c>
      <c r="J232" s="42"/>
      <c r="K232" s="42"/>
      <c r="L232" s="42"/>
      <c r="M232" s="42"/>
      <c r="N232" s="42"/>
      <c r="O232" s="42"/>
      <c r="P232" s="42"/>
      <c r="Q232" s="42"/>
    </row>
    <row r="233" spans="1:17" ht="38.25" customHeight="1" x14ac:dyDescent="0.25">
      <c r="A233" s="48" t="s">
        <v>13</v>
      </c>
      <c r="B233" s="131"/>
      <c r="C233" s="132"/>
      <c r="D233" s="132"/>
      <c r="E233" s="133"/>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9-22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25">
        <f>IFERROR((E238*F238+E239*F239)/(F238+F239),0)</f>
        <v>0</v>
      </c>
      <c r="G236" s="49" t="s">
        <v>71</v>
      </c>
      <c r="H236" s="70"/>
      <c r="I236" s="81"/>
      <c r="J236" s="42"/>
      <c r="K236" s="42"/>
      <c r="L236" s="42"/>
      <c r="M236" s="42"/>
      <c r="N236" s="42"/>
      <c r="O236" s="42"/>
      <c r="P236" s="42"/>
      <c r="Q236" s="42"/>
    </row>
    <row r="237" spans="1:17" ht="24.75" customHeight="1" x14ac:dyDescent="0.25">
      <c r="A237" s="48" t="s">
        <v>4</v>
      </c>
      <c r="B237" s="129"/>
      <c r="C237" s="130"/>
      <c r="D237" s="49" t="s">
        <v>3142</v>
      </c>
      <c r="E237" s="110" t="str">
        <f>IFERROR(VLOOKUP(B237,matrizEmpleados,2,FALSE),"No existe")</f>
        <v>No existe</v>
      </c>
      <c r="F237" s="120" t="s">
        <v>3765</v>
      </c>
      <c r="G237" s="49" t="s">
        <v>5</v>
      </c>
      <c r="H237" s="127">
        <f>+(D236-C236)+1</f>
        <v>1</v>
      </c>
      <c r="I237" s="81"/>
      <c r="J237" s="42"/>
      <c r="K237" s="42"/>
      <c r="L237" s="42"/>
      <c r="M237" s="42"/>
      <c r="N237" s="42"/>
      <c r="O237" s="42"/>
      <c r="P237" s="42"/>
      <c r="Q237" s="42"/>
    </row>
    <row r="238" spans="1:17" ht="24.75" customHeight="1" x14ac:dyDescent="0.25">
      <c r="A238" s="48" t="s">
        <v>7</v>
      </c>
      <c r="B238" s="115"/>
      <c r="C238" s="121"/>
      <c r="D238" s="121"/>
      <c r="E238" s="116">
        <f>(D238-C238)*$C$2</f>
        <v>0</v>
      </c>
      <c r="F238" s="136"/>
      <c r="G238" s="49" t="s">
        <v>3139</v>
      </c>
      <c r="H238" s="70"/>
      <c r="I238" s="81"/>
      <c r="J238" s="42"/>
      <c r="K238" s="42"/>
      <c r="L238" s="42"/>
      <c r="M238" s="42"/>
      <c r="N238" s="42"/>
      <c r="O238" s="42"/>
      <c r="P238" s="42"/>
      <c r="Q238" s="42"/>
    </row>
    <row r="239" spans="1:17" ht="24.75" customHeight="1" x14ac:dyDescent="0.25">
      <c r="A239" s="48" t="s">
        <v>8</v>
      </c>
      <c r="B239" s="108"/>
      <c r="C239" s="121"/>
      <c r="D239" s="121"/>
      <c r="E239" s="116">
        <f>(D239-C239)*$C$2</f>
        <v>0</v>
      </c>
      <c r="F239" s="136"/>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9-22-1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9-22-2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9-22-3</v>
      </c>
      <c r="J243" s="42"/>
      <c r="K243" s="42"/>
      <c r="L243" s="42"/>
      <c r="M243" s="42"/>
      <c r="N243" s="42"/>
      <c r="O243" s="42"/>
      <c r="P243" s="42"/>
      <c r="Q243" s="42"/>
    </row>
    <row r="244" spans="1:17" ht="38.25" customHeight="1" x14ac:dyDescent="0.25">
      <c r="A244" s="48" t="s">
        <v>13</v>
      </c>
      <c r="B244" s="131"/>
      <c r="C244" s="132"/>
      <c r="D244" s="132"/>
      <c r="E244" s="133"/>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9-23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25">
        <f>IFERROR((E249*F249+E250*F250)/(F249+F250),0)</f>
        <v>0</v>
      </c>
      <c r="G247" s="49" t="s">
        <v>71</v>
      </c>
      <c r="H247" s="70"/>
      <c r="I247" s="81"/>
      <c r="J247" s="42"/>
      <c r="K247" s="42"/>
      <c r="L247" s="42"/>
      <c r="M247" s="42"/>
      <c r="N247" s="42"/>
      <c r="O247" s="42"/>
      <c r="P247" s="42"/>
      <c r="Q247" s="42"/>
    </row>
    <row r="248" spans="1:17" ht="24.75" customHeight="1" x14ac:dyDescent="0.25">
      <c r="A248" s="48" t="s">
        <v>4</v>
      </c>
      <c r="B248" s="129"/>
      <c r="C248" s="130"/>
      <c r="D248" s="49" t="s">
        <v>3142</v>
      </c>
      <c r="E248" s="110" t="str">
        <f>IFERROR(VLOOKUP(B248,matrizEmpleados,2,FALSE),"No existe")</f>
        <v>No existe</v>
      </c>
      <c r="F248" s="120" t="s">
        <v>3765</v>
      </c>
      <c r="G248" s="49" t="s">
        <v>5</v>
      </c>
      <c r="H248" s="127">
        <f>+(D247-C247)+1</f>
        <v>1</v>
      </c>
      <c r="I248" s="81"/>
      <c r="J248" s="42"/>
      <c r="K248" s="42"/>
      <c r="L248" s="42"/>
      <c r="M248" s="42"/>
      <c r="N248" s="42"/>
      <c r="O248" s="42"/>
      <c r="P248" s="42"/>
      <c r="Q248" s="42"/>
    </row>
    <row r="249" spans="1:17" ht="24.75" customHeight="1" x14ac:dyDescent="0.25">
      <c r="A249" s="48" t="s">
        <v>7</v>
      </c>
      <c r="B249" s="115"/>
      <c r="C249" s="121"/>
      <c r="D249" s="121"/>
      <c r="E249" s="116">
        <f>(D249-C249)*$C$2</f>
        <v>0</v>
      </c>
      <c r="F249" s="136"/>
      <c r="G249" s="49" t="s">
        <v>3139</v>
      </c>
      <c r="H249" s="70"/>
      <c r="I249" s="81"/>
      <c r="J249" s="42"/>
      <c r="K249" s="42"/>
      <c r="L249" s="42"/>
      <c r="M249" s="42"/>
      <c r="N249" s="42"/>
      <c r="O249" s="42"/>
      <c r="P249" s="42"/>
      <c r="Q249" s="42"/>
    </row>
    <row r="250" spans="1:17" ht="24.75" customHeight="1" x14ac:dyDescent="0.25">
      <c r="A250" s="48" t="s">
        <v>8</v>
      </c>
      <c r="B250" s="108"/>
      <c r="C250" s="121"/>
      <c r="D250" s="121"/>
      <c r="E250" s="116">
        <f>(D250-C250)*$C$2</f>
        <v>0</v>
      </c>
      <c r="F250" s="136"/>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9-23-1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9-23-2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9-23-3</v>
      </c>
      <c r="J254" s="42"/>
      <c r="K254" s="42"/>
      <c r="L254" s="42"/>
      <c r="M254" s="42"/>
      <c r="N254" s="42"/>
      <c r="O254" s="42"/>
      <c r="P254" s="42"/>
      <c r="Q254" s="42"/>
    </row>
    <row r="255" spans="1:17" ht="38.25" customHeight="1" x14ac:dyDescent="0.25">
      <c r="A255" s="48" t="s">
        <v>13</v>
      </c>
      <c r="B255" s="131"/>
      <c r="C255" s="132"/>
      <c r="D255" s="132"/>
      <c r="E255" s="133"/>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9-24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25">
        <f>IFERROR((E260*F260+E261*F261)/(F260+F261),0)</f>
        <v>0</v>
      </c>
      <c r="G258" s="49" t="s">
        <v>71</v>
      </c>
      <c r="H258" s="70"/>
      <c r="I258" s="81"/>
      <c r="J258" s="42"/>
      <c r="K258" s="42"/>
      <c r="L258" s="42"/>
      <c r="M258" s="42"/>
      <c r="N258" s="42"/>
      <c r="O258" s="42"/>
      <c r="P258" s="42"/>
      <c r="Q258" s="42"/>
    </row>
    <row r="259" spans="1:17" ht="24.75" customHeight="1" x14ac:dyDescent="0.25">
      <c r="A259" s="48" t="s">
        <v>4</v>
      </c>
      <c r="B259" s="129"/>
      <c r="C259" s="130"/>
      <c r="D259" s="49" t="s">
        <v>3142</v>
      </c>
      <c r="E259" s="110" t="str">
        <f>IFERROR(VLOOKUP(B259,matrizEmpleados,2,FALSE),"No existe")</f>
        <v>No existe</v>
      </c>
      <c r="F259" s="120" t="s">
        <v>3765</v>
      </c>
      <c r="G259" s="49" t="s">
        <v>5</v>
      </c>
      <c r="H259" s="127">
        <f>+(D258-C258)+1</f>
        <v>1</v>
      </c>
      <c r="I259" s="81"/>
      <c r="J259" s="42"/>
      <c r="K259" s="42"/>
      <c r="L259" s="42"/>
      <c r="M259" s="42"/>
      <c r="N259" s="42"/>
      <c r="O259" s="42"/>
      <c r="P259" s="42"/>
      <c r="Q259" s="42"/>
    </row>
    <row r="260" spans="1:17" ht="24.75" customHeight="1" x14ac:dyDescent="0.25">
      <c r="A260" s="48" t="s">
        <v>7</v>
      </c>
      <c r="B260" s="115"/>
      <c r="C260" s="121"/>
      <c r="D260" s="121"/>
      <c r="E260" s="116">
        <f>(D260-C260)*$C$2</f>
        <v>0</v>
      </c>
      <c r="F260" s="136"/>
      <c r="G260" s="49" t="s">
        <v>3139</v>
      </c>
      <c r="H260" s="70"/>
      <c r="I260" s="81"/>
      <c r="J260" s="42"/>
      <c r="K260" s="42"/>
      <c r="L260" s="42"/>
      <c r="M260" s="42"/>
      <c r="N260" s="42"/>
      <c r="O260" s="42"/>
      <c r="P260" s="42"/>
      <c r="Q260" s="42"/>
    </row>
    <row r="261" spans="1:17" ht="24.75" customHeight="1" x14ac:dyDescent="0.25">
      <c r="A261" s="48" t="s">
        <v>8</v>
      </c>
      <c r="B261" s="108"/>
      <c r="C261" s="121"/>
      <c r="D261" s="121"/>
      <c r="E261" s="116">
        <f>(D261-C261)*$C$2</f>
        <v>0</v>
      </c>
      <c r="F261" s="136"/>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9-24-1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9-24-2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9-24-3</v>
      </c>
      <c r="J265" s="42"/>
      <c r="K265" s="42"/>
      <c r="L265" s="42"/>
      <c r="M265" s="42"/>
      <c r="N265" s="42"/>
      <c r="O265" s="42"/>
      <c r="P265" s="42"/>
      <c r="Q265" s="42"/>
    </row>
    <row r="266" spans="1:17" ht="38.25" customHeight="1" x14ac:dyDescent="0.25">
      <c r="A266" s="48" t="s">
        <v>13</v>
      </c>
      <c r="B266" s="131"/>
      <c r="C266" s="132"/>
      <c r="D266" s="132"/>
      <c r="E266" s="133"/>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9-25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25">
        <f>IFERROR((E271*F271+E272*F272)/(F271+F272),0)</f>
        <v>0</v>
      </c>
      <c r="G269" s="49" t="s">
        <v>71</v>
      </c>
      <c r="H269" s="70"/>
      <c r="I269" s="81"/>
      <c r="J269" s="42"/>
      <c r="K269" s="42"/>
      <c r="L269" s="42"/>
      <c r="M269" s="42"/>
      <c r="N269" s="42"/>
      <c r="O269" s="42"/>
      <c r="P269" s="42"/>
      <c r="Q269" s="42"/>
    </row>
    <row r="270" spans="1:17" ht="24.75" customHeight="1" x14ac:dyDescent="0.25">
      <c r="A270" s="48" t="s">
        <v>4</v>
      </c>
      <c r="B270" s="129"/>
      <c r="C270" s="130"/>
      <c r="D270" s="49" t="s">
        <v>3142</v>
      </c>
      <c r="E270" s="110" t="str">
        <f>IFERROR(VLOOKUP(B270,matrizEmpleados,2,FALSE),"No existe")</f>
        <v>No existe</v>
      </c>
      <c r="F270" s="120" t="s">
        <v>3765</v>
      </c>
      <c r="G270" s="49" t="s">
        <v>5</v>
      </c>
      <c r="H270" s="127">
        <f>+(D269-C269)+1</f>
        <v>1</v>
      </c>
      <c r="I270" s="81"/>
      <c r="J270" s="42"/>
      <c r="K270" s="42"/>
      <c r="L270" s="42"/>
      <c r="M270" s="42"/>
      <c r="N270" s="42"/>
      <c r="O270" s="42"/>
      <c r="P270" s="42"/>
      <c r="Q270" s="42"/>
    </row>
    <row r="271" spans="1:17" ht="24.75" customHeight="1" x14ac:dyDescent="0.25">
      <c r="A271" s="48" t="s">
        <v>7</v>
      </c>
      <c r="B271" s="115"/>
      <c r="C271" s="121"/>
      <c r="D271" s="121"/>
      <c r="E271" s="116">
        <f>(D271-C271)*$C$2</f>
        <v>0</v>
      </c>
      <c r="F271" s="136"/>
      <c r="G271" s="49" t="s">
        <v>3139</v>
      </c>
      <c r="H271" s="70"/>
      <c r="I271" s="81"/>
      <c r="J271" s="42"/>
      <c r="K271" s="42"/>
      <c r="L271" s="42"/>
      <c r="M271" s="42"/>
      <c r="N271" s="42"/>
      <c r="O271" s="42"/>
      <c r="P271" s="42"/>
      <c r="Q271" s="42"/>
    </row>
    <row r="272" spans="1:17" ht="24.75" customHeight="1" x14ac:dyDescent="0.25">
      <c r="A272" s="48" t="s">
        <v>8</v>
      </c>
      <c r="B272" s="108"/>
      <c r="C272" s="121"/>
      <c r="D272" s="121"/>
      <c r="E272" s="116">
        <f>(D272-C272)*$C$2</f>
        <v>0</v>
      </c>
      <c r="F272" s="136"/>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9-25-1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9-25-2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9-25-3</v>
      </c>
      <c r="J276" s="42"/>
      <c r="K276" s="42"/>
      <c r="L276" s="42"/>
      <c r="M276" s="42"/>
      <c r="N276" s="42"/>
      <c r="O276" s="42"/>
      <c r="P276" s="42"/>
      <c r="Q276" s="42"/>
    </row>
    <row r="277" spans="1:17" ht="38.25" customHeight="1" x14ac:dyDescent="0.25">
      <c r="A277" s="48" t="s">
        <v>13</v>
      </c>
      <c r="B277" s="131"/>
      <c r="C277" s="132"/>
      <c r="D277" s="132"/>
      <c r="E277" s="133"/>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9-26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25">
        <f>IFERROR((E282*F282+E283*F283)/(F282+F283),0)</f>
        <v>0</v>
      </c>
      <c r="G280" s="49" t="s">
        <v>71</v>
      </c>
      <c r="H280" s="70"/>
      <c r="I280" s="81"/>
      <c r="J280" s="42"/>
      <c r="K280" s="42"/>
      <c r="L280" s="42"/>
      <c r="M280" s="42"/>
      <c r="N280" s="42"/>
      <c r="O280" s="42"/>
      <c r="P280" s="42"/>
      <c r="Q280" s="42"/>
    </row>
    <row r="281" spans="1:17" ht="24.75" customHeight="1" x14ac:dyDescent="0.25">
      <c r="A281" s="48" t="s">
        <v>4</v>
      </c>
      <c r="B281" s="129"/>
      <c r="C281" s="130"/>
      <c r="D281" s="49" t="s">
        <v>3142</v>
      </c>
      <c r="E281" s="110" t="str">
        <f>IFERROR(VLOOKUP(B281,matrizEmpleados,2,FALSE),"No existe")</f>
        <v>No existe</v>
      </c>
      <c r="F281" s="120" t="s">
        <v>3765</v>
      </c>
      <c r="G281" s="49" t="s">
        <v>5</v>
      </c>
      <c r="H281" s="127">
        <f>+(D280-C280)+1</f>
        <v>1</v>
      </c>
      <c r="I281" s="81"/>
      <c r="J281" s="42"/>
      <c r="K281" s="42"/>
      <c r="L281" s="42"/>
      <c r="M281" s="42"/>
      <c r="N281" s="42"/>
      <c r="O281" s="42"/>
      <c r="P281" s="42"/>
      <c r="Q281" s="42"/>
    </row>
    <row r="282" spans="1:17" ht="24.75" customHeight="1" x14ac:dyDescent="0.25">
      <c r="A282" s="48" t="s">
        <v>7</v>
      </c>
      <c r="B282" s="115"/>
      <c r="C282" s="121"/>
      <c r="D282" s="121"/>
      <c r="E282" s="116">
        <f>(D282-C282)*$C$2</f>
        <v>0</v>
      </c>
      <c r="F282" s="136"/>
      <c r="G282" s="49" t="s">
        <v>3139</v>
      </c>
      <c r="H282" s="70"/>
      <c r="I282" s="81"/>
      <c r="J282" s="42"/>
      <c r="K282" s="42"/>
      <c r="L282" s="42"/>
      <c r="M282" s="42"/>
      <c r="N282" s="42"/>
      <c r="O282" s="42"/>
      <c r="P282" s="42"/>
      <c r="Q282" s="42"/>
    </row>
    <row r="283" spans="1:17" ht="24.75" customHeight="1" x14ac:dyDescent="0.25">
      <c r="A283" s="48" t="s">
        <v>8</v>
      </c>
      <c r="B283" s="108"/>
      <c r="C283" s="121"/>
      <c r="D283" s="121"/>
      <c r="E283" s="116">
        <f>(D283-C283)*$C$2</f>
        <v>0</v>
      </c>
      <c r="F283" s="136"/>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9-26-1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9-26-2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9-26-3</v>
      </c>
      <c r="J287" s="42"/>
      <c r="K287" s="42"/>
      <c r="L287" s="42"/>
      <c r="M287" s="42"/>
      <c r="N287" s="42"/>
      <c r="O287" s="42"/>
      <c r="P287" s="42"/>
      <c r="Q287" s="42"/>
    </row>
    <row r="288" spans="1:17" ht="38.25" customHeight="1" x14ac:dyDescent="0.25">
      <c r="A288" s="48" t="s">
        <v>13</v>
      </c>
      <c r="B288" s="131"/>
      <c r="C288" s="132"/>
      <c r="D288" s="132"/>
      <c r="E288" s="133"/>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9-27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25">
        <f>IFERROR((E293*F293+E294*F294)/(F293+F294),0)</f>
        <v>0</v>
      </c>
      <c r="G291" s="49" t="s">
        <v>71</v>
      </c>
      <c r="H291" s="70"/>
      <c r="I291" s="81"/>
      <c r="J291" s="42"/>
      <c r="K291" s="42"/>
      <c r="L291" s="42"/>
      <c r="M291" s="42"/>
      <c r="N291" s="42"/>
      <c r="O291" s="42"/>
      <c r="P291" s="42"/>
      <c r="Q291" s="42"/>
    </row>
    <row r="292" spans="1:17" ht="24.75" customHeight="1" x14ac:dyDescent="0.25">
      <c r="A292" s="48" t="s">
        <v>4</v>
      </c>
      <c r="B292" s="129"/>
      <c r="C292" s="130"/>
      <c r="D292" s="49" t="s">
        <v>3142</v>
      </c>
      <c r="E292" s="110" t="str">
        <f>IFERROR(VLOOKUP(B292,matrizEmpleados,2,FALSE),"No existe")</f>
        <v>No existe</v>
      </c>
      <c r="F292" s="120" t="s">
        <v>3765</v>
      </c>
      <c r="G292" s="49" t="s">
        <v>5</v>
      </c>
      <c r="H292" s="127">
        <f>+(D291-C291)+1</f>
        <v>1</v>
      </c>
      <c r="I292" s="81"/>
      <c r="J292" s="42"/>
      <c r="K292" s="42"/>
      <c r="L292" s="42"/>
      <c r="M292" s="42"/>
      <c r="N292" s="42"/>
      <c r="O292" s="42"/>
      <c r="P292" s="42"/>
      <c r="Q292" s="42"/>
    </row>
    <row r="293" spans="1:17" ht="24.75" customHeight="1" x14ac:dyDescent="0.25">
      <c r="A293" s="48" t="s">
        <v>7</v>
      </c>
      <c r="B293" s="115"/>
      <c r="C293" s="121"/>
      <c r="D293" s="121"/>
      <c r="E293" s="116">
        <f>(D293-C293)*$C$2</f>
        <v>0</v>
      </c>
      <c r="F293" s="136"/>
      <c r="G293" s="49" t="s">
        <v>3139</v>
      </c>
      <c r="H293" s="70"/>
      <c r="I293" s="81"/>
      <c r="J293" s="42"/>
      <c r="K293" s="42"/>
      <c r="L293" s="42"/>
      <c r="M293" s="42"/>
      <c r="N293" s="42"/>
      <c r="O293" s="42"/>
      <c r="P293" s="42"/>
      <c r="Q293" s="42"/>
    </row>
    <row r="294" spans="1:17" ht="24.75" customHeight="1" x14ac:dyDescent="0.25">
      <c r="A294" s="48" t="s">
        <v>8</v>
      </c>
      <c r="B294" s="108"/>
      <c r="C294" s="121"/>
      <c r="D294" s="121"/>
      <c r="E294" s="116">
        <f>(D294-C294)*$C$2</f>
        <v>0</v>
      </c>
      <c r="F294" s="136"/>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9-27-1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9-27-2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9-27-3</v>
      </c>
      <c r="J298" s="42"/>
      <c r="K298" s="42"/>
      <c r="L298" s="42"/>
      <c r="M298" s="42"/>
      <c r="N298" s="42"/>
      <c r="O298" s="42"/>
      <c r="P298" s="42"/>
      <c r="Q298" s="42"/>
    </row>
    <row r="299" spans="1:17" ht="38.25" customHeight="1" x14ac:dyDescent="0.25">
      <c r="A299" s="48" t="s">
        <v>13</v>
      </c>
      <c r="B299" s="131"/>
      <c r="C299" s="132"/>
      <c r="D299" s="132"/>
      <c r="E299" s="133"/>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9-28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25">
        <f>IFERROR((E304*F304+E305*F305)/(F304+F305),0)</f>
        <v>0</v>
      </c>
      <c r="G302" s="49" t="s">
        <v>71</v>
      </c>
      <c r="H302" s="70"/>
      <c r="I302" s="81"/>
      <c r="J302" s="42"/>
      <c r="K302" s="42"/>
      <c r="L302" s="42"/>
      <c r="M302" s="42"/>
      <c r="N302" s="42"/>
      <c r="O302" s="42"/>
      <c r="P302" s="42"/>
      <c r="Q302" s="42"/>
    </row>
    <row r="303" spans="1:17" ht="24.75" customHeight="1" x14ac:dyDescent="0.25">
      <c r="A303" s="48" t="s">
        <v>4</v>
      </c>
      <c r="B303" s="129"/>
      <c r="C303" s="130"/>
      <c r="D303" s="49" t="s">
        <v>3142</v>
      </c>
      <c r="E303" s="110" t="str">
        <f>IFERROR(VLOOKUP(B303,matrizEmpleados,2,FALSE),"No existe")</f>
        <v>No existe</v>
      </c>
      <c r="F303" s="120" t="s">
        <v>3765</v>
      </c>
      <c r="G303" s="49" t="s">
        <v>5</v>
      </c>
      <c r="H303" s="127">
        <f>+(D302-C302)+1</f>
        <v>1</v>
      </c>
      <c r="I303" s="81"/>
      <c r="J303" s="42"/>
      <c r="K303" s="42"/>
      <c r="L303" s="42"/>
      <c r="M303" s="42"/>
      <c r="N303" s="42"/>
      <c r="O303" s="42"/>
      <c r="P303" s="42"/>
      <c r="Q303" s="42"/>
    </row>
    <row r="304" spans="1:17" ht="24.75" customHeight="1" x14ac:dyDescent="0.25">
      <c r="A304" s="48" t="s">
        <v>7</v>
      </c>
      <c r="B304" s="115"/>
      <c r="C304" s="121"/>
      <c r="D304" s="121"/>
      <c r="E304" s="116">
        <f>(D304-C304)*$C$2</f>
        <v>0</v>
      </c>
      <c r="F304" s="136"/>
      <c r="G304" s="49" t="s">
        <v>3139</v>
      </c>
      <c r="H304" s="70"/>
      <c r="I304" s="81"/>
      <c r="J304" s="42"/>
      <c r="K304" s="42"/>
      <c r="L304" s="42"/>
      <c r="M304" s="42"/>
      <c r="N304" s="42"/>
      <c r="O304" s="42"/>
      <c r="P304" s="42"/>
      <c r="Q304" s="42"/>
    </row>
    <row r="305" spans="1:17" ht="24.75" customHeight="1" x14ac:dyDescent="0.25">
      <c r="A305" s="48" t="s">
        <v>8</v>
      </c>
      <c r="B305" s="108"/>
      <c r="C305" s="121"/>
      <c r="D305" s="121"/>
      <c r="E305" s="116">
        <f>(D305-C305)*$C$2</f>
        <v>0</v>
      </c>
      <c r="F305" s="136"/>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9-28-1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9-28-2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9-28-3</v>
      </c>
      <c r="J309" s="42"/>
      <c r="K309" s="42"/>
      <c r="L309" s="42"/>
      <c r="M309" s="42"/>
      <c r="N309" s="42"/>
      <c r="O309" s="42"/>
      <c r="P309" s="42"/>
      <c r="Q309" s="42"/>
    </row>
    <row r="310" spans="1:17" ht="38.25" customHeight="1" x14ac:dyDescent="0.25">
      <c r="A310" s="48" t="s">
        <v>13</v>
      </c>
      <c r="B310" s="131"/>
      <c r="C310" s="132"/>
      <c r="D310" s="132"/>
      <c r="E310" s="133"/>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9-29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25">
        <f>IFERROR((E315*F315+E316*F316)/(F315+F316),0)</f>
        <v>0</v>
      </c>
      <c r="G313" s="49" t="s">
        <v>71</v>
      </c>
      <c r="H313" s="70"/>
      <c r="I313" s="81"/>
      <c r="J313" s="42"/>
      <c r="K313" s="42"/>
      <c r="L313" s="42"/>
      <c r="M313" s="42"/>
      <c r="N313" s="42"/>
      <c r="O313" s="42"/>
      <c r="P313" s="42"/>
      <c r="Q313" s="42"/>
    </row>
    <row r="314" spans="1:17" ht="24.75" customHeight="1" x14ac:dyDescent="0.25">
      <c r="A314" s="48" t="s">
        <v>4</v>
      </c>
      <c r="B314" s="129"/>
      <c r="C314" s="130"/>
      <c r="D314" s="49" t="s">
        <v>3142</v>
      </c>
      <c r="E314" s="110" t="str">
        <f>IFERROR(VLOOKUP(B314,matrizEmpleados,2,FALSE),"No existe")</f>
        <v>No existe</v>
      </c>
      <c r="F314" s="120" t="s">
        <v>3765</v>
      </c>
      <c r="G314" s="49" t="s">
        <v>5</v>
      </c>
      <c r="H314" s="127">
        <f>+(D313-C313)+1</f>
        <v>1</v>
      </c>
      <c r="I314" s="81"/>
      <c r="J314" s="42"/>
      <c r="K314" s="42"/>
      <c r="L314" s="42"/>
      <c r="M314" s="42"/>
      <c r="N314" s="42"/>
      <c r="O314" s="42"/>
      <c r="P314" s="42"/>
      <c r="Q314" s="42"/>
    </row>
    <row r="315" spans="1:17" ht="24.75" customHeight="1" x14ac:dyDescent="0.25">
      <c r="A315" s="48" t="s">
        <v>7</v>
      </c>
      <c r="B315" s="115"/>
      <c r="C315" s="121"/>
      <c r="D315" s="121"/>
      <c r="E315" s="116">
        <f>(D315-C315)*$C$2</f>
        <v>0</v>
      </c>
      <c r="F315" s="136"/>
      <c r="G315" s="49" t="s">
        <v>3139</v>
      </c>
      <c r="H315" s="70"/>
      <c r="I315" s="81"/>
      <c r="J315" s="42"/>
      <c r="K315" s="42"/>
      <c r="L315" s="42"/>
      <c r="M315" s="42"/>
      <c r="N315" s="42"/>
      <c r="O315" s="42"/>
      <c r="P315" s="42"/>
      <c r="Q315" s="42"/>
    </row>
    <row r="316" spans="1:17" ht="24.75" customHeight="1" x14ac:dyDescent="0.25">
      <c r="A316" s="48" t="s">
        <v>8</v>
      </c>
      <c r="B316" s="108"/>
      <c r="C316" s="121"/>
      <c r="D316" s="121"/>
      <c r="E316" s="116">
        <f>(D316-C316)*$C$2</f>
        <v>0</v>
      </c>
      <c r="F316" s="136"/>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9-29-1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9-29-2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9-29-3</v>
      </c>
      <c r="J320" s="42"/>
      <c r="K320" s="42"/>
      <c r="L320" s="42"/>
      <c r="M320" s="42"/>
      <c r="N320" s="42"/>
      <c r="O320" s="42"/>
      <c r="P320" s="42"/>
      <c r="Q320" s="42"/>
    </row>
    <row r="321" spans="1:17" ht="38.25" customHeight="1" x14ac:dyDescent="0.25">
      <c r="A321" s="48" t="s">
        <v>13</v>
      </c>
      <c r="B321" s="131"/>
      <c r="C321" s="132"/>
      <c r="D321" s="132"/>
      <c r="E321" s="133"/>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9-30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25">
        <f>IFERROR((E326*F326+E327*F327)/(F326+F327),0)</f>
        <v>0</v>
      </c>
      <c r="G324" s="49" t="s">
        <v>71</v>
      </c>
      <c r="H324" s="70"/>
      <c r="I324" s="81"/>
      <c r="J324" s="42"/>
      <c r="K324" s="42"/>
      <c r="L324" s="42"/>
      <c r="M324" s="42"/>
      <c r="N324" s="42"/>
      <c r="O324" s="42"/>
      <c r="P324" s="42"/>
      <c r="Q324" s="42"/>
    </row>
    <row r="325" spans="1:17" ht="24.75" customHeight="1" x14ac:dyDescent="0.25">
      <c r="A325" s="48" t="s">
        <v>4</v>
      </c>
      <c r="B325" s="129"/>
      <c r="C325" s="130"/>
      <c r="D325" s="49" t="s">
        <v>3142</v>
      </c>
      <c r="E325" s="110" t="str">
        <f>IFERROR(VLOOKUP(B325,matrizEmpleados,2,FALSE),"No existe")</f>
        <v>No existe</v>
      </c>
      <c r="F325" s="120" t="s">
        <v>3765</v>
      </c>
      <c r="G325" s="49" t="s">
        <v>5</v>
      </c>
      <c r="H325" s="127">
        <f>+(D324-C324)+1</f>
        <v>1</v>
      </c>
      <c r="I325" s="81"/>
      <c r="J325" s="42"/>
      <c r="K325" s="42"/>
      <c r="L325" s="42"/>
      <c r="M325" s="42"/>
      <c r="N325" s="42"/>
      <c r="O325" s="42"/>
      <c r="P325" s="42"/>
      <c r="Q325" s="42"/>
    </row>
    <row r="326" spans="1:17" ht="24.75" customHeight="1" x14ac:dyDescent="0.25">
      <c r="A326" s="48" t="s">
        <v>7</v>
      </c>
      <c r="B326" s="115"/>
      <c r="C326" s="121"/>
      <c r="D326" s="121"/>
      <c r="E326" s="116">
        <f>(D326-C326)*$C$2</f>
        <v>0</v>
      </c>
      <c r="F326" s="136"/>
      <c r="G326" s="49" t="s">
        <v>3139</v>
      </c>
      <c r="H326" s="70"/>
      <c r="I326" s="81"/>
      <c r="J326" s="42"/>
      <c r="K326" s="42"/>
      <c r="L326" s="42"/>
      <c r="M326" s="42"/>
      <c r="N326" s="42"/>
      <c r="O326" s="42"/>
      <c r="P326" s="42"/>
      <c r="Q326" s="42"/>
    </row>
    <row r="327" spans="1:17" ht="24.75" customHeight="1" x14ac:dyDescent="0.25">
      <c r="A327" s="48" t="s">
        <v>8</v>
      </c>
      <c r="B327" s="108"/>
      <c r="C327" s="121"/>
      <c r="D327" s="121"/>
      <c r="E327" s="116">
        <f>(D327-C327)*$C$2</f>
        <v>0</v>
      </c>
      <c r="F327" s="136"/>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9-30-1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9-30-2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9-30-3</v>
      </c>
      <c r="J331" s="42"/>
      <c r="K331" s="42"/>
      <c r="L331" s="42"/>
      <c r="M331" s="42"/>
      <c r="N331" s="42"/>
      <c r="O331" s="42"/>
      <c r="P331" s="42"/>
      <c r="Q331" s="42"/>
    </row>
    <row r="332" spans="1:17" ht="38.25" customHeight="1" x14ac:dyDescent="0.25">
      <c r="A332" s="48" t="s">
        <v>13</v>
      </c>
      <c r="B332" s="131"/>
      <c r="C332" s="132"/>
      <c r="D332" s="132"/>
      <c r="E332" s="133"/>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9-31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25">
        <f>IFERROR((E337*F337+E338*F338)/(F337+F338),0)</f>
        <v>0</v>
      </c>
      <c r="G335" s="49" t="s">
        <v>71</v>
      </c>
      <c r="H335" s="70"/>
      <c r="I335" s="81"/>
      <c r="J335" s="42"/>
      <c r="K335" s="42"/>
      <c r="L335" s="42"/>
      <c r="M335" s="42"/>
      <c r="N335" s="42"/>
      <c r="O335" s="42"/>
      <c r="P335" s="42"/>
      <c r="Q335" s="42"/>
    </row>
    <row r="336" spans="1:17" ht="24.75" customHeight="1" x14ac:dyDescent="0.25">
      <c r="A336" s="48" t="s">
        <v>4</v>
      </c>
      <c r="B336" s="129"/>
      <c r="C336" s="130"/>
      <c r="D336" s="49" t="s">
        <v>3142</v>
      </c>
      <c r="E336" s="110" t="str">
        <f>IFERROR(VLOOKUP(B336,matrizEmpleados,2,FALSE),"No existe")</f>
        <v>No existe</v>
      </c>
      <c r="F336" s="120" t="s">
        <v>3765</v>
      </c>
      <c r="G336" s="49" t="s">
        <v>5</v>
      </c>
      <c r="H336" s="127">
        <f>+(D335-C335)+1</f>
        <v>1</v>
      </c>
      <c r="I336" s="81"/>
      <c r="J336" s="42"/>
      <c r="K336" s="42"/>
      <c r="L336" s="42"/>
      <c r="M336" s="42"/>
      <c r="N336" s="42"/>
      <c r="O336" s="42"/>
      <c r="P336" s="42"/>
      <c r="Q336" s="42"/>
    </row>
    <row r="337" spans="1:17" ht="24.75" customHeight="1" x14ac:dyDescent="0.25">
      <c r="A337" s="48" t="s">
        <v>7</v>
      </c>
      <c r="B337" s="115"/>
      <c r="C337" s="121"/>
      <c r="D337" s="121"/>
      <c r="E337" s="116">
        <f>(D337-C337)*$C$2</f>
        <v>0</v>
      </c>
      <c r="F337" s="136"/>
      <c r="G337" s="49" t="s">
        <v>3139</v>
      </c>
      <c r="H337" s="70"/>
      <c r="I337" s="81"/>
      <c r="J337" s="42"/>
      <c r="K337" s="42"/>
      <c r="L337" s="42"/>
      <c r="M337" s="42"/>
      <c r="N337" s="42"/>
      <c r="O337" s="42"/>
      <c r="P337" s="42"/>
      <c r="Q337" s="42"/>
    </row>
    <row r="338" spans="1:17" ht="24.75" customHeight="1" x14ac:dyDescent="0.25">
      <c r="A338" s="48" t="s">
        <v>8</v>
      </c>
      <c r="B338" s="108"/>
      <c r="C338" s="121"/>
      <c r="D338" s="121"/>
      <c r="E338" s="116">
        <f>(D338-C338)*$C$2</f>
        <v>0</v>
      </c>
      <c r="F338" s="136"/>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9-31-1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9-31-2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9-31-3</v>
      </c>
      <c r="J342" s="42"/>
      <c r="K342" s="42"/>
      <c r="L342" s="42"/>
      <c r="M342" s="42"/>
      <c r="N342" s="42"/>
      <c r="O342" s="42"/>
      <c r="P342" s="42"/>
      <c r="Q342" s="42"/>
    </row>
    <row r="343" spans="1:17" ht="38.25" customHeight="1" x14ac:dyDescent="0.25">
      <c r="A343" s="48" t="s">
        <v>13</v>
      </c>
      <c r="B343" s="131"/>
      <c r="C343" s="132"/>
      <c r="D343" s="132"/>
      <c r="E343" s="133"/>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9-32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25">
        <f>IFERROR((E348*F348+E349*F349)/(F348+F349),0)</f>
        <v>0</v>
      </c>
      <c r="G346" s="49" t="s">
        <v>71</v>
      </c>
      <c r="H346" s="70"/>
      <c r="I346" s="81"/>
      <c r="J346" s="42"/>
      <c r="K346" s="42"/>
      <c r="L346" s="42"/>
      <c r="M346" s="42"/>
      <c r="N346" s="42"/>
      <c r="O346" s="42"/>
      <c r="P346" s="42"/>
      <c r="Q346" s="42"/>
    </row>
    <row r="347" spans="1:17" ht="24.75" customHeight="1" x14ac:dyDescent="0.25">
      <c r="A347" s="48" t="s">
        <v>4</v>
      </c>
      <c r="B347" s="129"/>
      <c r="C347" s="130"/>
      <c r="D347" s="49" t="s">
        <v>3142</v>
      </c>
      <c r="E347" s="110" t="str">
        <f>IFERROR(VLOOKUP(B347,matrizEmpleados,2,FALSE),"No existe")</f>
        <v>No existe</v>
      </c>
      <c r="F347" s="120" t="s">
        <v>3765</v>
      </c>
      <c r="G347" s="49" t="s">
        <v>5</v>
      </c>
      <c r="H347" s="127">
        <f>+(D346-C346)+1</f>
        <v>1</v>
      </c>
      <c r="I347" s="81"/>
      <c r="J347" s="42"/>
      <c r="K347" s="42"/>
      <c r="L347" s="42"/>
      <c r="M347" s="42"/>
      <c r="N347" s="42"/>
      <c r="O347" s="42"/>
      <c r="P347" s="42"/>
      <c r="Q347" s="42"/>
    </row>
    <row r="348" spans="1:17" ht="24.75" customHeight="1" x14ac:dyDescent="0.25">
      <c r="A348" s="48" t="s">
        <v>7</v>
      </c>
      <c r="B348" s="115"/>
      <c r="C348" s="121"/>
      <c r="D348" s="121"/>
      <c r="E348" s="116">
        <f>(D348-C348)*$C$2</f>
        <v>0</v>
      </c>
      <c r="F348" s="136"/>
      <c r="G348" s="49" t="s">
        <v>3139</v>
      </c>
      <c r="H348" s="70"/>
      <c r="I348" s="81"/>
      <c r="J348" s="42"/>
      <c r="K348" s="42"/>
      <c r="L348" s="42"/>
      <c r="M348" s="42"/>
      <c r="N348" s="42"/>
      <c r="O348" s="42"/>
      <c r="P348" s="42"/>
      <c r="Q348" s="42"/>
    </row>
    <row r="349" spans="1:17" ht="24.75" customHeight="1" x14ac:dyDescent="0.25">
      <c r="A349" s="48" t="s">
        <v>8</v>
      </c>
      <c r="B349" s="108"/>
      <c r="C349" s="121"/>
      <c r="D349" s="121"/>
      <c r="E349" s="116">
        <f>(D349-C349)*$C$2</f>
        <v>0</v>
      </c>
      <c r="F349" s="136"/>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9-32-1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9-32-2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9-32-3</v>
      </c>
      <c r="J353" s="42"/>
      <c r="K353" s="42"/>
      <c r="L353" s="42"/>
      <c r="M353" s="42"/>
      <c r="N353" s="42"/>
      <c r="O353" s="42"/>
      <c r="P353" s="42"/>
      <c r="Q353" s="42"/>
    </row>
    <row r="354" spans="1:17" ht="38.25" customHeight="1" x14ac:dyDescent="0.25">
      <c r="A354" s="48" t="s">
        <v>13</v>
      </c>
      <c r="B354" s="131"/>
      <c r="C354" s="132"/>
      <c r="D354" s="132"/>
      <c r="E354" s="133"/>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9-33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25">
        <f>IFERROR((E359*F359+E360*F360)/(F359+F360),0)</f>
        <v>0</v>
      </c>
      <c r="G357" s="49" t="s">
        <v>71</v>
      </c>
      <c r="H357" s="70"/>
      <c r="I357" s="81"/>
      <c r="J357" s="42"/>
      <c r="K357" s="42"/>
      <c r="L357" s="42"/>
      <c r="M357" s="42"/>
      <c r="N357" s="42"/>
      <c r="O357" s="42"/>
      <c r="P357" s="42"/>
      <c r="Q357" s="42"/>
    </row>
    <row r="358" spans="1:17" ht="24.75" customHeight="1" x14ac:dyDescent="0.25">
      <c r="A358" s="48" t="s">
        <v>4</v>
      </c>
      <c r="B358" s="129"/>
      <c r="C358" s="130"/>
      <c r="D358" s="49" t="s">
        <v>3142</v>
      </c>
      <c r="E358" s="110" t="str">
        <f>IFERROR(VLOOKUP(B358,matrizEmpleados,2,FALSE),"No existe")</f>
        <v>No existe</v>
      </c>
      <c r="F358" s="120" t="s">
        <v>3765</v>
      </c>
      <c r="G358" s="49" t="s">
        <v>5</v>
      </c>
      <c r="H358" s="127">
        <f>+(D357-C357)+1</f>
        <v>1</v>
      </c>
      <c r="I358" s="81"/>
      <c r="J358" s="42"/>
      <c r="K358" s="42"/>
      <c r="L358" s="42"/>
      <c r="M358" s="42"/>
      <c r="N358" s="42"/>
      <c r="O358" s="42"/>
      <c r="P358" s="42"/>
      <c r="Q358" s="42"/>
    </row>
    <row r="359" spans="1:17" ht="24.75" customHeight="1" x14ac:dyDescent="0.25">
      <c r="A359" s="48" t="s">
        <v>7</v>
      </c>
      <c r="B359" s="115"/>
      <c r="C359" s="121"/>
      <c r="D359" s="121"/>
      <c r="E359" s="116">
        <f>(D359-C359)*$C$2</f>
        <v>0</v>
      </c>
      <c r="F359" s="136"/>
      <c r="G359" s="49" t="s">
        <v>3139</v>
      </c>
      <c r="H359" s="70"/>
      <c r="I359" s="81"/>
      <c r="J359" s="42"/>
      <c r="K359" s="42"/>
      <c r="L359" s="42"/>
      <c r="M359" s="42"/>
      <c r="N359" s="42"/>
      <c r="O359" s="42"/>
      <c r="P359" s="42"/>
      <c r="Q359" s="42"/>
    </row>
    <row r="360" spans="1:17" ht="24.75" customHeight="1" x14ac:dyDescent="0.25">
      <c r="A360" s="48" t="s">
        <v>8</v>
      </c>
      <c r="B360" s="108"/>
      <c r="C360" s="121"/>
      <c r="D360" s="121"/>
      <c r="E360" s="116">
        <f>(D360-C360)*$C$2</f>
        <v>0</v>
      </c>
      <c r="F360" s="136"/>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9-33-1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9-33-2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9-33-3</v>
      </c>
      <c r="J364" s="42"/>
      <c r="K364" s="42"/>
      <c r="L364" s="42"/>
      <c r="M364" s="42"/>
      <c r="N364" s="42"/>
      <c r="O364" s="42"/>
      <c r="P364" s="42"/>
      <c r="Q364" s="42"/>
    </row>
    <row r="365" spans="1:17" ht="38.25" customHeight="1" x14ac:dyDescent="0.25">
      <c r="A365" s="48" t="s">
        <v>13</v>
      </c>
      <c r="B365" s="131"/>
      <c r="C365" s="132"/>
      <c r="D365" s="132"/>
      <c r="E365" s="133"/>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9-34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25">
        <f>IFERROR((E370*F370+E371*F371)/(F370+F371),0)</f>
        <v>0</v>
      </c>
      <c r="G368" s="49" t="s">
        <v>71</v>
      </c>
      <c r="H368" s="70"/>
      <c r="I368" s="81"/>
      <c r="J368" s="42"/>
      <c r="K368" s="42"/>
      <c r="L368" s="42"/>
      <c r="M368" s="42"/>
      <c r="N368" s="42"/>
      <c r="O368" s="42"/>
      <c r="P368" s="42"/>
      <c r="Q368" s="42"/>
    </row>
    <row r="369" spans="1:17" ht="24.75" customHeight="1" x14ac:dyDescent="0.25">
      <c r="A369" s="48" t="s">
        <v>4</v>
      </c>
      <c r="B369" s="129"/>
      <c r="C369" s="130"/>
      <c r="D369" s="49" t="s">
        <v>3142</v>
      </c>
      <c r="E369" s="110" t="str">
        <f>IFERROR(VLOOKUP(B369,matrizEmpleados,2,FALSE),"No existe")</f>
        <v>No existe</v>
      </c>
      <c r="F369" s="120" t="s">
        <v>3765</v>
      </c>
      <c r="G369" s="49" t="s">
        <v>5</v>
      </c>
      <c r="H369" s="127">
        <f>+(D368-C368)+1</f>
        <v>1</v>
      </c>
      <c r="I369" s="81"/>
      <c r="J369" s="42"/>
      <c r="K369" s="42"/>
      <c r="L369" s="42"/>
      <c r="M369" s="42"/>
      <c r="N369" s="42"/>
      <c r="O369" s="42"/>
      <c r="P369" s="42"/>
      <c r="Q369" s="42"/>
    </row>
    <row r="370" spans="1:17" ht="24.75" customHeight="1" x14ac:dyDescent="0.25">
      <c r="A370" s="48" t="s">
        <v>7</v>
      </c>
      <c r="B370" s="115"/>
      <c r="C370" s="121"/>
      <c r="D370" s="121"/>
      <c r="E370" s="116">
        <f>(D370-C370)*$C$2</f>
        <v>0</v>
      </c>
      <c r="F370" s="136"/>
      <c r="G370" s="49" t="s">
        <v>3139</v>
      </c>
      <c r="H370" s="70"/>
      <c r="I370" s="81"/>
      <c r="J370" s="42"/>
      <c r="K370" s="42"/>
      <c r="L370" s="42"/>
      <c r="M370" s="42"/>
      <c r="N370" s="42"/>
      <c r="O370" s="42"/>
      <c r="P370" s="42"/>
      <c r="Q370" s="42"/>
    </row>
    <row r="371" spans="1:17" ht="24.75" customHeight="1" x14ac:dyDescent="0.25">
      <c r="A371" s="48" t="s">
        <v>8</v>
      </c>
      <c r="B371" s="108"/>
      <c r="C371" s="121"/>
      <c r="D371" s="121"/>
      <c r="E371" s="116">
        <f>(D371-C371)*$C$2</f>
        <v>0</v>
      </c>
      <c r="F371" s="136"/>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9-34-1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9-34-2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9-34-3</v>
      </c>
      <c r="J375" s="42"/>
      <c r="K375" s="42"/>
      <c r="L375" s="42"/>
      <c r="M375" s="42"/>
      <c r="N375" s="42"/>
      <c r="O375" s="42"/>
      <c r="P375" s="42"/>
      <c r="Q375" s="42"/>
    </row>
    <row r="376" spans="1:17" ht="38.25" customHeight="1" x14ac:dyDescent="0.25">
      <c r="A376" s="48" t="s">
        <v>13</v>
      </c>
      <c r="B376" s="131"/>
      <c r="C376" s="132"/>
      <c r="D376" s="132"/>
      <c r="E376" s="133"/>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9-35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25">
        <f>IFERROR((E381*F381+E382*F382)/(F381+F382),0)</f>
        <v>0</v>
      </c>
      <c r="G379" s="49" t="s">
        <v>71</v>
      </c>
      <c r="H379" s="70"/>
      <c r="I379" s="81"/>
      <c r="J379" s="42"/>
      <c r="K379" s="42"/>
      <c r="L379" s="42"/>
      <c r="M379" s="42"/>
      <c r="N379" s="42"/>
      <c r="O379" s="42"/>
      <c r="P379" s="42"/>
      <c r="Q379" s="42"/>
    </row>
    <row r="380" spans="1:17" ht="24.75" customHeight="1" x14ac:dyDescent="0.25">
      <c r="A380" s="48" t="s">
        <v>4</v>
      </c>
      <c r="B380" s="129"/>
      <c r="C380" s="130"/>
      <c r="D380" s="49" t="s">
        <v>3142</v>
      </c>
      <c r="E380" s="110" t="str">
        <f>IFERROR(VLOOKUP(B380,matrizEmpleados,2,FALSE),"No existe")</f>
        <v>No existe</v>
      </c>
      <c r="F380" s="120" t="s">
        <v>3765</v>
      </c>
      <c r="G380" s="49" t="s">
        <v>5</v>
      </c>
      <c r="H380" s="127">
        <f>+(D379-C379)+1</f>
        <v>1</v>
      </c>
      <c r="I380" s="81"/>
      <c r="J380" s="42"/>
      <c r="K380" s="42"/>
      <c r="L380" s="42"/>
      <c r="M380" s="42"/>
      <c r="N380" s="42"/>
      <c r="O380" s="42"/>
      <c r="P380" s="42"/>
      <c r="Q380" s="42"/>
    </row>
    <row r="381" spans="1:17" ht="24.75" customHeight="1" x14ac:dyDescent="0.25">
      <c r="A381" s="48" t="s">
        <v>7</v>
      </c>
      <c r="B381" s="115"/>
      <c r="C381" s="121"/>
      <c r="D381" s="121"/>
      <c r="E381" s="116">
        <f>(D381-C381)*$C$2</f>
        <v>0</v>
      </c>
      <c r="F381" s="136"/>
      <c r="G381" s="49" t="s">
        <v>3139</v>
      </c>
      <c r="H381" s="70"/>
      <c r="I381" s="81"/>
      <c r="J381" s="42"/>
      <c r="K381" s="42"/>
      <c r="L381" s="42"/>
      <c r="M381" s="42"/>
      <c r="N381" s="42"/>
      <c r="O381" s="42"/>
      <c r="P381" s="42"/>
      <c r="Q381" s="42"/>
    </row>
    <row r="382" spans="1:17" ht="24.75" customHeight="1" x14ac:dyDescent="0.25">
      <c r="A382" s="48" t="s">
        <v>8</v>
      </c>
      <c r="B382" s="108"/>
      <c r="C382" s="121"/>
      <c r="D382" s="121"/>
      <c r="E382" s="116">
        <f>(D382-C382)*$C$2</f>
        <v>0</v>
      </c>
      <c r="F382" s="136"/>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9-35-1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9-35-2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9-35-3</v>
      </c>
      <c r="J386" s="42"/>
      <c r="K386" s="42"/>
      <c r="L386" s="42"/>
      <c r="M386" s="42"/>
      <c r="N386" s="42"/>
      <c r="O386" s="42"/>
      <c r="P386" s="42"/>
      <c r="Q386" s="42"/>
    </row>
    <row r="387" spans="1:17" ht="38.25" customHeight="1" x14ac:dyDescent="0.25">
      <c r="A387" s="48" t="s">
        <v>13</v>
      </c>
      <c r="B387" s="131"/>
      <c r="C387" s="132"/>
      <c r="D387" s="132"/>
      <c r="E387" s="133"/>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9-36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25">
        <f>IFERROR((E392*F392+E393*F393)/(F392+F393),0)</f>
        <v>0</v>
      </c>
      <c r="G390" s="49" t="s">
        <v>71</v>
      </c>
      <c r="H390" s="70"/>
      <c r="I390" s="81"/>
      <c r="J390" s="42"/>
      <c r="K390" s="42"/>
      <c r="L390" s="42"/>
      <c r="M390" s="42"/>
      <c r="N390" s="42"/>
      <c r="O390" s="42"/>
      <c r="P390" s="42"/>
      <c r="Q390" s="42"/>
    </row>
    <row r="391" spans="1:17" ht="24.75" customHeight="1" x14ac:dyDescent="0.25">
      <c r="A391" s="48" t="s">
        <v>4</v>
      </c>
      <c r="B391" s="129"/>
      <c r="C391" s="130"/>
      <c r="D391" s="49" t="s">
        <v>3142</v>
      </c>
      <c r="E391" s="110" t="str">
        <f>IFERROR(VLOOKUP(B391,matrizEmpleados,2,FALSE),"No existe")</f>
        <v>No existe</v>
      </c>
      <c r="F391" s="120" t="s">
        <v>3765</v>
      </c>
      <c r="G391" s="49" t="s">
        <v>5</v>
      </c>
      <c r="H391" s="127">
        <f>+(D390-C390)+1</f>
        <v>1</v>
      </c>
      <c r="I391" s="81"/>
      <c r="J391" s="42"/>
      <c r="K391" s="42"/>
      <c r="L391" s="42"/>
      <c r="M391" s="42"/>
      <c r="N391" s="42"/>
      <c r="O391" s="42"/>
      <c r="P391" s="42"/>
      <c r="Q391" s="42"/>
    </row>
    <row r="392" spans="1:17" ht="24.75" customHeight="1" x14ac:dyDescent="0.25">
      <c r="A392" s="48" t="s">
        <v>7</v>
      </c>
      <c r="B392" s="115"/>
      <c r="C392" s="121"/>
      <c r="D392" s="121"/>
      <c r="E392" s="116">
        <f>(D392-C392)*$C$2</f>
        <v>0</v>
      </c>
      <c r="F392" s="136"/>
      <c r="G392" s="49" t="s">
        <v>3139</v>
      </c>
      <c r="H392" s="70"/>
      <c r="I392" s="81"/>
      <c r="J392" s="42"/>
      <c r="K392" s="42"/>
      <c r="L392" s="42"/>
      <c r="M392" s="42"/>
      <c r="N392" s="42"/>
      <c r="O392" s="42"/>
      <c r="P392" s="42"/>
      <c r="Q392" s="42"/>
    </row>
    <row r="393" spans="1:17" ht="24.75" customHeight="1" x14ac:dyDescent="0.25">
      <c r="A393" s="48" t="s">
        <v>8</v>
      </c>
      <c r="B393" s="108"/>
      <c r="C393" s="121"/>
      <c r="D393" s="121"/>
      <c r="E393" s="116">
        <f>(D393-C393)*$C$2</f>
        <v>0</v>
      </c>
      <c r="F393" s="136"/>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9-36-1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9-36-2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9-36-3</v>
      </c>
      <c r="J397" s="42"/>
      <c r="K397" s="42"/>
      <c r="L397" s="42"/>
      <c r="M397" s="42"/>
      <c r="N397" s="42"/>
      <c r="O397" s="42"/>
      <c r="P397" s="42"/>
      <c r="Q397" s="42"/>
    </row>
    <row r="398" spans="1:17" ht="38.25" customHeight="1" x14ac:dyDescent="0.25">
      <c r="A398" s="48" t="s">
        <v>13</v>
      </c>
      <c r="B398" s="131"/>
      <c r="C398" s="132"/>
      <c r="D398" s="132"/>
      <c r="E398" s="133"/>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9-37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25">
        <f>IFERROR((E403*F403+E404*F404)/(F403+F404),0)</f>
        <v>0</v>
      </c>
      <c r="G401" s="49" t="s">
        <v>71</v>
      </c>
      <c r="H401" s="70"/>
      <c r="I401" s="81"/>
      <c r="J401" s="42"/>
      <c r="K401" s="42"/>
      <c r="L401" s="42"/>
      <c r="M401" s="42"/>
      <c r="N401" s="42"/>
      <c r="O401" s="42"/>
      <c r="P401" s="42"/>
      <c r="Q401" s="42"/>
    </row>
    <row r="402" spans="1:17" ht="24.75" customHeight="1" x14ac:dyDescent="0.25">
      <c r="A402" s="48" t="s">
        <v>4</v>
      </c>
      <c r="B402" s="129"/>
      <c r="C402" s="130"/>
      <c r="D402" s="49" t="s">
        <v>3142</v>
      </c>
      <c r="E402" s="110" t="str">
        <f>IFERROR(VLOOKUP(B402,matrizEmpleados,2,FALSE),"No existe")</f>
        <v>No existe</v>
      </c>
      <c r="F402" s="120" t="s">
        <v>3765</v>
      </c>
      <c r="G402" s="49" t="s">
        <v>5</v>
      </c>
      <c r="H402" s="127">
        <f>+(D401-C401)+1</f>
        <v>1</v>
      </c>
      <c r="I402" s="81"/>
      <c r="J402" s="42"/>
      <c r="K402" s="42"/>
      <c r="L402" s="42"/>
      <c r="M402" s="42"/>
      <c r="N402" s="42"/>
      <c r="O402" s="42"/>
      <c r="P402" s="42"/>
      <c r="Q402" s="42"/>
    </row>
    <row r="403" spans="1:17" ht="24.75" customHeight="1" x14ac:dyDescent="0.25">
      <c r="A403" s="48" t="s">
        <v>7</v>
      </c>
      <c r="B403" s="115"/>
      <c r="C403" s="121"/>
      <c r="D403" s="121"/>
      <c r="E403" s="116">
        <f>(D403-C403)*$C$2</f>
        <v>0</v>
      </c>
      <c r="F403" s="136"/>
      <c r="G403" s="49" t="s">
        <v>3139</v>
      </c>
      <c r="H403" s="70"/>
      <c r="I403" s="81"/>
      <c r="J403" s="42"/>
      <c r="K403" s="42"/>
      <c r="L403" s="42"/>
      <c r="M403" s="42"/>
      <c r="N403" s="42"/>
      <c r="O403" s="42"/>
      <c r="P403" s="42"/>
      <c r="Q403" s="42"/>
    </row>
    <row r="404" spans="1:17" ht="24.75" customHeight="1" x14ac:dyDescent="0.25">
      <c r="A404" s="48" t="s">
        <v>8</v>
      </c>
      <c r="B404" s="108"/>
      <c r="C404" s="121"/>
      <c r="D404" s="121"/>
      <c r="E404" s="116">
        <f>(D404-C404)*$C$2</f>
        <v>0</v>
      </c>
      <c r="F404" s="136"/>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9-37-1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9-37-2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9-37-3</v>
      </c>
      <c r="J408" s="42"/>
      <c r="K408" s="42"/>
      <c r="L408" s="42"/>
      <c r="M408" s="42"/>
      <c r="N408" s="42"/>
      <c r="O408" s="42"/>
      <c r="P408" s="42"/>
      <c r="Q408" s="42"/>
    </row>
    <row r="409" spans="1:17" ht="38.25" customHeight="1" x14ac:dyDescent="0.25">
      <c r="A409" s="48" t="s">
        <v>13</v>
      </c>
      <c r="B409" s="131"/>
      <c r="C409" s="132"/>
      <c r="D409" s="132"/>
      <c r="E409" s="133"/>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9-38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25">
        <f>IFERROR((E414*F414+E415*F415)/(F414+F415),0)</f>
        <v>0</v>
      </c>
      <c r="G412" s="49" t="s">
        <v>71</v>
      </c>
      <c r="H412" s="70"/>
      <c r="I412" s="81"/>
      <c r="J412" s="42"/>
      <c r="K412" s="42"/>
      <c r="L412" s="42"/>
      <c r="M412" s="42"/>
      <c r="N412" s="42"/>
      <c r="O412" s="42"/>
      <c r="P412" s="42"/>
      <c r="Q412" s="42"/>
    </row>
    <row r="413" spans="1:17" ht="24.75" customHeight="1" x14ac:dyDescent="0.25">
      <c r="A413" s="48" t="s">
        <v>4</v>
      </c>
      <c r="B413" s="129"/>
      <c r="C413" s="130"/>
      <c r="D413" s="49" t="s">
        <v>3142</v>
      </c>
      <c r="E413" s="110" t="str">
        <f>IFERROR(VLOOKUP(B413,matrizEmpleados,2,FALSE),"No existe")</f>
        <v>No existe</v>
      </c>
      <c r="F413" s="120" t="s">
        <v>3765</v>
      </c>
      <c r="G413" s="49" t="s">
        <v>5</v>
      </c>
      <c r="H413" s="127">
        <f>+(D412-C412)+1</f>
        <v>1</v>
      </c>
      <c r="I413" s="81"/>
      <c r="J413" s="42"/>
      <c r="K413" s="42"/>
      <c r="L413" s="42"/>
      <c r="M413" s="42"/>
      <c r="N413" s="42"/>
      <c r="O413" s="42"/>
      <c r="P413" s="42"/>
      <c r="Q413" s="42"/>
    </row>
    <row r="414" spans="1:17" ht="24.75" customHeight="1" x14ac:dyDescent="0.25">
      <c r="A414" s="48" t="s">
        <v>7</v>
      </c>
      <c r="B414" s="115"/>
      <c r="C414" s="121"/>
      <c r="D414" s="121"/>
      <c r="E414" s="116">
        <f>(D414-C414)*$C$2</f>
        <v>0</v>
      </c>
      <c r="F414" s="136"/>
      <c r="G414" s="49" t="s">
        <v>3139</v>
      </c>
      <c r="H414" s="70"/>
      <c r="I414" s="81"/>
      <c r="J414" s="42"/>
      <c r="K414" s="42"/>
      <c r="L414" s="42"/>
      <c r="M414" s="42"/>
      <c r="N414" s="42"/>
      <c r="O414" s="42"/>
      <c r="P414" s="42"/>
      <c r="Q414" s="42"/>
    </row>
    <row r="415" spans="1:17" ht="24.75" customHeight="1" x14ac:dyDescent="0.25">
      <c r="A415" s="48" t="s">
        <v>8</v>
      </c>
      <c r="B415" s="108"/>
      <c r="C415" s="121"/>
      <c r="D415" s="121"/>
      <c r="E415" s="116">
        <f>(D415-C415)*$C$2</f>
        <v>0</v>
      </c>
      <c r="F415" s="136"/>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9-38-1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9-38-2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9-38-3</v>
      </c>
      <c r="J419" s="42"/>
      <c r="K419" s="42"/>
      <c r="L419" s="42"/>
      <c r="M419" s="42"/>
      <c r="N419" s="42"/>
      <c r="O419" s="42"/>
      <c r="P419" s="42"/>
      <c r="Q419" s="42"/>
    </row>
    <row r="420" spans="1:17" ht="38.25" customHeight="1" x14ac:dyDescent="0.25">
      <c r="A420" s="48" t="s">
        <v>13</v>
      </c>
      <c r="B420" s="131"/>
      <c r="C420" s="132"/>
      <c r="D420" s="132"/>
      <c r="E420" s="133"/>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9-39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25">
        <f>IFERROR((E425*F425+E426*F426)/(F425+F426),0)</f>
        <v>0</v>
      </c>
      <c r="G423" s="49" t="s">
        <v>71</v>
      </c>
      <c r="H423" s="70"/>
      <c r="I423" s="81"/>
      <c r="J423" s="42"/>
      <c r="K423" s="42"/>
      <c r="L423" s="42"/>
      <c r="M423" s="42"/>
      <c r="N423" s="42"/>
      <c r="O423" s="42"/>
      <c r="P423" s="42"/>
      <c r="Q423" s="42"/>
    </row>
    <row r="424" spans="1:17" ht="24.75" customHeight="1" x14ac:dyDescent="0.25">
      <c r="A424" s="48" t="s">
        <v>4</v>
      </c>
      <c r="B424" s="129"/>
      <c r="C424" s="130"/>
      <c r="D424" s="49" t="s">
        <v>3142</v>
      </c>
      <c r="E424" s="110" t="str">
        <f>IFERROR(VLOOKUP(B424,matrizEmpleados,2,FALSE),"No existe")</f>
        <v>No existe</v>
      </c>
      <c r="F424" s="120" t="s">
        <v>3765</v>
      </c>
      <c r="G424" s="49" t="s">
        <v>5</v>
      </c>
      <c r="H424" s="127">
        <f>+(D423-C423)+1</f>
        <v>1</v>
      </c>
      <c r="I424" s="81"/>
      <c r="J424" s="42"/>
      <c r="K424" s="42"/>
      <c r="L424" s="42"/>
      <c r="M424" s="42"/>
      <c r="N424" s="42"/>
      <c r="O424" s="42"/>
      <c r="P424" s="42"/>
      <c r="Q424" s="42"/>
    </row>
    <row r="425" spans="1:17" ht="24.75" customHeight="1" x14ac:dyDescent="0.25">
      <c r="A425" s="48" t="s">
        <v>7</v>
      </c>
      <c r="B425" s="115"/>
      <c r="C425" s="121"/>
      <c r="D425" s="121"/>
      <c r="E425" s="116">
        <f>(D425-C425)*$C$2</f>
        <v>0</v>
      </c>
      <c r="F425" s="136"/>
      <c r="G425" s="49" t="s">
        <v>3139</v>
      </c>
      <c r="H425" s="70"/>
      <c r="I425" s="81"/>
      <c r="J425" s="42"/>
      <c r="K425" s="42"/>
      <c r="L425" s="42"/>
      <c r="M425" s="42"/>
      <c r="N425" s="42"/>
      <c r="O425" s="42"/>
      <c r="P425" s="42"/>
      <c r="Q425" s="42"/>
    </row>
    <row r="426" spans="1:17" ht="24.75" customHeight="1" x14ac:dyDescent="0.25">
      <c r="A426" s="48" t="s">
        <v>8</v>
      </c>
      <c r="B426" s="108"/>
      <c r="C426" s="121"/>
      <c r="D426" s="121"/>
      <c r="E426" s="116">
        <f>(D426-C426)*$C$2</f>
        <v>0</v>
      </c>
      <c r="F426" s="136"/>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9-39-1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9-39-2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9-39-3</v>
      </c>
      <c r="J430" s="42"/>
      <c r="K430" s="42"/>
      <c r="L430" s="42"/>
      <c r="M430" s="42"/>
      <c r="N430" s="42"/>
      <c r="O430" s="42"/>
      <c r="P430" s="42"/>
      <c r="Q430" s="42"/>
    </row>
    <row r="431" spans="1:17" ht="38.25" customHeight="1" x14ac:dyDescent="0.25">
      <c r="A431" s="48" t="s">
        <v>13</v>
      </c>
      <c r="B431" s="131"/>
      <c r="C431" s="132"/>
      <c r="D431" s="132"/>
      <c r="E431" s="133"/>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9-40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25">
        <f>IFERROR((E436*F436+E437*F437)/(F436+F437),0)</f>
        <v>0</v>
      </c>
      <c r="G434" s="49" t="s">
        <v>71</v>
      </c>
      <c r="H434" s="70"/>
      <c r="I434" s="81"/>
      <c r="J434" s="42"/>
      <c r="K434" s="42"/>
      <c r="L434" s="42"/>
      <c r="M434" s="42"/>
      <c r="N434" s="42"/>
      <c r="O434" s="42"/>
      <c r="P434" s="42"/>
      <c r="Q434" s="42"/>
    </row>
    <row r="435" spans="1:17" ht="24.75" customHeight="1" x14ac:dyDescent="0.25">
      <c r="A435" s="48" t="s">
        <v>4</v>
      </c>
      <c r="B435" s="129"/>
      <c r="C435" s="130"/>
      <c r="D435" s="49" t="s">
        <v>3142</v>
      </c>
      <c r="E435" s="110" t="str">
        <f>IFERROR(VLOOKUP(B435,matrizEmpleados,2,FALSE),"No existe")</f>
        <v>No existe</v>
      </c>
      <c r="F435" s="120" t="s">
        <v>3765</v>
      </c>
      <c r="G435" s="49" t="s">
        <v>5</v>
      </c>
      <c r="H435" s="127">
        <f>+(D434-C434)+1</f>
        <v>1</v>
      </c>
      <c r="I435" s="81"/>
      <c r="J435" s="42"/>
      <c r="K435" s="42"/>
      <c r="L435" s="42"/>
      <c r="M435" s="42"/>
      <c r="N435" s="42"/>
      <c r="O435" s="42"/>
      <c r="P435" s="42"/>
      <c r="Q435" s="42"/>
    </row>
    <row r="436" spans="1:17" ht="24.75" customHeight="1" x14ac:dyDescent="0.25">
      <c r="A436" s="48" t="s">
        <v>7</v>
      </c>
      <c r="B436" s="115"/>
      <c r="C436" s="121"/>
      <c r="D436" s="121"/>
      <c r="E436" s="116">
        <f>(D436-C436)*$C$2</f>
        <v>0</v>
      </c>
      <c r="F436" s="136"/>
      <c r="G436" s="49" t="s">
        <v>3139</v>
      </c>
      <c r="H436" s="70"/>
      <c r="I436" s="81"/>
      <c r="J436" s="42"/>
      <c r="K436" s="42"/>
      <c r="L436" s="42"/>
      <c r="M436" s="42"/>
      <c r="N436" s="42"/>
      <c r="O436" s="42"/>
      <c r="P436" s="42"/>
      <c r="Q436" s="42"/>
    </row>
    <row r="437" spans="1:17" ht="24.75" customHeight="1" x14ac:dyDescent="0.25">
      <c r="A437" s="48" t="s">
        <v>8</v>
      </c>
      <c r="B437" s="108"/>
      <c r="C437" s="121"/>
      <c r="D437" s="121"/>
      <c r="E437" s="116">
        <f>(D437-C437)*$C$2</f>
        <v>0</v>
      </c>
      <c r="F437" s="136"/>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9-40-1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9-40-2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9-40-3</v>
      </c>
      <c r="J441" s="42"/>
      <c r="K441" s="42"/>
      <c r="L441" s="42"/>
      <c r="M441" s="42"/>
      <c r="N441" s="42"/>
      <c r="O441" s="42"/>
      <c r="P441" s="42"/>
      <c r="Q441" s="42"/>
    </row>
    <row r="442" spans="1:17" ht="38.25" customHeight="1" x14ac:dyDescent="0.25">
      <c r="A442" s="48" t="s">
        <v>13</v>
      </c>
      <c r="B442" s="131"/>
      <c r="C442" s="132"/>
      <c r="D442" s="132"/>
      <c r="E442" s="133"/>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9-41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25">
        <f>IFERROR((E447*F447+E448*F448)/(F447+F448),0)</f>
        <v>0</v>
      </c>
      <c r="G445" s="49" t="s">
        <v>71</v>
      </c>
      <c r="H445" s="70"/>
      <c r="I445" s="81"/>
      <c r="J445" s="42"/>
      <c r="K445" s="42"/>
      <c r="L445" s="42"/>
      <c r="M445" s="42"/>
      <c r="N445" s="42"/>
      <c r="O445" s="42"/>
      <c r="P445" s="42"/>
      <c r="Q445" s="42"/>
    </row>
    <row r="446" spans="1:17" ht="24.75" customHeight="1" x14ac:dyDescent="0.25">
      <c r="A446" s="48" t="s">
        <v>4</v>
      </c>
      <c r="B446" s="129"/>
      <c r="C446" s="130"/>
      <c r="D446" s="49" t="s">
        <v>3142</v>
      </c>
      <c r="E446" s="110" t="str">
        <f>IFERROR(VLOOKUP(B446,matrizEmpleados,2,FALSE),"No existe")</f>
        <v>No existe</v>
      </c>
      <c r="F446" s="120" t="s">
        <v>3765</v>
      </c>
      <c r="G446" s="49" t="s">
        <v>5</v>
      </c>
      <c r="H446" s="127">
        <f>+(D445-C445)+1</f>
        <v>1</v>
      </c>
      <c r="I446" s="81"/>
      <c r="J446" s="42"/>
      <c r="K446" s="42"/>
      <c r="L446" s="42"/>
      <c r="M446" s="42"/>
      <c r="N446" s="42"/>
      <c r="O446" s="42"/>
      <c r="P446" s="42"/>
      <c r="Q446" s="42"/>
    </row>
    <row r="447" spans="1:17" ht="24.75" customHeight="1" x14ac:dyDescent="0.25">
      <c r="A447" s="48" t="s">
        <v>7</v>
      </c>
      <c r="B447" s="115"/>
      <c r="C447" s="121"/>
      <c r="D447" s="121"/>
      <c r="E447" s="116">
        <f>(D447-C447)*$C$2</f>
        <v>0</v>
      </c>
      <c r="F447" s="136"/>
      <c r="G447" s="49" t="s">
        <v>3139</v>
      </c>
      <c r="H447" s="70"/>
      <c r="I447" s="81"/>
      <c r="J447" s="42"/>
      <c r="K447" s="42"/>
      <c r="L447" s="42"/>
      <c r="M447" s="42"/>
      <c r="N447" s="42"/>
      <c r="O447" s="42"/>
      <c r="P447" s="42"/>
      <c r="Q447" s="42"/>
    </row>
    <row r="448" spans="1:17" ht="24.75" customHeight="1" x14ac:dyDescent="0.25">
      <c r="A448" s="48" t="s">
        <v>8</v>
      </c>
      <c r="B448" s="108"/>
      <c r="C448" s="121"/>
      <c r="D448" s="121"/>
      <c r="E448" s="116">
        <f>(D448-C448)*$C$2</f>
        <v>0</v>
      </c>
      <c r="F448" s="136"/>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9-41-1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9-41-2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9-41-3</v>
      </c>
      <c r="J452" s="42"/>
      <c r="K452" s="42"/>
      <c r="L452" s="42"/>
      <c r="M452" s="42"/>
      <c r="N452" s="42"/>
      <c r="O452" s="42"/>
      <c r="P452" s="42"/>
      <c r="Q452" s="42"/>
    </row>
    <row r="453" spans="1:17" ht="38.25" customHeight="1" x14ac:dyDescent="0.25">
      <c r="A453" s="48" t="s">
        <v>13</v>
      </c>
      <c r="B453" s="131"/>
      <c r="C453" s="132"/>
      <c r="D453" s="132"/>
      <c r="E453" s="133"/>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9-42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25">
        <f>IFERROR((E458*F458+E459*F459)/(F458+F459),0)</f>
        <v>0</v>
      </c>
      <c r="G456" s="49" t="s">
        <v>71</v>
      </c>
      <c r="H456" s="70"/>
      <c r="I456" s="81"/>
      <c r="J456" s="42"/>
      <c r="K456" s="42"/>
      <c r="L456" s="42"/>
      <c r="M456" s="42"/>
      <c r="N456" s="42"/>
      <c r="O456" s="42"/>
      <c r="P456" s="42"/>
      <c r="Q456" s="42"/>
    </row>
    <row r="457" spans="1:17" ht="24.75" customHeight="1" x14ac:dyDescent="0.25">
      <c r="A457" s="48" t="s">
        <v>4</v>
      </c>
      <c r="B457" s="129"/>
      <c r="C457" s="130"/>
      <c r="D457" s="49" t="s">
        <v>3142</v>
      </c>
      <c r="E457" s="110" t="str">
        <f>IFERROR(VLOOKUP(B457,matrizEmpleados,2,FALSE),"No existe")</f>
        <v>No existe</v>
      </c>
      <c r="F457" s="120" t="s">
        <v>3765</v>
      </c>
      <c r="G457" s="49" t="s">
        <v>5</v>
      </c>
      <c r="H457" s="127">
        <f>+(D456-C456)+1</f>
        <v>1</v>
      </c>
      <c r="I457" s="81"/>
      <c r="J457" s="42"/>
      <c r="K457" s="42"/>
      <c r="L457" s="42"/>
      <c r="M457" s="42"/>
      <c r="N457" s="42"/>
      <c r="O457" s="42"/>
      <c r="P457" s="42"/>
      <c r="Q457" s="42"/>
    </row>
    <row r="458" spans="1:17" ht="24.75" customHeight="1" x14ac:dyDescent="0.25">
      <c r="A458" s="48" t="s">
        <v>7</v>
      </c>
      <c r="B458" s="115"/>
      <c r="C458" s="121"/>
      <c r="D458" s="121"/>
      <c r="E458" s="116">
        <f>(D458-C458)*$C$2</f>
        <v>0</v>
      </c>
      <c r="F458" s="136"/>
      <c r="G458" s="49" t="s">
        <v>3139</v>
      </c>
      <c r="H458" s="70"/>
      <c r="I458" s="81"/>
      <c r="J458" s="42"/>
      <c r="K458" s="42"/>
      <c r="L458" s="42"/>
      <c r="M458" s="42"/>
      <c r="N458" s="42"/>
      <c r="O458" s="42"/>
      <c r="P458" s="42"/>
      <c r="Q458" s="42"/>
    </row>
    <row r="459" spans="1:17" ht="24.75" customHeight="1" x14ac:dyDescent="0.25">
      <c r="A459" s="48" t="s">
        <v>8</v>
      </c>
      <c r="B459" s="108"/>
      <c r="C459" s="121"/>
      <c r="D459" s="121"/>
      <c r="E459" s="116">
        <f>(D459-C459)*$C$2</f>
        <v>0</v>
      </c>
      <c r="F459" s="136"/>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9-42-1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9-42-2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9-42-3</v>
      </c>
      <c r="J463" s="42"/>
      <c r="K463" s="42"/>
      <c r="L463" s="42"/>
      <c r="M463" s="42"/>
      <c r="N463" s="42"/>
      <c r="O463" s="42"/>
      <c r="P463" s="42"/>
      <c r="Q463" s="42"/>
    </row>
    <row r="464" spans="1:17" ht="38.25" customHeight="1" x14ac:dyDescent="0.25">
      <c r="A464" s="48" t="s">
        <v>13</v>
      </c>
      <c r="B464" s="131"/>
      <c r="C464" s="132"/>
      <c r="D464" s="132"/>
      <c r="E464" s="133"/>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9-43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25">
        <f>IFERROR((E469*F469+E470*F470)/(F469+F470),0)</f>
        <v>0</v>
      </c>
      <c r="G467" s="49" t="s">
        <v>71</v>
      </c>
      <c r="H467" s="70"/>
      <c r="I467" s="81"/>
      <c r="J467" s="42"/>
      <c r="K467" s="42"/>
      <c r="L467" s="42"/>
      <c r="M467" s="42"/>
      <c r="N467" s="42"/>
      <c r="O467" s="42"/>
      <c r="P467" s="42"/>
      <c r="Q467" s="42"/>
    </row>
    <row r="468" spans="1:17" ht="24.75" customHeight="1" x14ac:dyDescent="0.25">
      <c r="A468" s="48" t="s">
        <v>4</v>
      </c>
      <c r="B468" s="129"/>
      <c r="C468" s="130"/>
      <c r="D468" s="49" t="s">
        <v>3142</v>
      </c>
      <c r="E468" s="110" t="str">
        <f>IFERROR(VLOOKUP(B468,matrizEmpleados,2,FALSE),"No existe")</f>
        <v>No existe</v>
      </c>
      <c r="F468" s="120" t="s">
        <v>3765</v>
      </c>
      <c r="G468" s="49" t="s">
        <v>5</v>
      </c>
      <c r="H468" s="127">
        <f>+(D467-C467)+1</f>
        <v>1</v>
      </c>
      <c r="I468" s="81"/>
      <c r="J468" s="42"/>
      <c r="K468" s="42"/>
      <c r="L468" s="42"/>
      <c r="M468" s="42"/>
      <c r="N468" s="42"/>
      <c r="O468" s="42"/>
      <c r="P468" s="42"/>
      <c r="Q468" s="42"/>
    </row>
    <row r="469" spans="1:17" ht="24.75" customHeight="1" x14ac:dyDescent="0.25">
      <c r="A469" s="48" t="s">
        <v>7</v>
      </c>
      <c r="B469" s="115"/>
      <c r="C469" s="121"/>
      <c r="D469" s="121"/>
      <c r="E469" s="116">
        <f>(D469-C469)*$C$2</f>
        <v>0</v>
      </c>
      <c r="F469" s="136"/>
      <c r="G469" s="49" t="s">
        <v>3139</v>
      </c>
      <c r="H469" s="70"/>
      <c r="I469" s="81"/>
      <c r="J469" s="42"/>
      <c r="K469" s="42"/>
      <c r="L469" s="42"/>
      <c r="M469" s="42"/>
      <c r="N469" s="42"/>
      <c r="O469" s="42"/>
      <c r="P469" s="42"/>
      <c r="Q469" s="42"/>
    </row>
    <row r="470" spans="1:17" ht="24.75" customHeight="1" x14ac:dyDescent="0.25">
      <c r="A470" s="48" t="s">
        <v>8</v>
      </c>
      <c r="B470" s="108"/>
      <c r="C470" s="121"/>
      <c r="D470" s="121"/>
      <c r="E470" s="116">
        <f>(D470-C470)*$C$2</f>
        <v>0</v>
      </c>
      <c r="F470" s="136"/>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9-43-1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9-43-2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9-43-3</v>
      </c>
      <c r="J474" s="42"/>
      <c r="K474" s="42"/>
      <c r="L474" s="42"/>
      <c r="M474" s="42"/>
      <c r="N474" s="42"/>
      <c r="O474" s="42"/>
      <c r="P474" s="42"/>
      <c r="Q474" s="42"/>
    </row>
    <row r="475" spans="1:17" ht="38.25" customHeight="1" x14ac:dyDescent="0.25">
      <c r="A475" s="48" t="s">
        <v>13</v>
      </c>
      <c r="B475" s="131"/>
      <c r="C475" s="132"/>
      <c r="D475" s="132"/>
      <c r="E475" s="133"/>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9-44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25">
        <f>IFERROR((E480*F480+E481*F481)/(F480+F481),0)</f>
        <v>0</v>
      </c>
      <c r="G478" s="49" t="s">
        <v>71</v>
      </c>
      <c r="H478" s="70"/>
      <c r="I478" s="81"/>
      <c r="J478" s="42"/>
      <c r="K478" s="42"/>
      <c r="L478" s="42"/>
      <c r="M478" s="42"/>
      <c r="N478" s="42"/>
      <c r="O478" s="42"/>
      <c r="P478" s="42"/>
      <c r="Q478" s="42"/>
    </row>
    <row r="479" spans="1:17" ht="24.75" customHeight="1" x14ac:dyDescent="0.25">
      <c r="A479" s="48" t="s">
        <v>4</v>
      </c>
      <c r="B479" s="129"/>
      <c r="C479" s="130"/>
      <c r="D479" s="49" t="s">
        <v>3142</v>
      </c>
      <c r="E479" s="110" t="str">
        <f>IFERROR(VLOOKUP(B479,matrizEmpleados,2,FALSE),"No existe")</f>
        <v>No existe</v>
      </c>
      <c r="F479" s="120" t="s">
        <v>3765</v>
      </c>
      <c r="G479" s="49" t="s">
        <v>5</v>
      </c>
      <c r="H479" s="127">
        <f>+(D478-C478)+1</f>
        <v>1</v>
      </c>
      <c r="I479" s="81"/>
      <c r="J479" s="42"/>
      <c r="K479" s="42"/>
      <c r="L479" s="42"/>
      <c r="M479" s="42"/>
      <c r="N479" s="42"/>
      <c r="O479" s="42"/>
      <c r="P479" s="42"/>
      <c r="Q479" s="42"/>
    </row>
    <row r="480" spans="1:17" ht="24.75" customHeight="1" x14ac:dyDescent="0.25">
      <c r="A480" s="48" t="s">
        <v>7</v>
      </c>
      <c r="B480" s="115"/>
      <c r="C480" s="121"/>
      <c r="D480" s="121"/>
      <c r="E480" s="116">
        <f>(D480-C480)*$C$2</f>
        <v>0</v>
      </c>
      <c r="F480" s="136"/>
      <c r="G480" s="49" t="s">
        <v>3139</v>
      </c>
      <c r="H480" s="70"/>
      <c r="I480" s="81"/>
      <c r="J480" s="42"/>
      <c r="K480" s="42"/>
      <c r="L480" s="42"/>
      <c r="M480" s="42"/>
      <c r="N480" s="42"/>
      <c r="O480" s="42"/>
      <c r="P480" s="42"/>
      <c r="Q480" s="42"/>
    </row>
    <row r="481" spans="1:17" ht="24.75" customHeight="1" x14ac:dyDescent="0.25">
      <c r="A481" s="48" t="s">
        <v>8</v>
      </c>
      <c r="B481" s="108"/>
      <c r="C481" s="121"/>
      <c r="D481" s="121"/>
      <c r="E481" s="116">
        <f>(D481-C481)*$C$2</f>
        <v>0</v>
      </c>
      <c r="F481" s="136"/>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9-44-1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9-44-2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9-44-3</v>
      </c>
      <c r="J485" s="42"/>
      <c r="K485" s="42"/>
      <c r="L485" s="42"/>
      <c r="M485" s="42"/>
      <c r="N485" s="42"/>
      <c r="O485" s="42"/>
      <c r="P485" s="42"/>
      <c r="Q485" s="42"/>
    </row>
    <row r="486" spans="1:17" ht="38.25" customHeight="1" x14ac:dyDescent="0.25">
      <c r="A486" s="48" t="s">
        <v>13</v>
      </c>
      <c r="B486" s="131"/>
      <c r="C486" s="132"/>
      <c r="D486" s="132"/>
      <c r="E486" s="133"/>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9-45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25">
        <f>IFERROR((E491*F491+E492*F492)/(F491+F492),0)</f>
        <v>0</v>
      </c>
      <c r="G489" s="49" t="s">
        <v>71</v>
      </c>
      <c r="H489" s="70"/>
      <c r="I489" s="81"/>
      <c r="J489" s="42"/>
      <c r="K489" s="42"/>
      <c r="L489" s="42"/>
      <c r="M489" s="42"/>
      <c r="N489" s="42"/>
      <c r="O489" s="42"/>
      <c r="P489" s="42"/>
      <c r="Q489" s="42"/>
    </row>
    <row r="490" spans="1:17" ht="24.75" customHeight="1" x14ac:dyDescent="0.25">
      <c r="A490" s="48" t="s">
        <v>4</v>
      </c>
      <c r="B490" s="129"/>
      <c r="C490" s="130"/>
      <c r="D490" s="49" t="s">
        <v>3142</v>
      </c>
      <c r="E490" s="110" t="str">
        <f>IFERROR(VLOOKUP(B490,matrizEmpleados,2,FALSE),"No existe")</f>
        <v>No existe</v>
      </c>
      <c r="F490" s="120" t="s">
        <v>3765</v>
      </c>
      <c r="G490" s="49" t="s">
        <v>5</v>
      </c>
      <c r="H490" s="127">
        <f>+(D489-C489)+1</f>
        <v>1</v>
      </c>
      <c r="I490" s="81"/>
      <c r="J490" s="42"/>
      <c r="K490" s="42"/>
      <c r="L490" s="42"/>
      <c r="M490" s="42"/>
      <c r="N490" s="42"/>
      <c r="O490" s="42"/>
      <c r="P490" s="42"/>
      <c r="Q490" s="42"/>
    </row>
    <row r="491" spans="1:17" ht="24.75" customHeight="1" x14ac:dyDescent="0.25">
      <c r="A491" s="48" t="s">
        <v>7</v>
      </c>
      <c r="B491" s="115"/>
      <c r="C491" s="121"/>
      <c r="D491" s="121"/>
      <c r="E491" s="116">
        <f>(D491-C491)*$C$2</f>
        <v>0</v>
      </c>
      <c r="F491" s="136"/>
      <c r="G491" s="49" t="s">
        <v>3139</v>
      </c>
      <c r="H491" s="70"/>
      <c r="I491" s="81"/>
      <c r="J491" s="42"/>
      <c r="K491" s="42"/>
      <c r="L491" s="42"/>
      <c r="M491" s="42"/>
      <c r="N491" s="42"/>
      <c r="O491" s="42"/>
      <c r="P491" s="42"/>
      <c r="Q491" s="42"/>
    </row>
    <row r="492" spans="1:17" ht="24.75" customHeight="1" x14ac:dyDescent="0.25">
      <c r="A492" s="48" t="s">
        <v>8</v>
      </c>
      <c r="B492" s="108"/>
      <c r="C492" s="121"/>
      <c r="D492" s="121"/>
      <c r="E492" s="116">
        <f>(D492-C492)*$C$2</f>
        <v>0</v>
      </c>
      <c r="F492" s="136"/>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9-45-1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9-45-2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9-45-3</v>
      </c>
      <c r="J496" s="42"/>
      <c r="K496" s="42"/>
      <c r="L496" s="42"/>
      <c r="M496" s="42"/>
      <c r="N496" s="42"/>
      <c r="O496" s="42"/>
      <c r="P496" s="42"/>
      <c r="Q496" s="42"/>
    </row>
    <row r="497" spans="1:17" ht="38.25" customHeight="1" x14ac:dyDescent="0.25">
      <c r="A497" s="48" t="s">
        <v>13</v>
      </c>
      <c r="B497" s="131"/>
      <c r="C497" s="132"/>
      <c r="D497" s="132"/>
      <c r="E497" s="133"/>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D82C5D5C-18D2-4D52-AA38-4B69E32A8714}"/>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8EC06867-6F55-4404-A2FC-ECB743029C22}">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7EAEDE35-61F4-4D51-8DA1-BC83264E0363}">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4FA9CFC6-02E5-44FE-A470-6A4DE87313D4}">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C42962CA-1F7C-431D-A00F-CC2608158795}">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7E4A7FD8-EFF1-4525-B244-4FF4F941E2AF}">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69F08DAA-AAE8-4643-912D-C48828176D03}"/>
    <dataValidation type="list" allowBlank="1" sqref="H8 H19 H448 H459 H404 H470 H481 H30 H41 H52 H63 H74 H85 H96 H107 H118 H129 H140 H151 H162 H173 H184 H195 H206 H217 H228 H239 H250 H261 H272 H283 H294 H305 H316 H327 H338 H349 H360 H371 H382 H393 H415 H426 H437 H492" xr:uid="{6B1B5CAF-908D-4D37-8E01-0531F31E2236}">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67265"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67266"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67267"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D9987-99E6-4ED4-910C-8F2EE4F1D0AF}">
  <sheetPr codeName="Hoja41">
    <tabColor theme="0"/>
    <pageSetUpPr fitToPage="1"/>
  </sheetPr>
  <dimension ref="A1:Q500"/>
  <sheetViews>
    <sheetView zoomScale="55" zoomScaleNormal="55" workbookViewId="0">
      <selection activeCell="J25" sqref="J25"/>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17">
        <v>8</v>
      </c>
      <c r="C2" s="118">
        <f>24/B2</f>
        <v>3</v>
      </c>
      <c r="D2" s="42"/>
      <c r="E2" s="126">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10-1</v>
      </c>
      <c r="B4" s="74"/>
      <c r="C4" s="75" t="s">
        <v>3138</v>
      </c>
      <c r="D4" s="76" t="s">
        <v>75</v>
      </c>
      <c r="E4" s="119"/>
      <c r="F4" s="119"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25">
        <f>IFERROR((E7*F7+E8*F8)/(F7+F8),0)</f>
        <v>0</v>
      </c>
      <c r="G5" s="49" t="s">
        <v>71</v>
      </c>
      <c r="H5" s="70"/>
      <c r="I5" s="81"/>
      <c r="J5" s="42"/>
      <c r="K5" s="42"/>
      <c r="L5" s="121">
        <v>0.41666666666666669</v>
      </c>
      <c r="M5" s="121">
        <v>0.5</v>
      </c>
      <c r="N5" s="116">
        <f>(M5-L5)*$C$2</f>
        <v>0.24999999999999994</v>
      </c>
      <c r="O5" s="124">
        <v>3</v>
      </c>
      <c r="P5" s="42"/>
      <c r="Q5" s="42"/>
    </row>
    <row r="6" spans="1:17" ht="24.75" customHeight="1" x14ac:dyDescent="0.25">
      <c r="A6" s="48" t="s">
        <v>4</v>
      </c>
      <c r="B6" s="129"/>
      <c r="C6" s="130"/>
      <c r="D6" s="49" t="s">
        <v>3142</v>
      </c>
      <c r="E6" s="110" t="str">
        <f>IFERROR(VLOOKUP(B6,matrizEmpleados,2,FALSE),"No existe")</f>
        <v>No existe</v>
      </c>
      <c r="F6" s="120" t="s">
        <v>3765</v>
      </c>
      <c r="G6" s="49" t="s">
        <v>5</v>
      </c>
      <c r="H6" s="127">
        <f>+(D5-C5)+1</f>
        <v>1</v>
      </c>
      <c r="I6" s="81"/>
      <c r="J6" s="42"/>
      <c r="K6" s="42"/>
      <c r="L6" s="121">
        <v>0.41666666666666669</v>
      </c>
      <c r="M6" s="121">
        <v>0.58333333333333337</v>
      </c>
      <c r="N6" s="116">
        <f>(M6-L6)*$C$2</f>
        <v>0.5</v>
      </c>
      <c r="O6" s="124">
        <v>2</v>
      </c>
      <c r="P6" s="42"/>
      <c r="Q6" s="42"/>
    </row>
    <row r="7" spans="1:17" ht="24.75" customHeight="1" x14ac:dyDescent="0.25">
      <c r="A7" s="48" t="s">
        <v>7</v>
      </c>
      <c r="B7" s="115"/>
      <c r="C7" s="121"/>
      <c r="D7" s="121"/>
      <c r="E7" s="116">
        <f>(D7-C7)*$C$2</f>
        <v>0</v>
      </c>
      <c r="F7" s="136"/>
      <c r="G7" s="49" t="s">
        <v>3139</v>
      </c>
      <c r="H7" s="70"/>
      <c r="I7" s="81"/>
      <c r="J7" s="42"/>
      <c r="K7" s="42"/>
      <c r="L7" s="121"/>
      <c r="M7" s="121"/>
      <c r="N7" s="116"/>
      <c r="O7" s="124"/>
      <c r="P7" s="42"/>
      <c r="Q7" s="42"/>
    </row>
    <row r="8" spans="1:17" ht="24.75" customHeight="1" x14ac:dyDescent="0.25">
      <c r="A8" s="48" t="s">
        <v>8</v>
      </c>
      <c r="B8" s="108"/>
      <c r="C8" s="121"/>
      <c r="D8" s="121"/>
      <c r="E8" s="116">
        <f>(D8-C8)*$C$2</f>
        <v>0</v>
      </c>
      <c r="F8" s="136"/>
      <c r="G8" s="49" t="s">
        <v>3142</v>
      </c>
      <c r="H8" s="72" t="str">
        <f>IFERROR(VLOOKUP(B8,matrizEmpleados,2,FALSE),"Error")</f>
        <v>Error</v>
      </c>
      <c r="I8" s="81"/>
      <c r="J8" s="42"/>
      <c r="K8" s="42"/>
      <c r="L8" s="121"/>
      <c r="M8" s="121"/>
      <c r="N8" s="116"/>
      <c r="O8" s="124"/>
      <c r="P8" s="42"/>
      <c r="Q8" s="42"/>
    </row>
    <row r="9" spans="1:17" ht="24.75" customHeight="1" x14ac:dyDescent="0.25">
      <c r="A9" s="48" t="s">
        <v>261</v>
      </c>
      <c r="B9" s="48" t="s">
        <v>262</v>
      </c>
      <c r="C9" s="48" t="s">
        <v>10</v>
      </c>
      <c r="D9" s="48" t="s">
        <v>264</v>
      </c>
      <c r="E9" s="64" t="s">
        <v>263</v>
      </c>
      <c r="F9" s="64"/>
      <c r="G9" s="49" t="s">
        <v>9</v>
      </c>
      <c r="H9" s="70"/>
      <c r="I9" s="81"/>
      <c r="K9" s="42"/>
      <c r="L9" s="121"/>
      <c r="M9" s="121"/>
      <c r="N9" s="116"/>
      <c r="O9" s="124"/>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10-1-1</v>
      </c>
      <c r="J10" s="42"/>
      <c r="K10" s="42"/>
      <c r="L10" s="42"/>
      <c r="M10" s="42"/>
      <c r="N10" s="123">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10-1-2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10-1-3</v>
      </c>
      <c r="J12" s="42"/>
      <c r="K12" s="42"/>
      <c r="L12" s="42"/>
      <c r="M12" s="42"/>
      <c r="N12" s="42"/>
      <c r="O12" s="42"/>
      <c r="P12" s="42"/>
      <c r="Q12" s="42"/>
    </row>
    <row r="13" spans="1:17" ht="44.25" customHeight="1" x14ac:dyDescent="0.25">
      <c r="A13" s="48" t="s">
        <v>13</v>
      </c>
      <c r="B13" s="131"/>
      <c r="C13" s="132"/>
      <c r="D13" s="132"/>
      <c r="E13" s="133"/>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10-2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25">
        <f>IFERROR((E18*F18+E19*F19)/(F18+F19),0)</f>
        <v>0</v>
      </c>
      <c r="G16" s="49" t="s">
        <v>71</v>
      </c>
      <c r="H16" s="70"/>
      <c r="I16" s="81"/>
      <c r="J16" s="42"/>
      <c r="K16" s="42"/>
      <c r="L16" s="42"/>
      <c r="M16" s="42"/>
      <c r="N16" s="42"/>
      <c r="O16" s="42"/>
      <c r="P16" s="42"/>
      <c r="Q16" s="42"/>
    </row>
    <row r="17" spans="1:17" ht="24.75" customHeight="1" x14ac:dyDescent="0.25">
      <c r="A17" s="48" t="s">
        <v>4</v>
      </c>
      <c r="B17" s="129"/>
      <c r="C17" s="130"/>
      <c r="D17" s="49" t="s">
        <v>3142</v>
      </c>
      <c r="E17" s="110" t="str">
        <f>IFERROR(VLOOKUP(B17,matrizEmpleados,2,FALSE),"No existe")</f>
        <v>No existe</v>
      </c>
      <c r="F17" s="120" t="s">
        <v>3765</v>
      </c>
      <c r="G17" s="49" t="s">
        <v>5</v>
      </c>
      <c r="H17" s="127">
        <f>+(D16-C16)+1</f>
        <v>1</v>
      </c>
      <c r="I17" s="81"/>
      <c r="J17" s="42"/>
      <c r="K17" s="42"/>
      <c r="L17" s="42"/>
      <c r="M17" s="42"/>
      <c r="N17" s="42"/>
      <c r="O17" s="42"/>
      <c r="P17" s="42"/>
      <c r="Q17" s="42"/>
    </row>
    <row r="18" spans="1:17" ht="24.75" customHeight="1" x14ac:dyDescent="0.25">
      <c r="A18" s="48" t="s">
        <v>7</v>
      </c>
      <c r="B18" s="115"/>
      <c r="C18" s="121"/>
      <c r="D18" s="121"/>
      <c r="E18" s="116">
        <f>(D18-C18)*$C$2</f>
        <v>0</v>
      </c>
      <c r="F18" s="136"/>
      <c r="G18" s="49" t="s">
        <v>3139</v>
      </c>
      <c r="H18" s="70"/>
      <c r="I18" s="81"/>
      <c r="J18" s="42"/>
      <c r="K18" s="42"/>
      <c r="L18" s="42"/>
      <c r="M18" s="42"/>
      <c r="N18" s="42"/>
      <c r="O18" s="42"/>
      <c r="P18" s="42"/>
      <c r="Q18" s="42"/>
    </row>
    <row r="19" spans="1:17" ht="24.75" customHeight="1" x14ac:dyDescent="0.25">
      <c r="A19" s="48" t="s">
        <v>8</v>
      </c>
      <c r="B19" s="108"/>
      <c r="C19" s="121"/>
      <c r="D19" s="121"/>
      <c r="E19" s="116">
        <f>(D19-C19)*$C$2</f>
        <v>0</v>
      </c>
      <c r="F19" s="136"/>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10-2-1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10-2-2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10-2-3</v>
      </c>
      <c r="J23" s="42"/>
      <c r="K23" s="42"/>
      <c r="L23" s="42"/>
      <c r="M23" s="42"/>
      <c r="N23" s="42"/>
      <c r="O23" s="42"/>
      <c r="P23" s="42"/>
      <c r="Q23" s="42"/>
    </row>
    <row r="24" spans="1:17" ht="38.25" customHeight="1" x14ac:dyDescent="0.25">
      <c r="A24" s="48" t="s">
        <v>13</v>
      </c>
      <c r="B24" s="131"/>
      <c r="C24" s="132"/>
      <c r="D24" s="132"/>
      <c r="E24" s="133"/>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10-3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25">
        <f>IFERROR((E29*F29+E30*F30)/(F29+F30),0)</f>
        <v>0</v>
      </c>
      <c r="G27" s="49" t="s">
        <v>71</v>
      </c>
      <c r="H27" s="70"/>
      <c r="I27" s="81"/>
      <c r="J27" s="42"/>
      <c r="K27" s="42"/>
      <c r="L27" s="42"/>
      <c r="M27" s="42"/>
      <c r="N27" s="42"/>
      <c r="O27" s="42"/>
      <c r="P27" s="42"/>
      <c r="Q27" s="42"/>
    </row>
    <row r="28" spans="1:17" ht="24.75" customHeight="1" x14ac:dyDescent="0.25">
      <c r="A28" s="48" t="s">
        <v>4</v>
      </c>
      <c r="B28" s="129"/>
      <c r="C28" s="130"/>
      <c r="D28" s="49" t="s">
        <v>3142</v>
      </c>
      <c r="E28" s="110" t="str">
        <f>IFERROR(VLOOKUP(B28,matrizEmpleados,2,FALSE),"No existe")</f>
        <v>No existe</v>
      </c>
      <c r="F28" s="120" t="s">
        <v>3765</v>
      </c>
      <c r="G28" s="49" t="s">
        <v>5</v>
      </c>
      <c r="H28" s="127">
        <f>+(D27-C27)+1</f>
        <v>1</v>
      </c>
      <c r="I28" s="81"/>
      <c r="J28" s="42"/>
      <c r="K28" s="42"/>
      <c r="L28" s="42"/>
      <c r="M28" s="42"/>
      <c r="N28" s="42"/>
      <c r="O28" s="42"/>
      <c r="P28" s="42"/>
      <c r="Q28" s="42"/>
    </row>
    <row r="29" spans="1:17" ht="24.75" customHeight="1" x14ac:dyDescent="0.25">
      <c r="A29" s="48" t="s">
        <v>7</v>
      </c>
      <c r="B29" s="115"/>
      <c r="C29" s="121"/>
      <c r="D29" s="121"/>
      <c r="E29" s="116">
        <f>(D29-C29)*$C$2</f>
        <v>0</v>
      </c>
      <c r="F29" s="136"/>
      <c r="G29" s="49" t="s">
        <v>3139</v>
      </c>
      <c r="H29" s="70"/>
      <c r="I29" s="81"/>
      <c r="J29" s="42"/>
      <c r="K29" s="42"/>
      <c r="L29" s="42"/>
      <c r="M29" s="42"/>
      <c r="N29" s="42"/>
      <c r="O29" s="42"/>
      <c r="P29" s="42"/>
      <c r="Q29" s="42"/>
    </row>
    <row r="30" spans="1:17" ht="24.75" customHeight="1" x14ac:dyDescent="0.25">
      <c r="A30" s="48" t="s">
        <v>8</v>
      </c>
      <c r="B30" s="108"/>
      <c r="C30" s="121"/>
      <c r="D30" s="121"/>
      <c r="E30" s="116">
        <f>(D30-C30)*$C$2</f>
        <v>0</v>
      </c>
      <c r="F30" s="136"/>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10-3-1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10-3-2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10-3-3</v>
      </c>
      <c r="J34" s="42"/>
      <c r="K34" s="42"/>
      <c r="L34" s="42"/>
      <c r="M34" s="42"/>
      <c r="N34" s="42"/>
      <c r="O34" s="42"/>
      <c r="P34" s="42"/>
      <c r="Q34" s="42"/>
    </row>
    <row r="35" spans="1:17" ht="38.25" customHeight="1" x14ac:dyDescent="0.25">
      <c r="A35" s="48" t="s">
        <v>13</v>
      </c>
      <c r="B35" s="131"/>
      <c r="C35" s="132"/>
      <c r="D35" s="132"/>
      <c r="E35" s="133"/>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10-4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25">
        <f>IFERROR((E40*F40+E41*F41)/(F40+F41),0)</f>
        <v>0</v>
      </c>
      <c r="G38" s="49" t="s">
        <v>71</v>
      </c>
      <c r="H38" s="70"/>
      <c r="I38" s="81"/>
      <c r="J38" s="42"/>
      <c r="K38" s="42"/>
      <c r="L38" s="42"/>
      <c r="M38" s="42"/>
      <c r="N38" s="42"/>
      <c r="O38" s="42"/>
      <c r="P38" s="42"/>
      <c r="Q38" s="42"/>
    </row>
    <row r="39" spans="1:17" ht="24.75" customHeight="1" x14ac:dyDescent="0.25">
      <c r="A39" s="48" t="s">
        <v>4</v>
      </c>
      <c r="B39" s="129"/>
      <c r="C39" s="130"/>
      <c r="D39" s="49" t="s">
        <v>3142</v>
      </c>
      <c r="E39" s="110" t="str">
        <f>IFERROR(VLOOKUP(B39,matrizEmpleados,2,FALSE),"No existe")</f>
        <v>No existe</v>
      </c>
      <c r="F39" s="120" t="s">
        <v>3765</v>
      </c>
      <c r="G39" s="49" t="s">
        <v>5</v>
      </c>
      <c r="H39" s="127">
        <f>+(D38-C38)+1</f>
        <v>1</v>
      </c>
      <c r="I39" s="81"/>
      <c r="J39" s="42"/>
      <c r="K39" s="42"/>
      <c r="L39" s="42"/>
      <c r="M39" s="42"/>
      <c r="N39" s="42"/>
      <c r="O39" s="42"/>
      <c r="P39" s="42"/>
      <c r="Q39" s="42"/>
    </row>
    <row r="40" spans="1:17" ht="24.75" customHeight="1" x14ac:dyDescent="0.25">
      <c r="A40" s="48" t="s">
        <v>7</v>
      </c>
      <c r="B40" s="115"/>
      <c r="C40" s="121"/>
      <c r="D40" s="121"/>
      <c r="E40" s="116">
        <f>(D40-C40)*$C$2</f>
        <v>0</v>
      </c>
      <c r="F40" s="136"/>
      <c r="G40" s="49" t="s">
        <v>3139</v>
      </c>
      <c r="H40" s="70"/>
      <c r="I40" s="81"/>
      <c r="J40" s="42"/>
      <c r="K40" s="42"/>
      <c r="L40" s="42"/>
      <c r="M40" s="42"/>
      <c r="N40" s="42"/>
      <c r="O40" s="42"/>
      <c r="P40" s="42"/>
      <c r="Q40" s="42"/>
    </row>
    <row r="41" spans="1:17" ht="24.75" customHeight="1" x14ac:dyDescent="0.25">
      <c r="A41" s="48" t="s">
        <v>8</v>
      </c>
      <c r="B41" s="108"/>
      <c r="C41" s="121"/>
      <c r="D41" s="121"/>
      <c r="E41" s="116">
        <f>(D41-C41)*$C$2</f>
        <v>0</v>
      </c>
      <c r="F41" s="136"/>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10-4-1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10-4-2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10-4-3</v>
      </c>
      <c r="J45" s="42"/>
      <c r="K45" s="42"/>
      <c r="L45" s="42"/>
      <c r="M45" s="42"/>
      <c r="N45" s="42"/>
      <c r="O45" s="42"/>
      <c r="P45" s="42"/>
      <c r="Q45" s="42"/>
    </row>
    <row r="46" spans="1:17" ht="38.25" customHeight="1" x14ac:dyDescent="0.25">
      <c r="A46" s="48" t="s">
        <v>13</v>
      </c>
      <c r="B46" s="131"/>
      <c r="C46" s="132"/>
      <c r="D46" s="132"/>
      <c r="E46" s="133"/>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10-5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25">
        <f>IFERROR((E51*F51+E52*F52)/(F51+F52),0)</f>
        <v>0</v>
      </c>
      <c r="G49" s="49" t="s">
        <v>71</v>
      </c>
      <c r="H49" s="70"/>
      <c r="I49" s="81"/>
      <c r="J49" s="42"/>
      <c r="K49" s="42"/>
      <c r="L49" s="42"/>
      <c r="M49" s="42"/>
      <c r="N49" s="42"/>
      <c r="O49" s="42"/>
      <c r="P49" s="42"/>
      <c r="Q49" s="42"/>
    </row>
    <row r="50" spans="1:17" ht="24.75" customHeight="1" x14ac:dyDescent="0.25">
      <c r="A50" s="48" t="s">
        <v>4</v>
      </c>
      <c r="B50" s="129"/>
      <c r="C50" s="130"/>
      <c r="D50" s="49" t="s">
        <v>3142</v>
      </c>
      <c r="E50" s="110" t="str">
        <f>IFERROR(VLOOKUP(B50,matrizEmpleados,2,FALSE),"No existe")</f>
        <v>No existe</v>
      </c>
      <c r="F50" s="120" t="s">
        <v>3765</v>
      </c>
      <c r="G50" s="49" t="s">
        <v>5</v>
      </c>
      <c r="H50" s="127">
        <f>+(D49-C49)+1</f>
        <v>1</v>
      </c>
      <c r="I50" s="81"/>
      <c r="J50" s="42"/>
      <c r="K50" s="42"/>
      <c r="L50" s="42"/>
      <c r="M50" s="42"/>
      <c r="N50" s="42"/>
      <c r="O50" s="42"/>
      <c r="P50" s="42"/>
      <c r="Q50" s="42"/>
    </row>
    <row r="51" spans="1:17" ht="24.75" customHeight="1" x14ac:dyDescent="0.25">
      <c r="A51" s="48" t="s">
        <v>7</v>
      </c>
      <c r="B51" s="115"/>
      <c r="C51" s="121"/>
      <c r="D51" s="121"/>
      <c r="E51" s="116">
        <f>(D51-C51)*$C$2</f>
        <v>0</v>
      </c>
      <c r="F51" s="136"/>
      <c r="G51" s="49" t="s">
        <v>3139</v>
      </c>
      <c r="H51" s="70"/>
      <c r="I51" s="81"/>
      <c r="J51" s="42"/>
      <c r="K51" s="42"/>
      <c r="L51" s="42"/>
      <c r="M51" s="42"/>
      <c r="N51" s="42"/>
      <c r="O51" s="42"/>
      <c r="P51" s="42"/>
      <c r="Q51" s="42"/>
    </row>
    <row r="52" spans="1:17" ht="24.75" customHeight="1" x14ac:dyDescent="0.25">
      <c r="A52" s="48" t="s">
        <v>8</v>
      </c>
      <c r="B52" s="108"/>
      <c r="C52" s="121"/>
      <c r="D52" s="121"/>
      <c r="E52" s="116">
        <f>(D52-C52)*$C$2</f>
        <v>0</v>
      </c>
      <c r="F52" s="136"/>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10-5-1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10-5-2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10-5-3</v>
      </c>
      <c r="J56" s="42"/>
      <c r="K56" s="42"/>
      <c r="L56" s="42"/>
      <c r="M56" s="42"/>
      <c r="N56" s="42"/>
      <c r="O56" s="42"/>
      <c r="P56" s="42"/>
      <c r="Q56" s="42"/>
    </row>
    <row r="57" spans="1:17" ht="38.25" customHeight="1" x14ac:dyDescent="0.25">
      <c r="A57" s="48" t="s">
        <v>13</v>
      </c>
      <c r="B57" s="131"/>
      <c r="C57" s="132"/>
      <c r="D57" s="132"/>
      <c r="E57" s="133"/>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10-6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25">
        <f>IFERROR((E62*F62+E63*F63)/(F62+F63),0)</f>
        <v>0</v>
      </c>
      <c r="G60" s="49" t="s">
        <v>71</v>
      </c>
      <c r="H60" s="70"/>
      <c r="I60" s="81"/>
      <c r="J60" s="42"/>
      <c r="K60" s="42"/>
      <c r="L60" s="42"/>
      <c r="M60" s="42"/>
      <c r="N60" s="42"/>
      <c r="O60" s="42"/>
      <c r="P60" s="42"/>
      <c r="Q60" s="42"/>
    </row>
    <row r="61" spans="1:17" ht="24.75" customHeight="1" x14ac:dyDescent="0.25">
      <c r="A61" s="48" t="s">
        <v>4</v>
      </c>
      <c r="B61" s="129"/>
      <c r="C61" s="130"/>
      <c r="D61" s="49" t="s">
        <v>3142</v>
      </c>
      <c r="E61" s="110" t="str">
        <f>IFERROR(VLOOKUP(B61,matrizEmpleados,2,FALSE),"No existe")</f>
        <v>No existe</v>
      </c>
      <c r="F61" s="120" t="s">
        <v>3765</v>
      </c>
      <c r="G61" s="49" t="s">
        <v>5</v>
      </c>
      <c r="H61" s="127">
        <f>+(D60-C60)+1</f>
        <v>1</v>
      </c>
      <c r="I61" s="81"/>
      <c r="J61" s="42"/>
      <c r="K61" s="42"/>
      <c r="L61" s="42"/>
      <c r="M61" s="42"/>
      <c r="N61" s="42"/>
      <c r="O61" s="42"/>
      <c r="P61" s="42"/>
      <c r="Q61" s="42"/>
    </row>
    <row r="62" spans="1:17" ht="24.75" customHeight="1" x14ac:dyDescent="0.25">
      <c r="A62" s="48" t="s">
        <v>7</v>
      </c>
      <c r="B62" s="115"/>
      <c r="C62" s="121"/>
      <c r="D62" s="121"/>
      <c r="E62" s="116">
        <f>(D62-C62)*$C$2</f>
        <v>0</v>
      </c>
      <c r="F62" s="136"/>
      <c r="G62" s="49" t="s">
        <v>3139</v>
      </c>
      <c r="H62" s="70"/>
      <c r="I62" s="81"/>
      <c r="J62" s="42"/>
      <c r="K62" s="42"/>
      <c r="L62" s="42"/>
      <c r="M62" s="42"/>
      <c r="N62" s="42"/>
      <c r="O62" s="42"/>
      <c r="P62" s="42"/>
      <c r="Q62" s="42"/>
    </row>
    <row r="63" spans="1:17" ht="24.75" customHeight="1" x14ac:dyDescent="0.25">
      <c r="A63" s="48" t="s">
        <v>8</v>
      </c>
      <c r="B63" s="108"/>
      <c r="C63" s="121"/>
      <c r="D63" s="121"/>
      <c r="E63" s="116">
        <f>(D63-C63)*$C$2</f>
        <v>0</v>
      </c>
      <c r="F63" s="136"/>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10-6-1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10-6-2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10-6-3</v>
      </c>
      <c r="J67" s="42"/>
      <c r="K67" s="42"/>
      <c r="L67" s="42"/>
      <c r="M67" s="42"/>
      <c r="N67" s="42"/>
      <c r="O67" s="42"/>
      <c r="P67" s="42"/>
      <c r="Q67" s="42"/>
    </row>
    <row r="68" spans="1:17" ht="38.25" customHeight="1" x14ac:dyDescent="0.25">
      <c r="A68" s="48" t="s">
        <v>13</v>
      </c>
      <c r="B68" s="131"/>
      <c r="C68" s="132"/>
      <c r="D68" s="132"/>
      <c r="E68" s="133"/>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10-7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25">
        <f>IFERROR((E73*F73+E74*F74)/(F73+F74),0)</f>
        <v>0</v>
      </c>
      <c r="G71" s="49" t="s">
        <v>71</v>
      </c>
      <c r="H71" s="70"/>
      <c r="I71" s="81"/>
      <c r="J71" s="42"/>
      <c r="K71" s="42"/>
      <c r="L71" s="42"/>
      <c r="M71" s="42"/>
      <c r="N71" s="42"/>
      <c r="O71" s="42"/>
      <c r="P71" s="42"/>
      <c r="Q71" s="42"/>
    </row>
    <row r="72" spans="1:17" ht="24.75" customHeight="1" x14ac:dyDescent="0.25">
      <c r="A72" s="48" t="s">
        <v>4</v>
      </c>
      <c r="B72" s="129"/>
      <c r="C72" s="130"/>
      <c r="D72" s="49" t="s">
        <v>3142</v>
      </c>
      <c r="E72" s="110" t="str">
        <f>IFERROR(VLOOKUP(B72,matrizEmpleados,2,FALSE),"No existe")</f>
        <v>No existe</v>
      </c>
      <c r="F72" s="120" t="s">
        <v>3765</v>
      </c>
      <c r="G72" s="49" t="s">
        <v>5</v>
      </c>
      <c r="H72" s="127">
        <f>+(D71-C71)+1</f>
        <v>1</v>
      </c>
      <c r="I72" s="81"/>
      <c r="J72" s="42"/>
      <c r="K72" s="42"/>
      <c r="L72" s="42"/>
      <c r="M72" s="42"/>
      <c r="N72" s="42"/>
      <c r="O72" s="42"/>
      <c r="P72" s="42"/>
      <c r="Q72" s="42"/>
    </row>
    <row r="73" spans="1:17" ht="24.75" customHeight="1" x14ac:dyDescent="0.25">
      <c r="A73" s="48" t="s">
        <v>7</v>
      </c>
      <c r="B73" s="115"/>
      <c r="C73" s="121"/>
      <c r="D73" s="121"/>
      <c r="E73" s="116">
        <f>(D73-C73)*$C$2</f>
        <v>0</v>
      </c>
      <c r="F73" s="136"/>
      <c r="G73" s="49" t="s">
        <v>3139</v>
      </c>
      <c r="H73" s="70"/>
      <c r="I73" s="81"/>
      <c r="J73" s="42"/>
      <c r="K73" s="42"/>
      <c r="L73" s="42"/>
      <c r="M73" s="42"/>
      <c r="N73" s="42"/>
      <c r="O73" s="42"/>
      <c r="P73" s="42"/>
      <c r="Q73" s="42"/>
    </row>
    <row r="74" spans="1:17" ht="24.75" customHeight="1" x14ac:dyDescent="0.25">
      <c r="A74" s="48" t="s">
        <v>8</v>
      </c>
      <c r="B74" s="108"/>
      <c r="C74" s="121"/>
      <c r="D74" s="121"/>
      <c r="E74" s="116">
        <f>(D74-C74)*$C$2</f>
        <v>0</v>
      </c>
      <c r="F74" s="136"/>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10-7-1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10-7-2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10-7-3</v>
      </c>
      <c r="J78" s="42"/>
      <c r="K78" s="42"/>
      <c r="L78" s="42"/>
      <c r="M78" s="42"/>
      <c r="N78" s="42"/>
      <c r="O78" s="42"/>
      <c r="P78" s="42"/>
      <c r="Q78" s="42"/>
    </row>
    <row r="79" spans="1:17" ht="38.25" customHeight="1" x14ac:dyDescent="0.25">
      <c r="A79" s="48" t="s">
        <v>13</v>
      </c>
      <c r="B79" s="131"/>
      <c r="C79" s="132"/>
      <c r="D79" s="132"/>
      <c r="E79" s="133"/>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10-8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25">
        <f>IFERROR((E84*F84+E85*F85)/(F84+F85),0)</f>
        <v>0</v>
      </c>
      <c r="G82" s="49" t="s">
        <v>71</v>
      </c>
      <c r="H82" s="70"/>
      <c r="I82" s="81"/>
      <c r="J82" s="42"/>
      <c r="K82" s="42"/>
      <c r="L82" s="42"/>
      <c r="M82" s="42"/>
      <c r="N82" s="42"/>
      <c r="O82" s="42"/>
      <c r="P82" s="42"/>
      <c r="Q82" s="42"/>
    </row>
    <row r="83" spans="1:17" ht="24.75" customHeight="1" x14ac:dyDescent="0.25">
      <c r="A83" s="48" t="s">
        <v>4</v>
      </c>
      <c r="B83" s="129"/>
      <c r="C83" s="130"/>
      <c r="D83" s="49" t="s">
        <v>3142</v>
      </c>
      <c r="E83" s="110" t="str">
        <f>IFERROR(VLOOKUP(B83,matrizEmpleados,2,FALSE),"No existe")</f>
        <v>No existe</v>
      </c>
      <c r="F83" s="120" t="s">
        <v>3765</v>
      </c>
      <c r="G83" s="49" t="s">
        <v>5</v>
      </c>
      <c r="H83" s="127">
        <f>+(D82-C82)+1</f>
        <v>1</v>
      </c>
      <c r="I83" s="81"/>
      <c r="J83" s="42"/>
      <c r="K83" s="42"/>
      <c r="L83" s="42"/>
      <c r="M83" s="42"/>
      <c r="N83" s="42"/>
      <c r="O83" s="42"/>
      <c r="P83" s="42"/>
      <c r="Q83" s="42"/>
    </row>
    <row r="84" spans="1:17" ht="24.75" customHeight="1" x14ac:dyDescent="0.25">
      <c r="A84" s="48" t="s">
        <v>7</v>
      </c>
      <c r="B84" s="115"/>
      <c r="C84" s="121"/>
      <c r="D84" s="121"/>
      <c r="E84" s="116">
        <f>(D84-C84)*$C$2</f>
        <v>0</v>
      </c>
      <c r="F84" s="136"/>
      <c r="G84" s="49" t="s">
        <v>3139</v>
      </c>
      <c r="H84" s="70"/>
      <c r="I84" s="81"/>
      <c r="J84" s="42"/>
      <c r="K84" s="42"/>
      <c r="L84" s="42"/>
      <c r="M84" s="42"/>
      <c r="N84" s="42"/>
      <c r="O84" s="42"/>
      <c r="P84" s="42"/>
      <c r="Q84" s="42"/>
    </row>
    <row r="85" spans="1:17" ht="24.75" customHeight="1" x14ac:dyDescent="0.25">
      <c r="A85" s="48" t="s">
        <v>8</v>
      </c>
      <c r="B85" s="108"/>
      <c r="C85" s="121"/>
      <c r="D85" s="121"/>
      <c r="E85" s="116">
        <f>(D85-C85)*$C$2</f>
        <v>0</v>
      </c>
      <c r="F85" s="136"/>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10-8-1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10-8-2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10-8-3</v>
      </c>
      <c r="J89" s="42"/>
      <c r="K89" s="42"/>
      <c r="L89" s="42"/>
      <c r="M89" s="42"/>
      <c r="N89" s="42"/>
      <c r="O89" s="42"/>
      <c r="P89" s="42"/>
      <c r="Q89" s="42"/>
    </row>
    <row r="90" spans="1:17" ht="38.25" customHeight="1" x14ac:dyDescent="0.25">
      <c r="A90" s="48" t="s">
        <v>13</v>
      </c>
      <c r="B90" s="131"/>
      <c r="C90" s="132"/>
      <c r="D90" s="132"/>
      <c r="E90" s="133"/>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10-9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25">
        <f>IFERROR((E95*F95+E96*F96)/(F95+F96),0)</f>
        <v>0</v>
      </c>
      <c r="G93" s="49" t="s">
        <v>71</v>
      </c>
      <c r="H93" s="70"/>
      <c r="I93" s="81"/>
      <c r="J93" s="42"/>
      <c r="K93" s="42"/>
      <c r="L93" s="42"/>
      <c r="M93" s="42"/>
      <c r="N93" s="42"/>
      <c r="O93" s="42"/>
      <c r="P93" s="42"/>
      <c r="Q93" s="42"/>
    </row>
    <row r="94" spans="1:17" ht="24.75" customHeight="1" x14ac:dyDescent="0.25">
      <c r="A94" s="48" t="s">
        <v>4</v>
      </c>
      <c r="B94" s="129"/>
      <c r="C94" s="130"/>
      <c r="D94" s="49" t="s">
        <v>3142</v>
      </c>
      <c r="E94" s="110" t="str">
        <f>IFERROR(VLOOKUP(B94,matrizEmpleados,2,FALSE),"No existe")</f>
        <v>No existe</v>
      </c>
      <c r="F94" s="120" t="s">
        <v>3765</v>
      </c>
      <c r="G94" s="49" t="s">
        <v>5</v>
      </c>
      <c r="H94" s="127">
        <f>+(D93-C93)+1</f>
        <v>1</v>
      </c>
      <c r="I94" s="81"/>
      <c r="J94" s="42"/>
      <c r="K94" s="42"/>
      <c r="L94" s="42"/>
      <c r="M94" s="42"/>
      <c r="N94" s="42"/>
      <c r="O94" s="42"/>
      <c r="P94" s="42"/>
      <c r="Q94" s="42"/>
    </row>
    <row r="95" spans="1:17" ht="24.75" customHeight="1" x14ac:dyDescent="0.25">
      <c r="A95" s="48" t="s">
        <v>7</v>
      </c>
      <c r="B95" s="115"/>
      <c r="C95" s="121"/>
      <c r="D95" s="121"/>
      <c r="E95" s="116">
        <f>(D95-C95)*$C$2</f>
        <v>0</v>
      </c>
      <c r="F95" s="136"/>
      <c r="G95" s="49" t="s">
        <v>3139</v>
      </c>
      <c r="H95" s="70"/>
      <c r="I95" s="81"/>
      <c r="J95" s="42"/>
      <c r="K95" s="42"/>
      <c r="L95" s="42"/>
      <c r="M95" s="42"/>
      <c r="N95" s="42"/>
      <c r="O95" s="42"/>
      <c r="P95" s="42"/>
      <c r="Q95" s="42"/>
    </row>
    <row r="96" spans="1:17" ht="24.75" customHeight="1" x14ac:dyDescent="0.25">
      <c r="A96" s="48" t="s">
        <v>8</v>
      </c>
      <c r="B96" s="108"/>
      <c r="C96" s="121"/>
      <c r="D96" s="121"/>
      <c r="E96" s="116">
        <f>(D96-C96)*$C$2</f>
        <v>0</v>
      </c>
      <c r="F96" s="136"/>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10-9-1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10-9-2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10-9-3</v>
      </c>
      <c r="J100" s="42"/>
      <c r="K100" s="42"/>
      <c r="L100" s="42"/>
      <c r="M100" s="42"/>
      <c r="N100" s="42"/>
      <c r="O100" s="42"/>
      <c r="P100" s="42"/>
      <c r="Q100" s="42"/>
    </row>
    <row r="101" spans="1:17" ht="38.25" customHeight="1" x14ac:dyDescent="0.25">
      <c r="A101" s="48" t="s">
        <v>13</v>
      </c>
      <c r="B101" s="131"/>
      <c r="C101" s="132"/>
      <c r="D101" s="132"/>
      <c r="E101" s="133"/>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10-10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25">
        <f>IFERROR((E106*F106+E107*F107)/(F106+F107),0)</f>
        <v>0</v>
      </c>
      <c r="G104" s="49" t="s">
        <v>71</v>
      </c>
      <c r="H104" s="70"/>
      <c r="I104" s="81"/>
      <c r="J104" s="42"/>
      <c r="K104" s="42"/>
      <c r="L104" s="42"/>
      <c r="M104" s="42"/>
      <c r="N104" s="42"/>
      <c r="O104" s="42"/>
      <c r="P104" s="42"/>
      <c r="Q104" s="42"/>
    </row>
    <row r="105" spans="1:17" ht="24.75" customHeight="1" x14ac:dyDescent="0.25">
      <c r="A105" s="48" t="s">
        <v>4</v>
      </c>
      <c r="B105" s="129"/>
      <c r="C105" s="130"/>
      <c r="D105" s="49" t="s">
        <v>3142</v>
      </c>
      <c r="E105" s="110" t="str">
        <f>IFERROR(VLOOKUP(B105,matrizEmpleados,2,FALSE),"No existe")</f>
        <v>No existe</v>
      </c>
      <c r="F105" s="120" t="s">
        <v>3765</v>
      </c>
      <c r="G105" s="49" t="s">
        <v>5</v>
      </c>
      <c r="H105" s="127">
        <f>+(D104-C104)+1</f>
        <v>1</v>
      </c>
      <c r="I105" s="81"/>
      <c r="J105" s="42"/>
      <c r="K105" s="42"/>
      <c r="L105" s="42"/>
      <c r="M105" s="42"/>
      <c r="N105" s="42"/>
      <c r="O105" s="42"/>
      <c r="P105" s="42"/>
      <c r="Q105" s="42"/>
    </row>
    <row r="106" spans="1:17" ht="24.75" customHeight="1" x14ac:dyDescent="0.25">
      <c r="A106" s="48" t="s">
        <v>7</v>
      </c>
      <c r="B106" s="115"/>
      <c r="C106" s="121"/>
      <c r="D106" s="121"/>
      <c r="E106" s="116">
        <f>(D106-C106)*$C$2</f>
        <v>0</v>
      </c>
      <c r="F106" s="136"/>
      <c r="G106" s="49" t="s">
        <v>3139</v>
      </c>
      <c r="H106" s="70"/>
      <c r="I106" s="81"/>
      <c r="J106" s="42"/>
      <c r="K106" s="42"/>
      <c r="L106" s="42"/>
      <c r="M106" s="42"/>
      <c r="N106" s="42"/>
      <c r="O106" s="42"/>
      <c r="P106" s="42"/>
      <c r="Q106" s="42"/>
    </row>
    <row r="107" spans="1:17" ht="24.75" customHeight="1" x14ac:dyDescent="0.25">
      <c r="A107" s="48" t="s">
        <v>8</v>
      </c>
      <c r="B107" s="108"/>
      <c r="C107" s="121"/>
      <c r="D107" s="121"/>
      <c r="E107" s="116">
        <f>(D107-C107)*$C$2</f>
        <v>0</v>
      </c>
      <c r="F107" s="136"/>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10-10-1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10-10-2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10-10-3</v>
      </c>
      <c r="J111" s="42"/>
      <c r="K111" s="42"/>
      <c r="L111" s="42"/>
      <c r="M111" s="42"/>
      <c r="N111" s="42"/>
      <c r="O111" s="42"/>
      <c r="P111" s="42"/>
      <c r="Q111" s="42"/>
    </row>
    <row r="112" spans="1:17" ht="38.25" customHeight="1" x14ac:dyDescent="0.25">
      <c r="A112" s="48" t="s">
        <v>13</v>
      </c>
      <c r="B112" s="131"/>
      <c r="C112" s="132"/>
      <c r="D112" s="132"/>
      <c r="E112" s="133"/>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10-11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25">
        <f>IFERROR((E117*F117+E118*F118)/(F117+F118),0)</f>
        <v>0</v>
      </c>
      <c r="G115" s="49" t="s">
        <v>71</v>
      </c>
      <c r="H115" s="70"/>
      <c r="I115" s="81"/>
      <c r="J115" s="42"/>
      <c r="K115" s="42"/>
      <c r="L115" s="42"/>
      <c r="M115" s="42"/>
      <c r="N115" s="42"/>
      <c r="O115" s="42"/>
      <c r="P115" s="42"/>
      <c r="Q115" s="42"/>
    </row>
    <row r="116" spans="1:17" ht="24.75" customHeight="1" x14ac:dyDescent="0.25">
      <c r="A116" s="48" t="s">
        <v>4</v>
      </c>
      <c r="B116" s="129"/>
      <c r="C116" s="130"/>
      <c r="D116" s="49" t="s">
        <v>3142</v>
      </c>
      <c r="E116" s="110" t="str">
        <f>IFERROR(VLOOKUP(B116,matrizEmpleados,2,FALSE),"No existe")</f>
        <v>No existe</v>
      </c>
      <c r="F116" s="120" t="s">
        <v>3765</v>
      </c>
      <c r="G116" s="49" t="s">
        <v>5</v>
      </c>
      <c r="H116" s="127">
        <f>+(D115-C115)+1</f>
        <v>1</v>
      </c>
      <c r="I116" s="81"/>
      <c r="J116" s="42"/>
      <c r="K116" s="42"/>
      <c r="L116" s="42"/>
      <c r="M116" s="42"/>
      <c r="N116" s="42"/>
      <c r="O116" s="42"/>
      <c r="P116" s="42"/>
      <c r="Q116" s="42"/>
    </row>
    <row r="117" spans="1:17" ht="24.75" customHeight="1" x14ac:dyDescent="0.25">
      <c r="A117" s="48" t="s">
        <v>7</v>
      </c>
      <c r="B117" s="115"/>
      <c r="C117" s="121"/>
      <c r="D117" s="121"/>
      <c r="E117" s="116">
        <f>(D117-C117)*$C$2</f>
        <v>0</v>
      </c>
      <c r="F117" s="136"/>
      <c r="G117" s="49" t="s">
        <v>3139</v>
      </c>
      <c r="H117" s="70"/>
      <c r="I117" s="81"/>
      <c r="J117" s="42"/>
      <c r="K117" s="42"/>
      <c r="L117" s="42"/>
      <c r="M117" s="42"/>
      <c r="N117" s="42"/>
      <c r="O117" s="42"/>
      <c r="P117" s="42"/>
      <c r="Q117" s="42"/>
    </row>
    <row r="118" spans="1:17" ht="24.75" customHeight="1" x14ac:dyDescent="0.25">
      <c r="A118" s="48" t="s">
        <v>8</v>
      </c>
      <c r="B118" s="108"/>
      <c r="C118" s="121"/>
      <c r="D118" s="121"/>
      <c r="E118" s="116">
        <f>(D118-C118)*$C$2</f>
        <v>0</v>
      </c>
      <c r="F118" s="136"/>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10-11-1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10-11-2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10-11-3</v>
      </c>
      <c r="J122" s="42"/>
      <c r="K122" s="42"/>
      <c r="L122" s="42"/>
      <c r="M122" s="42"/>
      <c r="N122" s="42"/>
      <c r="O122" s="42"/>
      <c r="P122" s="42"/>
      <c r="Q122" s="42"/>
    </row>
    <row r="123" spans="1:17" ht="38.25" customHeight="1" x14ac:dyDescent="0.25">
      <c r="A123" s="48" t="s">
        <v>13</v>
      </c>
      <c r="B123" s="131"/>
      <c r="C123" s="132"/>
      <c r="D123" s="132"/>
      <c r="E123" s="133"/>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10-12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25">
        <f>IFERROR((E128*F128+E129*F129)/(F128+F129),0)</f>
        <v>0</v>
      </c>
      <c r="G126" s="49" t="s">
        <v>71</v>
      </c>
      <c r="H126" s="70"/>
      <c r="I126" s="81"/>
      <c r="J126" s="42"/>
      <c r="K126" s="42"/>
      <c r="L126" s="42"/>
      <c r="M126" s="42"/>
      <c r="N126" s="42"/>
      <c r="O126" s="42"/>
      <c r="P126" s="42"/>
      <c r="Q126" s="42"/>
    </row>
    <row r="127" spans="1:17" ht="24.75" customHeight="1" x14ac:dyDescent="0.25">
      <c r="A127" s="48" t="s">
        <v>4</v>
      </c>
      <c r="B127" s="129"/>
      <c r="C127" s="130"/>
      <c r="D127" s="49" t="s">
        <v>3142</v>
      </c>
      <c r="E127" s="110" t="str">
        <f>IFERROR(VLOOKUP(B127,matrizEmpleados,2,FALSE),"No existe")</f>
        <v>No existe</v>
      </c>
      <c r="F127" s="120" t="s">
        <v>3765</v>
      </c>
      <c r="G127" s="49" t="s">
        <v>5</v>
      </c>
      <c r="H127" s="127">
        <f>+(D126-C126)+1</f>
        <v>1</v>
      </c>
      <c r="I127" s="81"/>
      <c r="J127" s="42"/>
      <c r="K127" s="42"/>
      <c r="L127" s="42"/>
      <c r="M127" s="42"/>
      <c r="N127" s="42"/>
      <c r="O127" s="42"/>
      <c r="P127" s="42"/>
      <c r="Q127" s="42"/>
    </row>
    <row r="128" spans="1:17" ht="24.75" customHeight="1" x14ac:dyDescent="0.25">
      <c r="A128" s="48" t="s">
        <v>7</v>
      </c>
      <c r="B128" s="115"/>
      <c r="C128" s="121"/>
      <c r="D128" s="121"/>
      <c r="E128" s="116">
        <f>(D128-C128)*$C$2</f>
        <v>0</v>
      </c>
      <c r="F128" s="122"/>
      <c r="G128" s="49" t="s">
        <v>3139</v>
      </c>
      <c r="H128" s="70"/>
      <c r="I128" s="81"/>
      <c r="J128" s="42"/>
      <c r="K128" s="42"/>
      <c r="L128" s="42"/>
      <c r="M128" s="42"/>
      <c r="N128" s="42"/>
      <c r="O128" s="42"/>
      <c r="P128" s="42"/>
      <c r="Q128" s="42"/>
    </row>
    <row r="129" spans="1:17" ht="24.75" customHeight="1" x14ac:dyDescent="0.25">
      <c r="A129" s="48" t="s">
        <v>8</v>
      </c>
      <c r="B129" s="108"/>
      <c r="C129" s="121"/>
      <c r="D129" s="121"/>
      <c r="E129" s="116">
        <f>(D129-C129)*$C$2</f>
        <v>0</v>
      </c>
      <c r="F129" s="122"/>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10-12-1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10-12-2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10-12-3</v>
      </c>
      <c r="J133" s="42"/>
      <c r="K133" s="42"/>
      <c r="L133" s="42"/>
      <c r="M133" s="42"/>
      <c r="N133" s="42"/>
      <c r="O133" s="42"/>
      <c r="P133" s="42"/>
      <c r="Q133" s="42"/>
    </row>
    <row r="134" spans="1:17" ht="38.25" customHeight="1" x14ac:dyDescent="0.25">
      <c r="A134" s="48" t="s">
        <v>13</v>
      </c>
      <c r="B134" s="131"/>
      <c r="C134" s="132"/>
      <c r="D134" s="132"/>
      <c r="E134" s="133"/>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10-13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25">
        <f>IFERROR((E139*F139+E140*F140)/(F139+F140),0)</f>
        <v>0</v>
      </c>
      <c r="G137" s="49" t="s">
        <v>71</v>
      </c>
      <c r="H137" s="70"/>
      <c r="I137" s="81"/>
      <c r="J137" s="42"/>
      <c r="K137" s="42"/>
      <c r="L137" s="42"/>
      <c r="M137" s="42"/>
      <c r="N137" s="42"/>
      <c r="O137" s="42"/>
      <c r="P137" s="42"/>
      <c r="Q137" s="42"/>
    </row>
    <row r="138" spans="1:17" ht="24.75" customHeight="1" x14ac:dyDescent="0.25">
      <c r="A138" s="48" t="s">
        <v>4</v>
      </c>
      <c r="B138" s="129"/>
      <c r="C138" s="130"/>
      <c r="D138" s="49" t="s">
        <v>3142</v>
      </c>
      <c r="E138" s="110" t="str">
        <f>IFERROR(VLOOKUP(B138,matrizEmpleados,2,FALSE),"No existe")</f>
        <v>No existe</v>
      </c>
      <c r="F138" s="120" t="s">
        <v>3765</v>
      </c>
      <c r="G138" s="49" t="s">
        <v>5</v>
      </c>
      <c r="H138" s="127">
        <f>+(D137-C137)+1</f>
        <v>1</v>
      </c>
      <c r="I138" s="81"/>
      <c r="J138" s="42"/>
      <c r="K138" s="42"/>
      <c r="L138" s="42"/>
      <c r="M138" s="42"/>
      <c r="N138" s="42"/>
      <c r="O138" s="42"/>
      <c r="P138" s="42"/>
      <c r="Q138" s="42"/>
    </row>
    <row r="139" spans="1:17" ht="24.75" customHeight="1" x14ac:dyDescent="0.25">
      <c r="A139" s="48" t="s">
        <v>7</v>
      </c>
      <c r="B139" s="115"/>
      <c r="C139" s="121"/>
      <c r="D139" s="121"/>
      <c r="E139" s="116">
        <f>(D139-C139)*$C$2</f>
        <v>0</v>
      </c>
      <c r="F139" s="122"/>
      <c r="G139" s="49" t="s">
        <v>3139</v>
      </c>
      <c r="H139" s="70"/>
      <c r="I139" s="81"/>
      <c r="J139" s="42"/>
      <c r="K139" s="42"/>
      <c r="L139" s="42"/>
      <c r="M139" s="42"/>
      <c r="N139" s="42"/>
      <c r="O139" s="42"/>
      <c r="P139" s="42"/>
      <c r="Q139" s="42"/>
    </row>
    <row r="140" spans="1:17" ht="24.75" customHeight="1" x14ac:dyDescent="0.25">
      <c r="A140" s="48" t="s">
        <v>8</v>
      </c>
      <c r="B140" s="108"/>
      <c r="C140" s="121"/>
      <c r="D140" s="121"/>
      <c r="E140" s="116">
        <f>(D140-C140)*$C$2</f>
        <v>0</v>
      </c>
      <c r="F140" s="122"/>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10-13-1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10-13-2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10-13-3</v>
      </c>
      <c r="J144" s="42"/>
      <c r="K144" s="42"/>
      <c r="L144" s="42"/>
      <c r="M144" s="42"/>
      <c r="N144" s="42"/>
      <c r="O144" s="42"/>
      <c r="P144" s="42"/>
      <c r="Q144" s="42"/>
    </row>
    <row r="145" spans="1:17" ht="38.25" customHeight="1" x14ac:dyDescent="0.25">
      <c r="A145" s="48" t="s">
        <v>13</v>
      </c>
      <c r="B145" s="131"/>
      <c r="C145" s="132"/>
      <c r="D145" s="132"/>
      <c r="E145" s="133"/>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10-14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25">
        <f>IFERROR((E150*F150+E151*F151)/(F150+F151),0)</f>
        <v>0</v>
      </c>
      <c r="G148" s="49" t="s">
        <v>71</v>
      </c>
      <c r="H148" s="70"/>
      <c r="I148" s="81"/>
      <c r="J148" s="42"/>
      <c r="K148" s="42"/>
      <c r="L148" s="42"/>
      <c r="M148" s="42"/>
      <c r="N148" s="42"/>
      <c r="O148" s="42"/>
      <c r="P148" s="42"/>
      <c r="Q148" s="42"/>
    </row>
    <row r="149" spans="1:17" ht="24.75" customHeight="1" x14ac:dyDescent="0.25">
      <c r="A149" s="48" t="s">
        <v>4</v>
      </c>
      <c r="B149" s="129"/>
      <c r="C149" s="130"/>
      <c r="D149" s="49" t="s">
        <v>3142</v>
      </c>
      <c r="E149" s="110" t="str">
        <f>IFERROR(VLOOKUP(B149,matrizEmpleados,2,FALSE),"No existe")</f>
        <v>No existe</v>
      </c>
      <c r="F149" s="120" t="s">
        <v>3765</v>
      </c>
      <c r="G149" s="49" t="s">
        <v>5</v>
      </c>
      <c r="H149" s="127">
        <f>+(D148-C148)+1</f>
        <v>1</v>
      </c>
      <c r="I149" s="81"/>
      <c r="J149" s="42"/>
      <c r="K149" s="42"/>
      <c r="L149" s="42"/>
      <c r="M149" s="42"/>
      <c r="N149" s="42"/>
      <c r="O149" s="42"/>
      <c r="P149" s="42"/>
      <c r="Q149" s="42"/>
    </row>
    <row r="150" spans="1:17" ht="24.75" customHeight="1" x14ac:dyDescent="0.25">
      <c r="A150" s="48" t="s">
        <v>7</v>
      </c>
      <c r="B150" s="115"/>
      <c r="C150" s="121"/>
      <c r="D150" s="121"/>
      <c r="E150" s="116">
        <f>(D150-C150)*$C$2</f>
        <v>0</v>
      </c>
      <c r="F150" s="122"/>
      <c r="G150" s="49" t="s">
        <v>3139</v>
      </c>
      <c r="H150" s="70"/>
      <c r="I150" s="81"/>
      <c r="J150" s="42"/>
      <c r="K150" s="42"/>
      <c r="L150" s="42"/>
      <c r="M150" s="42"/>
      <c r="N150" s="42"/>
      <c r="O150" s="42"/>
      <c r="P150" s="42"/>
      <c r="Q150" s="42"/>
    </row>
    <row r="151" spans="1:17" ht="24.75" customHeight="1" x14ac:dyDescent="0.25">
      <c r="A151" s="48" t="s">
        <v>8</v>
      </c>
      <c r="B151" s="108"/>
      <c r="C151" s="121"/>
      <c r="D151" s="121"/>
      <c r="E151" s="116">
        <f>(D151-C151)*$C$2</f>
        <v>0</v>
      </c>
      <c r="F151" s="122"/>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10-14-1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10-14-2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10-14-3</v>
      </c>
      <c r="J155" s="42"/>
      <c r="K155" s="42"/>
      <c r="L155" s="42"/>
      <c r="M155" s="42"/>
      <c r="N155" s="42"/>
      <c r="O155" s="42"/>
      <c r="P155" s="42"/>
      <c r="Q155" s="42"/>
    </row>
    <row r="156" spans="1:17" ht="38.25" customHeight="1" x14ac:dyDescent="0.25">
      <c r="A156" s="48" t="s">
        <v>13</v>
      </c>
      <c r="B156" s="131"/>
      <c r="C156" s="132"/>
      <c r="D156" s="132"/>
      <c r="E156" s="133"/>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10-15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25">
        <f>IFERROR((E161*F161+E162*F162)/(F161+F162),0)</f>
        <v>0</v>
      </c>
      <c r="G159" s="49" t="s">
        <v>71</v>
      </c>
      <c r="H159" s="70"/>
      <c r="I159" s="81"/>
      <c r="J159" s="42"/>
      <c r="K159" s="42"/>
      <c r="L159" s="42"/>
      <c r="M159" s="42"/>
      <c r="N159" s="42"/>
      <c r="O159" s="42"/>
      <c r="P159" s="42"/>
      <c r="Q159" s="42"/>
    </row>
    <row r="160" spans="1:17" ht="24.75" customHeight="1" x14ac:dyDescent="0.25">
      <c r="A160" s="48" t="s">
        <v>4</v>
      </c>
      <c r="B160" s="129"/>
      <c r="C160" s="130"/>
      <c r="D160" s="49" t="s">
        <v>3142</v>
      </c>
      <c r="E160" s="110" t="str">
        <f>IFERROR(VLOOKUP(B160,matrizEmpleados,2,FALSE),"No existe")</f>
        <v>No existe</v>
      </c>
      <c r="F160" s="120" t="s">
        <v>3765</v>
      </c>
      <c r="G160" s="49" t="s">
        <v>5</v>
      </c>
      <c r="H160" s="127">
        <f>+(D159-C159)+1</f>
        <v>1</v>
      </c>
      <c r="I160" s="81"/>
      <c r="J160" s="42"/>
      <c r="K160" s="42"/>
      <c r="L160" s="42"/>
      <c r="M160" s="42"/>
      <c r="N160" s="42"/>
      <c r="O160" s="42"/>
      <c r="P160" s="42"/>
      <c r="Q160" s="42"/>
    </row>
    <row r="161" spans="1:17" ht="24.75" customHeight="1" x14ac:dyDescent="0.25">
      <c r="A161" s="48" t="s">
        <v>7</v>
      </c>
      <c r="B161" s="115"/>
      <c r="C161" s="121"/>
      <c r="D161" s="121"/>
      <c r="E161" s="116">
        <f>(D161-C161)*$C$2</f>
        <v>0</v>
      </c>
      <c r="F161" s="136"/>
      <c r="G161" s="49" t="s">
        <v>3139</v>
      </c>
      <c r="H161" s="70"/>
      <c r="I161" s="81"/>
      <c r="J161" s="42"/>
      <c r="K161" s="42"/>
      <c r="L161" s="42"/>
      <c r="M161" s="42"/>
      <c r="N161" s="42"/>
      <c r="O161" s="42"/>
      <c r="P161" s="42"/>
      <c r="Q161" s="42"/>
    </row>
    <row r="162" spans="1:17" ht="24.75" customHeight="1" x14ac:dyDescent="0.25">
      <c r="A162" s="48" t="s">
        <v>8</v>
      </c>
      <c r="B162" s="108"/>
      <c r="C162" s="121"/>
      <c r="D162" s="121"/>
      <c r="E162" s="116">
        <f>(D162-C162)*$C$2</f>
        <v>0</v>
      </c>
      <c r="F162" s="136"/>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10-15-1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10-15-2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10-15-3</v>
      </c>
      <c r="J166" s="42"/>
      <c r="K166" s="42"/>
      <c r="L166" s="42"/>
      <c r="M166" s="42"/>
      <c r="N166" s="42"/>
      <c r="O166" s="42"/>
      <c r="P166" s="42"/>
      <c r="Q166" s="42"/>
    </row>
    <row r="167" spans="1:17" ht="38.25" customHeight="1" x14ac:dyDescent="0.25">
      <c r="A167" s="48" t="s">
        <v>13</v>
      </c>
      <c r="B167" s="131"/>
      <c r="C167" s="132"/>
      <c r="D167" s="132"/>
      <c r="E167" s="133"/>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10-16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25">
        <f>IFERROR((E172*F172+E173*F173)/(F172+F173),0)</f>
        <v>0</v>
      </c>
      <c r="G170" s="49" t="s">
        <v>71</v>
      </c>
      <c r="H170" s="70"/>
      <c r="I170" s="81"/>
      <c r="J170" s="42"/>
      <c r="K170" s="42"/>
      <c r="L170" s="42"/>
      <c r="M170" s="42"/>
      <c r="N170" s="42"/>
      <c r="O170" s="42"/>
      <c r="P170" s="42"/>
      <c r="Q170" s="42"/>
    </row>
    <row r="171" spans="1:17" ht="24.75" customHeight="1" x14ac:dyDescent="0.25">
      <c r="A171" s="48" t="s">
        <v>4</v>
      </c>
      <c r="B171" s="129"/>
      <c r="C171" s="130"/>
      <c r="D171" s="49" t="s">
        <v>3142</v>
      </c>
      <c r="E171" s="110" t="str">
        <f>IFERROR(VLOOKUP(B171,matrizEmpleados,2,FALSE),"No existe")</f>
        <v>No existe</v>
      </c>
      <c r="F171" s="120" t="s">
        <v>3765</v>
      </c>
      <c r="G171" s="49" t="s">
        <v>5</v>
      </c>
      <c r="H171" s="127">
        <f>+(D170-C170)+1</f>
        <v>1</v>
      </c>
      <c r="I171" s="81"/>
      <c r="J171" s="42"/>
      <c r="K171" s="42"/>
      <c r="L171" s="42"/>
      <c r="M171" s="42"/>
      <c r="N171" s="42"/>
      <c r="O171" s="42"/>
      <c r="P171" s="42"/>
      <c r="Q171" s="42"/>
    </row>
    <row r="172" spans="1:17" ht="24.75" customHeight="1" x14ac:dyDescent="0.25">
      <c r="A172" s="48" t="s">
        <v>7</v>
      </c>
      <c r="B172" s="115"/>
      <c r="C172" s="121"/>
      <c r="D172" s="121"/>
      <c r="E172" s="116">
        <f>(D172-C172)*$C$2</f>
        <v>0</v>
      </c>
      <c r="F172" s="136"/>
      <c r="G172" s="49" t="s">
        <v>3139</v>
      </c>
      <c r="H172" s="70"/>
      <c r="I172" s="81"/>
      <c r="J172" s="42"/>
      <c r="K172" s="42"/>
      <c r="L172" s="42"/>
      <c r="M172" s="42"/>
      <c r="N172" s="42"/>
      <c r="O172" s="42"/>
      <c r="P172" s="42"/>
      <c r="Q172" s="42"/>
    </row>
    <row r="173" spans="1:17" ht="24.75" customHeight="1" x14ac:dyDescent="0.25">
      <c r="A173" s="48" t="s">
        <v>8</v>
      </c>
      <c r="B173" s="108"/>
      <c r="C173" s="121"/>
      <c r="D173" s="121"/>
      <c r="E173" s="116">
        <f>(D173-C173)*$C$2</f>
        <v>0</v>
      </c>
      <c r="F173" s="136"/>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10-16-1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10-16-2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10-16-3</v>
      </c>
      <c r="J177" s="42"/>
      <c r="K177" s="42"/>
      <c r="L177" s="42"/>
      <c r="M177" s="42"/>
      <c r="N177" s="42"/>
      <c r="O177" s="42"/>
      <c r="P177" s="42"/>
      <c r="Q177" s="42"/>
    </row>
    <row r="178" spans="1:17" ht="38.25" customHeight="1" x14ac:dyDescent="0.25">
      <c r="A178" s="48" t="s">
        <v>13</v>
      </c>
      <c r="B178" s="131"/>
      <c r="C178" s="132"/>
      <c r="D178" s="132"/>
      <c r="E178" s="133"/>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10-17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25">
        <f>IFERROR((E183*F183+E184*F184)/(F183+F184),0)</f>
        <v>0</v>
      </c>
      <c r="G181" s="49" t="s">
        <v>71</v>
      </c>
      <c r="H181" s="70"/>
      <c r="I181" s="81"/>
      <c r="J181" s="42"/>
      <c r="K181" s="42"/>
      <c r="L181" s="42"/>
      <c r="M181" s="42"/>
      <c r="N181" s="42"/>
      <c r="O181" s="42"/>
      <c r="P181" s="42"/>
      <c r="Q181" s="42"/>
    </row>
    <row r="182" spans="1:17" ht="24.75" customHeight="1" x14ac:dyDescent="0.25">
      <c r="A182" s="48" t="s">
        <v>4</v>
      </c>
      <c r="B182" s="129"/>
      <c r="C182" s="130"/>
      <c r="D182" s="49" t="s">
        <v>3142</v>
      </c>
      <c r="E182" s="110" t="str">
        <f>IFERROR(VLOOKUP(B182,matrizEmpleados,2,FALSE),"No existe")</f>
        <v>No existe</v>
      </c>
      <c r="F182" s="120" t="s">
        <v>3765</v>
      </c>
      <c r="G182" s="49" t="s">
        <v>5</v>
      </c>
      <c r="H182" s="127">
        <f>+(D181-C181)+1</f>
        <v>1</v>
      </c>
      <c r="I182" s="81"/>
      <c r="J182" s="42"/>
      <c r="K182" s="42"/>
      <c r="L182" s="42"/>
      <c r="M182" s="42"/>
      <c r="N182" s="42"/>
      <c r="O182" s="42"/>
      <c r="P182" s="42"/>
      <c r="Q182" s="42"/>
    </row>
    <row r="183" spans="1:17" ht="24.75" customHeight="1" x14ac:dyDescent="0.25">
      <c r="A183" s="48" t="s">
        <v>7</v>
      </c>
      <c r="B183" s="115"/>
      <c r="C183" s="121"/>
      <c r="D183" s="121"/>
      <c r="E183" s="116">
        <f>(D183-C183)*$C$2</f>
        <v>0</v>
      </c>
      <c r="F183" s="136"/>
      <c r="G183" s="49" t="s">
        <v>3139</v>
      </c>
      <c r="H183" s="70"/>
      <c r="I183" s="81"/>
      <c r="J183" s="42"/>
      <c r="K183" s="42"/>
      <c r="L183" s="42"/>
      <c r="M183" s="42"/>
      <c r="N183" s="42"/>
      <c r="O183" s="42"/>
      <c r="P183" s="42"/>
      <c r="Q183" s="42"/>
    </row>
    <row r="184" spans="1:17" ht="24.75" customHeight="1" x14ac:dyDescent="0.25">
      <c r="A184" s="48" t="s">
        <v>8</v>
      </c>
      <c r="B184" s="108"/>
      <c r="C184" s="121"/>
      <c r="D184" s="121"/>
      <c r="E184" s="116">
        <f>(D184-C184)*$C$2</f>
        <v>0</v>
      </c>
      <c r="F184" s="136"/>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10-17-1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10-17-2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10-17-3</v>
      </c>
      <c r="J188" s="42"/>
      <c r="K188" s="42"/>
      <c r="L188" s="42"/>
      <c r="M188" s="42"/>
      <c r="N188" s="42"/>
      <c r="O188" s="42"/>
      <c r="P188" s="42"/>
      <c r="Q188" s="42"/>
    </row>
    <row r="189" spans="1:17" ht="38.25" customHeight="1" x14ac:dyDescent="0.25">
      <c r="A189" s="48" t="s">
        <v>13</v>
      </c>
      <c r="B189" s="131"/>
      <c r="C189" s="132"/>
      <c r="D189" s="132"/>
      <c r="E189" s="133"/>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10-18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25">
        <f>IFERROR((E194*F194+E195*F195)/(F194+F195),0)</f>
        <v>0</v>
      </c>
      <c r="G192" s="49" t="s">
        <v>71</v>
      </c>
      <c r="H192" s="70"/>
      <c r="I192" s="81"/>
      <c r="J192" s="42"/>
      <c r="K192" s="42"/>
      <c r="L192" s="42"/>
      <c r="M192" s="42"/>
      <c r="N192" s="42"/>
      <c r="O192" s="42"/>
      <c r="P192" s="42"/>
      <c r="Q192" s="42"/>
    </row>
    <row r="193" spans="1:17" ht="24.75" customHeight="1" x14ac:dyDescent="0.25">
      <c r="A193" s="48" t="s">
        <v>4</v>
      </c>
      <c r="B193" s="129"/>
      <c r="C193" s="130"/>
      <c r="D193" s="49" t="s">
        <v>3142</v>
      </c>
      <c r="E193" s="110" t="str">
        <f>IFERROR(VLOOKUP(B193,matrizEmpleados,2,FALSE),"No existe")</f>
        <v>No existe</v>
      </c>
      <c r="F193" s="120" t="s">
        <v>3765</v>
      </c>
      <c r="G193" s="49" t="s">
        <v>5</v>
      </c>
      <c r="H193" s="127">
        <f>+(D192-C192)+1</f>
        <v>1</v>
      </c>
      <c r="I193" s="81"/>
      <c r="J193" s="42"/>
      <c r="K193" s="42"/>
      <c r="L193" s="42"/>
      <c r="M193" s="42"/>
      <c r="N193" s="42"/>
      <c r="O193" s="42"/>
      <c r="P193" s="42"/>
      <c r="Q193" s="42"/>
    </row>
    <row r="194" spans="1:17" ht="24.75" customHeight="1" x14ac:dyDescent="0.25">
      <c r="A194" s="48" t="s">
        <v>7</v>
      </c>
      <c r="B194" s="115"/>
      <c r="C194" s="121"/>
      <c r="D194" s="121"/>
      <c r="E194" s="116">
        <f>(D194-C194)*$C$2</f>
        <v>0</v>
      </c>
      <c r="F194" s="136"/>
      <c r="G194" s="49" t="s">
        <v>3139</v>
      </c>
      <c r="H194" s="70"/>
      <c r="I194" s="81"/>
      <c r="J194" s="42"/>
      <c r="K194" s="42"/>
      <c r="L194" s="42"/>
      <c r="M194" s="42"/>
      <c r="N194" s="42"/>
      <c r="O194" s="42"/>
      <c r="P194" s="42"/>
      <c r="Q194" s="42"/>
    </row>
    <row r="195" spans="1:17" ht="24.75" customHeight="1" x14ac:dyDescent="0.25">
      <c r="A195" s="48" t="s">
        <v>8</v>
      </c>
      <c r="B195" s="108"/>
      <c r="C195" s="121"/>
      <c r="D195" s="121"/>
      <c r="E195" s="116">
        <f>(D195-C195)*$C$2</f>
        <v>0</v>
      </c>
      <c r="F195" s="136"/>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10-18-1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10-18-2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10-18-3</v>
      </c>
      <c r="J199" s="42"/>
      <c r="K199" s="42"/>
      <c r="L199" s="42"/>
      <c r="M199" s="42"/>
      <c r="N199" s="42"/>
      <c r="O199" s="42"/>
      <c r="P199" s="42"/>
      <c r="Q199" s="42"/>
    </row>
    <row r="200" spans="1:17" ht="38.25" customHeight="1" x14ac:dyDescent="0.25">
      <c r="A200" s="48" t="s">
        <v>13</v>
      </c>
      <c r="B200" s="131"/>
      <c r="C200" s="132"/>
      <c r="D200" s="132"/>
      <c r="E200" s="133"/>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10-19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25">
        <f>IFERROR((E205*F205+E206*F206)/(F205+F206),0)</f>
        <v>0</v>
      </c>
      <c r="G203" s="49" t="s">
        <v>71</v>
      </c>
      <c r="H203" s="70"/>
      <c r="I203" s="81"/>
      <c r="J203" s="42"/>
      <c r="K203" s="42"/>
      <c r="L203" s="42"/>
      <c r="M203" s="42"/>
      <c r="N203" s="42"/>
      <c r="O203" s="42"/>
      <c r="P203" s="42"/>
      <c r="Q203" s="42"/>
    </row>
    <row r="204" spans="1:17" ht="24.75" customHeight="1" x14ac:dyDescent="0.25">
      <c r="A204" s="48" t="s">
        <v>4</v>
      </c>
      <c r="B204" s="129"/>
      <c r="C204" s="130"/>
      <c r="D204" s="49" t="s">
        <v>3142</v>
      </c>
      <c r="E204" s="110" t="str">
        <f>IFERROR(VLOOKUP(B204,matrizEmpleados,2,FALSE),"No existe")</f>
        <v>No existe</v>
      </c>
      <c r="F204" s="120" t="s">
        <v>3765</v>
      </c>
      <c r="G204" s="49" t="s">
        <v>5</v>
      </c>
      <c r="H204" s="127">
        <f>+(D203-C203)+1</f>
        <v>1</v>
      </c>
      <c r="I204" s="81"/>
      <c r="J204" s="42"/>
      <c r="K204" s="42"/>
      <c r="L204" s="42"/>
      <c r="M204" s="42"/>
      <c r="N204" s="42"/>
      <c r="O204" s="42"/>
      <c r="P204" s="42"/>
      <c r="Q204" s="42"/>
    </row>
    <row r="205" spans="1:17" ht="24.75" customHeight="1" x14ac:dyDescent="0.25">
      <c r="A205" s="48" t="s">
        <v>7</v>
      </c>
      <c r="B205" s="115"/>
      <c r="C205" s="121"/>
      <c r="D205" s="121"/>
      <c r="E205" s="116">
        <f>(D205-C205)*$C$2</f>
        <v>0</v>
      </c>
      <c r="F205" s="136"/>
      <c r="G205" s="49" t="s">
        <v>3139</v>
      </c>
      <c r="H205" s="70"/>
      <c r="I205" s="81"/>
      <c r="J205" s="42"/>
      <c r="K205" s="42"/>
      <c r="L205" s="42"/>
      <c r="M205" s="42"/>
      <c r="N205" s="42"/>
      <c r="O205" s="42"/>
      <c r="P205" s="42"/>
      <c r="Q205" s="42"/>
    </row>
    <row r="206" spans="1:17" ht="24.75" customHeight="1" x14ac:dyDescent="0.25">
      <c r="A206" s="48" t="s">
        <v>8</v>
      </c>
      <c r="B206" s="108"/>
      <c r="C206" s="121"/>
      <c r="D206" s="121"/>
      <c r="E206" s="116">
        <f>(D206-C206)*$C$2</f>
        <v>0</v>
      </c>
      <c r="F206" s="136"/>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10-19-1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10-19-2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10-19-3</v>
      </c>
      <c r="J210" s="42"/>
      <c r="K210" s="42"/>
      <c r="L210" s="42"/>
      <c r="M210" s="42"/>
      <c r="N210" s="42"/>
      <c r="O210" s="42"/>
      <c r="P210" s="42"/>
      <c r="Q210" s="42"/>
    </row>
    <row r="211" spans="1:17" ht="38.25" customHeight="1" x14ac:dyDescent="0.25">
      <c r="A211" s="48" t="s">
        <v>13</v>
      </c>
      <c r="B211" s="131"/>
      <c r="C211" s="132"/>
      <c r="D211" s="132"/>
      <c r="E211" s="133"/>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10-20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25">
        <f>IFERROR((E216*F216+E217*F217)/(F216+F217),0)</f>
        <v>0</v>
      </c>
      <c r="G214" s="49" t="s">
        <v>71</v>
      </c>
      <c r="H214" s="70"/>
      <c r="I214" s="81"/>
      <c r="J214" s="42"/>
      <c r="K214" s="42"/>
      <c r="L214" s="42"/>
      <c r="M214" s="42"/>
      <c r="N214" s="42"/>
      <c r="O214" s="42"/>
      <c r="P214" s="42"/>
      <c r="Q214" s="42"/>
    </row>
    <row r="215" spans="1:17" ht="24.75" customHeight="1" x14ac:dyDescent="0.25">
      <c r="A215" s="48" t="s">
        <v>4</v>
      </c>
      <c r="B215" s="129"/>
      <c r="C215" s="130"/>
      <c r="D215" s="49" t="s">
        <v>3142</v>
      </c>
      <c r="E215" s="110" t="str">
        <f>IFERROR(VLOOKUP(B215,matrizEmpleados,2,FALSE),"No existe")</f>
        <v>No existe</v>
      </c>
      <c r="F215" s="120" t="s">
        <v>3765</v>
      </c>
      <c r="G215" s="49" t="s">
        <v>5</v>
      </c>
      <c r="H215" s="127">
        <f>+(D214-C214)+1</f>
        <v>1</v>
      </c>
      <c r="I215" s="81"/>
      <c r="J215" s="42"/>
      <c r="K215" s="42"/>
      <c r="L215" s="42"/>
      <c r="M215" s="42"/>
      <c r="N215" s="42"/>
      <c r="O215" s="42"/>
      <c r="P215" s="42"/>
      <c r="Q215" s="42"/>
    </row>
    <row r="216" spans="1:17" ht="24.75" customHeight="1" x14ac:dyDescent="0.25">
      <c r="A216" s="48" t="s">
        <v>7</v>
      </c>
      <c r="B216" s="115"/>
      <c r="C216" s="121"/>
      <c r="D216" s="121"/>
      <c r="E216" s="116">
        <f>(D216-C216)*$C$2</f>
        <v>0</v>
      </c>
      <c r="F216" s="136"/>
      <c r="G216" s="49" t="s">
        <v>3139</v>
      </c>
      <c r="H216" s="70"/>
      <c r="I216" s="81"/>
      <c r="J216" s="42"/>
      <c r="K216" s="42"/>
      <c r="L216" s="42"/>
      <c r="M216" s="42"/>
      <c r="N216" s="42"/>
      <c r="O216" s="42"/>
      <c r="P216" s="42"/>
      <c r="Q216" s="42"/>
    </row>
    <row r="217" spans="1:17" ht="24.75" customHeight="1" x14ac:dyDescent="0.25">
      <c r="A217" s="48" t="s">
        <v>8</v>
      </c>
      <c r="B217" s="108"/>
      <c r="C217" s="121"/>
      <c r="D217" s="121"/>
      <c r="E217" s="116">
        <f>(D217-C217)*$C$2</f>
        <v>0</v>
      </c>
      <c r="F217" s="136"/>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10-20-1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10-20-2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10-20-3</v>
      </c>
      <c r="J221" s="42"/>
      <c r="K221" s="42"/>
      <c r="L221" s="42"/>
      <c r="M221" s="42"/>
      <c r="N221" s="42"/>
      <c r="O221" s="42"/>
      <c r="P221" s="42"/>
      <c r="Q221" s="42"/>
    </row>
    <row r="222" spans="1:17" ht="38.25" customHeight="1" x14ac:dyDescent="0.25">
      <c r="A222" s="48" t="s">
        <v>13</v>
      </c>
      <c r="B222" s="131"/>
      <c r="C222" s="132"/>
      <c r="D222" s="132"/>
      <c r="E222" s="133"/>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10-21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25">
        <f>IFERROR((E227*F227+E228*F228)/(F227+F228),0)</f>
        <v>0</v>
      </c>
      <c r="G225" s="49" t="s">
        <v>71</v>
      </c>
      <c r="H225" s="70"/>
      <c r="I225" s="81"/>
      <c r="J225" s="42"/>
      <c r="K225" s="42"/>
      <c r="L225" s="42"/>
      <c r="M225" s="42"/>
      <c r="N225" s="42"/>
      <c r="O225" s="42"/>
      <c r="P225" s="42"/>
      <c r="Q225" s="42"/>
    </row>
    <row r="226" spans="1:17" ht="24.75" customHeight="1" x14ac:dyDescent="0.25">
      <c r="A226" s="48" t="s">
        <v>4</v>
      </c>
      <c r="B226" s="129"/>
      <c r="C226" s="130"/>
      <c r="D226" s="49" t="s">
        <v>3142</v>
      </c>
      <c r="E226" s="110" t="str">
        <f>IFERROR(VLOOKUP(B226,matrizEmpleados,2,FALSE),"No existe")</f>
        <v>No existe</v>
      </c>
      <c r="F226" s="120" t="s">
        <v>3765</v>
      </c>
      <c r="G226" s="49" t="s">
        <v>5</v>
      </c>
      <c r="H226" s="127">
        <f>+(D225-C225)+1</f>
        <v>1</v>
      </c>
      <c r="I226" s="81"/>
      <c r="J226" s="42"/>
      <c r="K226" s="42"/>
      <c r="L226" s="42"/>
      <c r="M226" s="42"/>
      <c r="N226" s="42"/>
      <c r="O226" s="42"/>
      <c r="P226" s="42"/>
      <c r="Q226" s="42"/>
    </row>
    <row r="227" spans="1:17" ht="24.75" customHeight="1" x14ac:dyDescent="0.25">
      <c r="A227" s="48" t="s">
        <v>7</v>
      </c>
      <c r="B227" s="115"/>
      <c r="C227" s="121"/>
      <c r="D227" s="121"/>
      <c r="E227" s="116">
        <f>(D227-C227)*$C$2</f>
        <v>0</v>
      </c>
      <c r="F227" s="136"/>
      <c r="G227" s="49" t="s">
        <v>3139</v>
      </c>
      <c r="H227" s="70"/>
      <c r="I227" s="81"/>
      <c r="J227" s="42"/>
      <c r="K227" s="42"/>
      <c r="L227" s="42"/>
      <c r="M227" s="42"/>
      <c r="N227" s="42"/>
      <c r="O227" s="42"/>
      <c r="P227" s="42"/>
      <c r="Q227" s="42"/>
    </row>
    <row r="228" spans="1:17" ht="24.75" customHeight="1" x14ac:dyDescent="0.25">
      <c r="A228" s="48" t="s">
        <v>8</v>
      </c>
      <c r="B228" s="108"/>
      <c r="C228" s="121"/>
      <c r="D228" s="121"/>
      <c r="E228" s="116">
        <f>(D228-C228)*$C$2</f>
        <v>0</v>
      </c>
      <c r="F228" s="136"/>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10-21-1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10-21-2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10-21-3</v>
      </c>
      <c r="J232" s="42"/>
      <c r="K232" s="42"/>
      <c r="L232" s="42"/>
      <c r="M232" s="42"/>
      <c r="N232" s="42"/>
      <c r="O232" s="42"/>
      <c r="P232" s="42"/>
      <c r="Q232" s="42"/>
    </row>
    <row r="233" spans="1:17" ht="38.25" customHeight="1" x14ac:dyDescent="0.25">
      <c r="A233" s="48" t="s">
        <v>13</v>
      </c>
      <c r="B233" s="131"/>
      <c r="C233" s="132"/>
      <c r="D233" s="132"/>
      <c r="E233" s="133"/>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10-22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25">
        <f>IFERROR((E238*F238+E239*F239)/(F238+F239),0)</f>
        <v>0</v>
      </c>
      <c r="G236" s="49" t="s">
        <v>71</v>
      </c>
      <c r="H236" s="70"/>
      <c r="I236" s="81"/>
      <c r="J236" s="42"/>
      <c r="K236" s="42"/>
      <c r="L236" s="42"/>
      <c r="M236" s="42"/>
      <c r="N236" s="42"/>
      <c r="O236" s="42"/>
      <c r="P236" s="42"/>
      <c r="Q236" s="42"/>
    </row>
    <row r="237" spans="1:17" ht="24.75" customHeight="1" x14ac:dyDescent="0.25">
      <c r="A237" s="48" t="s">
        <v>4</v>
      </c>
      <c r="B237" s="129"/>
      <c r="C237" s="130"/>
      <c r="D237" s="49" t="s">
        <v>3142</v>
      </c>
      <c r="E237" s="110" t="str">
        <f>IFERROR(VLOOKUP(B237,matrizEmpleados,2,FALSE),"No existe")</f>
        <v>No existe</v>
      </c>
      <c r="F237" s="120" t="s">
        <v>3765</v>
      </c>
      <c r="G237" s="49" t="s">
        <v>5</v>
      </c>
      <c r="H237" s="127">
        <f>+(D236-C236)+1</f>
        <v>1</v>
      </c>
      <c r="I237" s="81"/>
      <c r="J237" s="42"/>
      <c r="K237" s="42"/>
      <c r="L237" s="42"/>
      <c r="M237" s="42"/>
      <c r="N237" s="42"/>
      <c r="O237" s="42"/>
      <c r="P237" s="42"/>
      <c r="Q237" s="42"/>
    </row>
    <row r="238" spans="1:17" ht="24.75" customHeight="1" x14ac:dyDescent="0.25">
      <c r="A238" s="48" t="s">
        <v>7</v>
      </c>
      <c r="B238" s="115"/>
      <c r="C238" s="121"/>
      <c r="D238" s="121"/>
      <c r="E238" s="116">
        <f>(D238-C238)*$C$2</f>
        <v>0</v>
      </c>
      <c r="F238" s="136"/>
      <c r="G238" s="49" t="s">
        <v>3139</v>
      </c>
      <c r="H238" s="70"/>
      <c r="I238" s="81"/>
      <c r="J238" s="42"/>
      <c r="K238" s="42"/>
      <c r="L238" s="42"/>
      <c r="M238" s="42"/>
      <c r="N238" s="42"/>
      <c r="O238" s="42"/>
      <c r="P238" s="42"/>
      <c r="Q238" s="42"/>
    </row>
    <row r="239" spans="1:17" ht="24.75" customHeight="1" x14ac:dyDescent="0.25">
      <c r="A239" s="48" t="s">
        <v>8</v>
      </c>
      <c r="B239" s="108"/>
      <c r="C239" s="121"/>
      <c r="D239" s="121"/>
      <c r="E239" s="116">
        <f>(D239-C239)*$C$2</f>
        <v>0</v>
      </c>
      <c r="F239" s="136"/>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10-22-1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10-22-2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10-22-3</v>
      </c>
      <c r="J243" s="42"/>
      <c r="K243" s="42"/>
      <c r="L243" s="42"/>
      <c r="M243" s="42"/>
      <c r="N243" s="42"/>
      <c r="O243" s="42"/>
      <c r="P243" s="42"/>
      <c r="Q243" s="42"/>
    </row>
    <row r="244" spans="1:17" ht="38.25" customHeight="1" x14ac:dyDescent="0.25">
      <c r="A244" s="48" t="s">
        <v>13</v>
      </c>
      <c r="B244" s="131"/>
      <c r="C244" s="132"/>
      <c r="D244" s="132"/>
      <c r="E244" s="133"/>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10-23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25">
        <f>IFERROR((E249*F249+E250*F250)/(F249+F250),0)</f>
        <v>0</v>
      </c>
      <c r="G247" s="49" t="s">
        <v>71</v>
      </c>
      <c r="H247" s="70"/>
      <c r="I247" s="81"/>
      <c r="J247" s="42"/>
      <c r="K247" s="42"/>
      <c r="L247" s="42"/>
      <c r="M247" s="42"/>
      <c r="N247" s="42"/>
      <c r="O247" s="42"/>
      <c r="P247" s="42"/>
      <c r="Q247" s="42"/>
    </row>
    <row r="248" spans="1:17" ht="24.75" customHeight="1" x14ac:dyDescent="0.25">
      <c r="A248" s="48" t="s">
        <v>4</v>
      </c>
      <c r="B248" s="129"/>
      <c r="C248" s="130"/>
      <c r="D248" s="49" t="s">
        <v>3142</v>
      </c>
      <c r="E248" s="110" t="str">
        <f>IFERROR(VLOOKUP(B248,matrizEmpleados,2,FALSE),"No existe")</f>
        <v>No existe</v>
      </c>
      <c r="F248" s="120" t="s">
        <v>3765</v>
      </c>
      <c r="G248" s="49" t="s">
        <v>5</v>
      </c>
      <c r="H248" s="127">
        <f>+(D247-C247)+1</f>
        <v>1</v>
      </c>
      <c r="I248" s="81"/>
      <c r="J248" s="42"/>
      <c r="K248" s="42"/>
      <c r="L248" s="42"/>
      <c r="M248" s="42"/>
      <c r="N248" s="42"/>
      <c r="O248" s="42"/>
      <c r="P248" s="42"/>
      <c r="Q248" s="42"/>
    </row>
    <row r="249" spans="1:17" ht="24.75" customHeight="1" x14ac:dyDescent="0.25">
      <c r="A249" s="48" t="s">
        <v>7</v>
      </c>
      <c r="B249" s="115"/>
      <c r="C249" s="121"/>
      <c r="D249" s="121"/>
      <c r="E249" s="116">
        <f>(D249-C249)*$C$2</f>
        <v>0</v>
      </c>
      <c r="F249" s="136"/>
      <c r="G249" s="49" t="s">
        <v>3139</v>
      </c>
      <c r="H249" s="70"/>
      <c r="I249" s="81"/>
      <c r="J249" s="42"/>
      <c r="K249" s="42"/>
      <c r="L249" s="42"/>
      <c r="M249" s="42"/>
      <c r="N249" s="42"/>
      <c r="O249" s="42"/>
      <c r="P249" s="42"/>
      <c r="Q249" s="42"/>
    </row>
    <row r="250" spans="1:17" ht="24.75" customHeight="1" x14ac:dyDescent="0.25">
      <c r="A250" s="48" t="s">
        <v>8</v>
      </c>
      <c r="B250" s="108"/>
      <c r="C250" s="121"/>
      <c r="D250" s="121"/>
      <c r="E250" s="116">
        <f>(D250-C250)*$C$2</f>
        <v>0</v>
      </c>
      <c r="F250" s="136"/>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10-23-1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10-23-2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10-23-3</v>
      </c>
      <c r="J254" s="42"/>
      <c r="K254" s="42"/>
      <c r="L254" s="42"/>
      <c r="M254" s="42"/>
      <c r="N254" s="42"/>
      <c r="O254" s="42"/>
      <c r="P254" s="42"/>
      <c r="Q254" s="42"/>
    </row>
    <row r="255" spans="1:17" ht="38.25" customHeight="1" x14ac:dyDescent="0.25">
      <c r="A255" s="48" t="s">
        <v>13</v>
      </c>
      <c r="B255" s="131"/>
      <c r="C255" s="132"/>
      <c r="D255" s="132"/>
      <c r="E255" s="133"/>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10-24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25">
        <f>IFERROR((E260*F260+E261*F261)/(F260+F261),0)</f>
        <v>0</v>
      </c>
      <c r="G258" s="49" t="s">
        <v>71</v>
      </c>
      <c r="H258" s="70"/>
      <c r="I258" s="81"/>
      <c r="J258" s="42"/>
      <c r="K258" s="42"/>
      <c r="L258" s="42"/>
      <c r="M258" s="42"/>
      <c r="N258" s="42"/>
      <c r="O258" s="42"/>
      <c r="P258" s="42"/>
      <c r="Q258" s="42"/>
    </row>
    <row r="259" spans="1:17" ht="24.75" customHeight="1" x14ac:dyDescent="0.25">
      <c r="A259" s="48" t="s">
        <v>4</v>
      </c>
      <c r="B259" s="129"/>
      <c r="C259" s="130"/>
      <c r="D259" s="49" t="s">
        <v>3142</v>
      </c>
      <c r="E259" s="110" t="str">
        <f>IFERROR(VLOOKUP(B259,matrizEmpleados,2,FALSE),"No existe")</f>
        <v>No existe</v>
      </c>
      <c r="F259" s="120" t="s">
        <v>3765</v>
      </c>
      <c r="G259" s="49" t="s">
        <v>5</v>
      </c>
      <c r="H259" s="127">
        <f>+(D258-C258)+1</f>
        <v>1</v>
      </c>
      <c r="I259" s="81"/>
      <c r="J259" s="42"/>
      <c r="K259" s="42"/>
      <c r="L259" s="42"/>
      <c r="M259" s="42"/>
      <c r="N259" s="42"/>
      <c r="O259" s="42"/>
      <c r="P259" s="42"/>
      <c r="Q259" s="42"/>
    </row>
    <row r="260" spans="1:17" ht="24.75" customHeight="1" x14ac:dyDescent="0.25">
      <c r="A260" s="48" t="s">
        <v>7</v>
      </c>
      <c r="B260" s="115"/>
      <c r="C260" s="121"/>
      <c r="D260" s="121"/>
      <c r="E260" s="116">
        <f>(D260-C260)*$C$2</f>
        <v>0</v>
      </c>
      <c r="F260" s="136"/>
      <c r="G260" s="49" t="s">
        <v>3139</v>
      </c>
      <c r="H260" s="70"/>
      <c r="I260" s="81"/>
      <c r="J260" s="42"/>
      <c r="K260" s="42"/>
      <c r="L260" s="42"/>
      <c r="M260" s="42"/>
      <c r="N260" s="42"/>
      <c r="O260" s="42"/>
      <c r="P260" s="42"/>
      <c r="Q260" s="42"/>
    </row>
    <row r="261" spans="1:17" ht="24.75" customHeight="1" x14ac:dyDescent="0.25">
      <c r="A261" s="48" t="s">
        <v>8</v>
      </c>
      <c r="B261" s="108"/>
      <c r="C261" s="121"/>
      <c r="D261" s="121"/>
      <c r="E261" s="116">
        <f>(D261-C261)*$C$2</f>
        <v>0</v>
      </c>
      <c r="F261" s="136"/>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10-24-1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10-24-2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10-24-3</v>
      </c>
      <c r="J265" s="42"/>
      <c r="K265" s="42"/>
      <c r="L265" s="42"/>
      <c r="M265" s="42"/>
      <c r="N265" s="42"/>
      <c r="O265" s="42"/>
      <c r="P265" s="42"/>
      <c r="Q265" s="42"/>
    </row>
    <row r="266" spans="1:17" ht="38.25" customHeight="1" x14ac:dyDescent="0.25">
      <c r="A266" s="48" t="s">
        <v>13</v>
      </c>
      <c r="B266" s="131"/>
      <c r="C266" s="132"/>
      <c r="D266" s="132"/>
      <c r="E266" s="133"/>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10-25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25">
        <f>IFERROR((E271*F271+E272*F272)/(F271+F272),0)</f>
        <v>0</v>
      </c>
      <c r="G269" s="49" t="s">
        <v>71</v>
      </c>
      <c r="H269" s="70"/>
      <c r="I269" s="81"/>
      <c r="J269" s="42"/>
      <c r="K269" s="42"/>
      <c r="L269" s="42"/>
      <c r="M269" s="42"/>
      <c r="N269" s="42"/>
      <c r="O269" s="42"/>
      <c r="P269" s="42"/>
      <c r="Q269" s="42"/>
    </row>
    <row r="270" spans="1:17" ht="24.75" customHeight="1" x14ac:dyDescent="0.25">
      <c r="A270" s="48" t="s">
        <v>4</v>
      </c>
      <c r="B270" s="129"/>
      <c r="C270" s="130"/>
      <c r="D270" s="49" t="s">
        <v>3142</v>
      </c>
      <c r="E270" s="110" t="str">
        <f>IFERROR(VLOOKUP(B270,matrizEmpleados,2,FALSE),"No existe")</f>
        <v>No existe</v>
      </c>
      <c r="F270" s="120" t="s">
        <v>3765</v>
      </c>
      <c r="G270" s="49" t="s">
        <v>5</v>
      </c>
      <c r="H270" s="127">
        <f>+(D269-C269)+1</f>
        <v>1</v>
      </c>
      <c r="I270" s="81"/>
      <c r="J270" s="42"/>
      <c r="K270" s="42"/>
      <c r="L270" s="42"/>
      <c r="M270" s="42"/>
      <c r="N270" s="42"/>
      <c r="O270" s="42"/>
      <c r="P270" s="42"/>
      <c r="Q270" s="42"/>
    </row>
    <row r="271" spans="1:17" ht="24.75" customHeight="1" x14ac:dyDescent="0.25">
      <c r="A271" s="48" t="s">
        <v>7</v>
      </c>
      <c r="B271" s="115"/>
      <c r="C271" s="121"/>
      <c r="D271" s="121"/>
      <c r="E271" s="116">
        <f>(D271-C271)*$C$2</f>
        <v>0</v>
      </c>
      <c r="F271" s="136"/>
      <c r="G271" s="49" t="s">
        <v>3139</v>
      </c>
      <c r="H271" s="70"/>
      <c r="I271" s="81"/>
      <c r="J271" s="42"/>
      <c r="K271" s="42"/>
      <c r="L271" s="42"/>
      <c r="M271" s="42"/>
      <c r="N271" s="42"/>
      <c r="O271" s="42"/>
      <c r="P271" s="42"/>
      <c r="Q271" s="42"/>
    </row>
    <row r="272" spans="1:17" ht="24.75" customHeight="1" x14ac:dyDescent="0.25">
      <c r="A272" s="48" t="s">
        <v>8</v>
      </c>
      <c r="B272" s="108"/>
      <c r="C272" s="121"/>
      <c r="D272" s="121"/>
      <c r="E272" s="116">
        <f>(D272-C272)*$C$2</f>
        <v>0</v>
      </c>
      <c r="F272" s="136"/>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10-25-1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10-25-2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10-25-3</v>
      </c>
      <c r="J276" s="42"/>
      <c r="K276" s="42"/>
      <c r="L276" s="42"/>
      <c r="M276" s="42"/>
      <c r="N276" s="42"/>
      <c r="O276" s="42"/>
      <c r="P276" s="42"/>
      <c r="Q276" s="42"/>
    </row>
    <row r="277" spans="1:17" ht="38.25" customHeight="1" x14ac:dyDescent="0.25">
      <c r="A277" s="48" t="s">
        <v>13</v>
      </c>
      <c r="B277" s="131"/>
      <c r="C277" s="132"/>
      <c r="D277" s="132"/>
      <c r="E277" s="133"/>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10-26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25">
        <f>IFERROR((E282*F282+E283*F283)/(F282+F283),0)</f>
        <v>0</v>
      </c>
      <c r="G280" s="49" t="s">
        <v>71</v>
      </c>
      <c r="H280" s="70"/>
      <c r="I280" s="81"/>
      <c r="J280" s="42"/>
      <c r="K280" s="42"/>
      <c r="L280" s="42"/>
      <c r="M280" s="42"/>
      <c r="N280" s="42"/>
      <c r="O280" s="42"/>
      <c r="P280" s="42"/>
      <c r="Q280" s="42"/>
    </row>
    <row r="281" spans="1:17" ht="24.75" customHeight="1" x14ac:dyDescent="0.25">
      <c r="A281" s="48" t="s">
        <v>4</v>
      </c>
      <c r="B281" s="129"/>
      <c r="C281" s="130"/>
      <c r="D281" s="49" t="s">
        <v>3142</v>
      </c>
      <c r="E281" s="110" t="str">
        <f>IFERROR(VLOOKUP(B281,matrizEmpleados,2,FALSE),"No existe")</f>
        <v>No existe</v>
      </c>
      <c r="F281" s="120" t="s">
        <v>3765</v>
      </c>
      <c r="G281" s="49" t="s">
        <v>5</v>
      </c>
      <c r="H281" s="127">
        <f>+(D280-C280)+1</f>
        <v>1</v>
      </c>
      <c r="I281" s="81"/>
      <c r="J281" s="42"/>
      <c r="K281" s="42"/>
      <c r="L281" s="42"/>
      <c r="M281" s="42"/>
      <c r="N281" s="42"/>
      <c r="O281" s="42"/>
      <c r="P281" s="42"/>
      <c r="Q281" s="42"/>
    </row>
    <row r="282" spans="1:17" ht="24.75" customHeight="1" x14ac:dyDescent="0.25">
      <c r="A282" s="48" t="s">
        <v>7</v>
      </c>
      <c r="B282" s="115"/>
      <c r="C282" s="121"/>
      <c r="D282" s="121"/>
      <c r="E282" s="116">
        <f>(D282-C282)*$C$2</f>
        <v>0</v>
      </c>
      <c r="F282" s="136"/>
      <c r="G282" s="49" t="s">
        <v>3139</v>
      </c>
      <c r="H282" s="70"/>
      <c r="I282" s="81"/>
      <c r="J282" s="42"/>
      <c r="K282" s="42"/>
      <c r="L282" s="42"/>
      <c r="M282" s="42"/>
      <c r="N282" s="42"/>
      <c r="O282" s="42"/>
      <c r="P282" s="42"/>
      <c r="Q282" s="42"/>
    </row>
    <row r="283" spans="1:17" ht="24.75" customHeight="1" x14ac:dyDescent="0.25">
      <c r="A283" s="48" t="s">
        <v>8</v>
      </c>
      <c r="B283" s="108"/>
      <c r="C283" s="121"/>
      <c r="D283" s="121"/>
      <c r="E283" s="116">
        <f>(D283-C283)*$C$2</f>
        <v>0</v>
      </c>
      <c r="F283" s="136"/>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10-26-1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10-26-2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10-26-3</v>
      </c>
      <c r="J287" s="42"/>
      <c r="K287" s="42"/>
      <c r="L287" s="42"/>
      <c r="M287" s="42"/>
      <c r="N287" s="42"/>
      <c r="O287" s="42"/>
      <c r="P287" s="42"/>
      <c r="Q287" s="42"/>
    </row>
    <row r="288" spans="1:17" ht="38.25" customHeight="1" x14ac:dyDescent="0.25">
      <c r="A288" s="48" t="s">
        <v>13</v>
      </c>
      <c r="B288" s="131"/>
      <c r="C288" s="132"/>
      <c r="D288" s="132"/>
      <c r="E288" s="133"/>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10-27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25">
        <f>IFERROR((E293*F293+E294*F294)/(F293+F294),0)</f>
        <v>0</v>
      </c>
      <c r="G291" s="49" t="s">
        <v>71</v>
      </c>
      <c r="H291" s="70"/>
      <c r="I291" s="81"/>
      <c r="J291" s="42"/>
      <c r="K291" s="42"/>
      <c r="L291" s="42"/>
      <c r="M291" s="42"/>
      <c r="N291" s="42"/>
      <c r="O291" s="42"/>
      <c r="P291" s="42"/>
      <c r="Q291" s="42"/>
    </row>
    <row r="292" spans="1:17" ht="24.75" customHeight="1" x14ac:dyDescent="0.25">
      <c r="A292" s="48" t="s">
        <v>4</v>
      </c>
      <c r="B292" s="129"/>
      <c r="C292" s="130"/>
      <c r="D292" s="49" t="s">
        <v>3142</v>
      </c>
      <c r="E292" s="110" t="str">
        <f>IFERROR(VLOOKUP(B292,matrizEmpleados,2,FALSE),"No existe")</f>
        <v>No existe</v>
      </c>
      <c r="F292" s="120" t="s">
        <v>3765</v>
      </c>
      <c r="G292" s="49" t="s">
        <v>5</v>
      </c>
      <c r="H292" s="127">
        <f>+(D291-C291)+1</f>
        <v>1</v>
      </c>
      <c r="I292" s="81"/>
      <c r="J292" s="42"/>
      <c r="K292" s="42"/>
      <c r="L292" s="42"/>
      <c r="M292" s="42"/>
      <c r="N292" s="42"/>
      <c r="O292" s="42"/>
      <c r="P292" s="42"/>
      <c r="Q292" s="42"/>
    </row>
    <row r="293" spans="1:17" ht="24.75" customHeight="1" x14ac:dyDescent="0.25">
      <c r="A293" s="48" t="s">
        <v>7</v>
      </c>
      <c r="B293" s="115"/>
      <c r="C293" s="121"/>
      <c r="D293" s="121"/>
      <c r="E293" s="116">
        <f>(D293-C293)*$C$2</f>
        <v>0</v>
      </c>
      <c r="F293" s="136"/>
      <c r="G293" s="49" t="s">
        <v>3139</v>
      </c>
      <c r="H293" s="70"/>
      <c r="I293" s="81"/>
      <c r="J293" s="42"/>
      <c r="K293" s="42"/>
      <c r="L293" s="42"/>
      <c r="M293" s="42"/>
      <c r="N293" s="42"/>
      <c r="O293" s="42"/>
      <c r="P293" s="42"/>
      <c r="Q293" s="42"/>
    </row>
    <row r="294" spans="1:17" ht="24.75" customHeight="1" x14ac:dyDescent="0.25">
      <c r="A294" s="48" t="s">
        <v>8</v>
      </c>
      <c r="B294" s="108"/>
      <c r="C294" s="121"/>
      <c r="D294" s="121"/>
      <c r="E294" s="116">
        <f>(D294-C294)*$C$2</f>
        <v>0</v>
      </c>
      <c r="F294" s="136"/>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10-27-1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10-27-2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10-27-3</v>
      </c>
      <c r="J298" s="42"/>
      <c r="K298" s="42"/>
      <c r="L298" s="42"/>
      <c r="M298" s="42"/>
      <c r="N298" s="42"/>
      <c r="O298" s="42"/>
      <c r="P298" s="42"/>
      <c r="Q298" s="42"/>
    </row>
    <row r="299" spans="1:17" ht="38.25" customHeight="1" x14ac:dyDescent="0.25">
      <c r="A299" s="48" t="s">
        <v>13</v>
      </c>
      <c r="B299" s="131"/>
      <c r="C299" s="132"/>
      <c r="D299" s="132"/>
      <c r="E299" s="133"/>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10-28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25">
        <f>IFERROR((E304*F304+E305*F305)/(F304+F305),0)</f>
        <v>0</v>
      </c>
      <c r="G302" s="49" t="s">
        <v>71</v>
      </c>
      <c r="H302" s="70"/>
      <c r="I302" s="81"/>
      <c r="J302" s="42"/>
      <c r="K302" s="42"/>
      <c r="L302" s="42"/>
      <c r="M302" s="42"/>
      <c r="N302" s="42"/>
      <c r="O302" s="42"/>
      <c r="P302" s="42"/>
      <c r="Q302" s="42"/>
    </row>
    <row r="303" spans="1:17" ht="24.75" customHeight="1" x14ac:dyDescent="0.25">
      <c r="A303" s="48" t="s">
        <v>4</v>
      </c>
      <c r="B303" s="129"/>
      <c r="C303" s="130"/>
      <c r="D303" s="49" t="s">
        <v>3142</v>
      </c>
      <c r="E303" s="110" t="str">
        <f>IFERROR(VLOOKUP(B303,matrizEmpleados,2,FALSE),"No existe")</f>
        <v>No existe</v>
      </c>
      <c r="F303" s="120" t="s">
        <v>3765</v>
      </c>
      <c r="G303" s="49" t="s">
        <v>5</v>
      </c>
      <c r="H303" s="127">
        <f>+(D302-C302)+1</f>
        <v>1</v>
      </c>
      <c r="I303" s="81"/>
      <c r="J303" s="42"/>
      <c r="K303" s="42"/>
      <c r="L303" s="42"/>
      <c r="M303" s="42"/>
      <c r="N303" s="42"/>
      <c r="O303" s="42"/>
      <c r="P303" s="42"/>
      <c r="Q303" s="42"/>
    </row>
    <row r="304" spans="1:17" ht="24.75" customHeight="1" x14ac:dyDescent="0.25">
      <c r="A304" s="48" t="s">
        <v>7</v>
      </c>
      <c r="B304" s="115"/>
      <c r="C304" s="121"/>
      <c r="D304" s="121"/>
      <c r="E304" s="116">
        <f>(D304-C304)*$C$2</f>
        <v>0</v>
      </c>
      <c r="F304" s="136"/>
      <c r="G304" s="49" t="s">
        <v>3139</v>
      </c>
      <c r="H304" s="70"/>
      <c r="I304" s="81"/>
      <c r="J304" s="42"/>
      <c r="K304" s="42"/>
      <c r="L304" s="42"/>
      <c r="M304" s="42"/>
      <c r="N304" s="42"/>
      <c r="O304" s="42"/>
      <c r="P304" s="42"/>
      <c r="Q304" s="42"/>
    </row>
    <row r="305" spans="1:17" ht="24.75" customHeight="1" x14ac:dyDescent="0.25">
      <c r="A305" s="48" t="s">
        <v>8</v>
      </c>
      <c r="B305" s="108"/>
      <c r="C305" s="121"/>
      <c r="D305" s="121"/>
      <c r="E305" s="116">
        <f>(D305-C305)*$C$2</f>
        <v>0</v>
      </c>
      <c r="F305" s="136"/>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10-28-1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10-28-2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10-28-3</v>
      </c>
      <c r="J309" s="42"/>
      <c r="K309" s="42"/>
      <c r="L309" s="42"/>
      <c r="M309" s="42"/>
      <c r="N309" s="42"/>
      <c r="O309" s="42"/>
      <c r="P309" s="42"/>
      <c r="Q309" s="42"/>
    </row>
    <row r="310" spans="1:17" ht="38.25" customHeight="1" x14ac:dyDescent="0.25">
      <c r="A310" s="48" t="s">
        <v>13</v>
      </c>
      <c r="B310" s="131"/>
      <c r="C310" s="132"/>
      <c r="D310" s="132"/>
      <c r="E310" s="133"/>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10-29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25">
        <f>IFERROR((E315*F315+E316*F316)/(F315+F316),0)</f>
        <v>0</v>
      </c>
      <c r="G313" s="49" t="s">
        <v>71</v>
      </c>
      <c r="H313" s="70"/>
      <c r="I313" s="81"/>
      <c r="J313" s="42"/>
      <c r="K313" s="42"/>
      <c r="L313" s="42"/>
      <c r="M313" s="42"/>
      <c r="N313" s="42"/>
      <c r="O313" s="42"/>
      <c r="P313" s="42"/>
      <c r="Q313" s="42"/>
    </row>
    <row r="314" spans="1:17" ht="24.75" customHeight="1" x14ac:dyDescent="0.25">
      <c r="A314" s="48" t="s">
        <v>4</v>
      </c>
      <c r="B314" s="129"/>
      <c r="C314" s="130"/>
      <c r="D314" s="49" t="s">
        <v>3142</v>
      </c>
      <c r="E314" s="110" t="str">
        <f>IFERROR(VLOOKUP(B314,matrizEmpleados,2,FALSE),"No existe")</f>
        <v>No existe</v>
      </c>
      <c r="F314" s="120" t="s">
        <v>3765</v>
      </c>
      <c r="G314" s="49" t="s">
        <v>5</v>
      </c>
      <c r="H314" s="127">
        <f>+(D313-C313)+1</f>
        <v>1</v>
      </c>
      <c r="I314" s="81"/>
      <c r="J314" s="42"/>
      <c r="K314" s="42"/>
      <c r="L314" s="42"/>
      <c r="M314" s="42"/>
      <c r="N314" s="42"/>
      <c r="O314" s="42"/>
      <c r="P314" s="42"/>
      <c r="Q314" s="42"/>
    </row>
    <row r="315" spans="1:17" ht="24.75" customHeight="1" x14ac:dyDescent="0.25">
      <c r="A315" s="48" t="s">
        <v>7</v>
      </c>
      <c r="B315" s="115"/>
      <c r="C315" s="121"/>
      <c r="D315" s="121"/>
      <c r="E315" s="116">
        <f>(D315-C315)*$C$2</f>
        <v>0</v>
      </c>
      <c r="F315" s="136"/>
      <c r="G315" s="49" t="s">
        <v>3139</v>
      </c>
      <c r="H315" s="70"/>
      <c r="I315" s="81"/>
      <c r="J315" s="42"/>
      <c r="K315" s="42"/>
      <c r="L315" s="42"/>
      <c r="M315" s="42"/>
      <c r="N315" s="42"/>
      <c r="O315" s="42"/>
      <c r="P315" s="42"/>
      <c r="Q315" s="42"/>
    </row>
    <row r="316" spans="1:17" ht="24.75" customHeight="1" x14ac:dyDescent="0.25">
      <c r="A316" s="48" t="s">
        <v>8</v>
      </c>
      <c r="B316" s="108"/>
      <c r="C316" s="121"/>
      <c r="D316" s="121"/>
      <c r="E316" s="116">
        <f>(D316-C316)*$C$2</f>
        <v>0</v>
      </c>
      <c r="F316" s="136"/>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10-29-1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10-29-2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10-29-3</v>
      </c>
      <c r="J320" s="42"/>
      <c r="K320" s="42"/>
      <c r="L320" s="42"/>
      <c r="M320" s="42"/>
      <c r="N320" s="42"/>
      <c r="O320" s="42"/>
      <c r="P320" s="42"/>
      <c r="Q320" s="42"/>
    </row>
    <row r="321" spans="1:17" ht="38.25" customHeight="1" x14ac:dyDescent="0.25">
      <c r="A321" s="48" t="s">
        <v>13</v>
      </c>
      <c r="B321" s="131"/>
      <c r="C321" s="132"/>
      <c r="D321" s="132"/>
      <c r="E321" s="133"/>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10-30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25">
        <f>IFERROR((E326*F326+E327*F327)/(F326+F327),0)</f>
        <v>0</v>
      </c>
      <c r="G324" s="49" t="s">
        <v>71</v>
      </c>
      <c r="H324" s="70"/>
      <c r="I324" s="81"/>
      <c r="J324" s="42"/>
      <c r="K324" s="42"/>
      <c r="L324" s="42"/>
      <c r="M324" s="42"/>
      <c r="N324" s="42"/>
      <c r="O324" s="42"/>
      <c r="P324" s="42"/>
      <c r="Q324" s="42"/>
    </row>
    <row r="325" spans="1:17" ht="24.75" customHeight="1" x14ac:dyDescent="0.25">
      <c r="A325" s="48" t="s">
        <v>4</v>
      </c>
      <c r="B325" s="129"/>
      <c r="C325" s="130"/>
      <c r="D325" s="49" t="s">
        <v>3142</v>
      </c>
      <c r="E325" s="110" t="str">
        <f>IFERROR(VLOOKUP(B325,matrizEmpleados,2,FALSE),"No existe")</f>
        <v>No existe</v>
      </c>
      <c r="F325" s="120" t="s">
        <v>3765</v>
      </c>
      <c r="G325" s="49" t="s">
        <v>5</v>
      </c>
      <c r="H325" s="127">
        <f>+(D324-C324)+1</f>
        <v>1</v>
      </c>
      <c r="I325" s="81"/>
      <c r="J325" s="42"/>
      <c r="K325" s="42"/>
      <c r="L325" s="42"/>
      <c r="M325" s="42"/>
      <c r="N325" s="42"/>
      <c r="O325" s="42"/>
      <c r="P325" s="42"/>
      <c r="Q325" s="42"/>
    </row>
    <row r="326" spans="1:17" ht="24.75" customHeight="1" x14ac:dyDescent="0.25">
      <c r="A326" s="48" t="s">
        <v>7</v>
      </c>
      <c r="B326" s="115"/>
      <c r="C326" s="121"/>
      <c r="D326" s="121"/>
      <c r="E326" s="116">
        <f>(D326-C326)*$C$2</f>
        <v>0</v>
      </c>
      <c r="F326" s="136"/>
      <c r="G326" s="49" t="s">
        <v>3139</v>
      </c>
      <c r="H326" s="70"/>
      <c r="I326" s="81"/>
      <c r="J326" s="42"/>
      <c r="K326" s="42"/>
      <c r="L326" s="42"/>
      <c r="M326" s="42"/>
      <c r="N326" s="42"/>
      <c r="O326" s="42"/>
      <c r="P326" s="42"/>
      <c r="Q326" s="42"/>
    </row>
    <row r="327" spans="1:17" ht="24.75" customHeight="1" x14ac:dyDescent="0.25">
      <c r="A327" s="48" t="s">
        <v>8</v>
      </c>
      <c r="B327" s="108"/>
      <c r="C327" s="121"/>
      <c r="D327" s="121"/>
      <c r="E327" s="116">
        <f>(D327-C327)*$C$2</f>
        <v>0</v>
      </c>
      <c r="F327" s="136"/>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10-30-1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10-30-2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10-30-3</v>
      </c>
      <c r="J331" s="42"/>
      <c r="K331" s="42"/>
      <c r="L331" s="42"/>
      <c r="M331" s="42"/>
      <c r="N331" s="42"/>
      <c r="O331" s="42"/>
      <c r="P331" s="42"/>
      <c r="Q331" s="42"/>
    </row>
    <row r="332" spans="1:17" ht="38.25" customHeight="1" x14ac:dyDescent="0.25">
      <c r="A332" s="48" t="s">
        <v>13</v>
      </c>
      <c r="B332" s="131"/>
      <c r="C332" s="132"/>
      <c r="D332" s="132"/>
      <c r="E332" s="133"/>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10-31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25">
        <f>IFERROR((E337*F337+E338*F338)/(F337+F338),0)</f>
        <v>0</v>
      </c>
      <c r="G335" s="49" t="s">
        <v>71</v>
      </c>
      <c r="H335" s="70"/>
      <c r="I335" s="81"/>
      <c r="J335" s="42"/>
      <c r="K335" s="42"/>
      <c r="L335" s="42"/>
      <c r="M335" s="42"/>
      <c r="N335" s="42"/>
      <c r="O335" s="42"/>
      <c r="P335" s="42"/>
      <c r="Q335" s="42"/>
    </row>
    <row r="336" spans="1:17" ht="24.75" customHeight="1" x14ac:dyDescent="0.25">
      <c r="A336" s="48" t="s">
        <v>4</v>
      </c>
      <c r="B336" s="129"/>
      <c r="C336" s="130"/>
      <c r="D336" s="49" t="s">
        <v>3142</v>
      </c>
      <c r="E336" s="110" t="str">
        <f>IFERROR(VLOOKUP(B336,matrizEmpleados,2,FALSE),"No existe")</f>
        <v>No existe</v>
      </c>
      <c r="F336" s="120" t="s">
        <v>3765</v>
      </c>
      <c r="G336" s="49" t="s">
        <v>5</v>
      </c>
      <c r="H336" s="127">
        <f>+(D335-C335)+1</f>
        <v>1</v>
      </c>
      <c r="I336" s="81"/>
      <c r="J336" s="42"/>
      <c r="K336" s="42"/>
      <c r="L336" s="42"/>
      <c r="M336" s="42"/>
      <c r="N336" s="42"/>
      <c r="O336" s="42"/>
      <c r="P336" s="42"/>
      <c r="Q336" s="42"/>
    </row>
    <row r="337" spans="1:17" ht="24.75" customHeight="1" x14ac:dyDescent="0.25">
      <c r="A337" s="48" t="s">
        <v>7</v>
      </c>
      <c r="B337" s="115"/>
      <c r="C337" s="121"/>
      <c r="D337" s="121"/>
      <c r="E337" s="116">
        <f>(D337-C337)*$C$2</f>
        <v>0</v>
      </c>
      <c r="F337" s="136"/>
      <c r="G337" s="49" t="s">
        <v>3139</v>
      </c>
      <c r="H337" s="70"/>
      <c r="I337" s="81"/>
      <c r="J337" s="42"/>
      <c r="K337" s="42"/>
      <c r="L337" s="42"/>
      <c r="M337" s="42"/>
      <c r="N337" s="42"/>
      <c r="O337" s="42"/>
      <c r="P337" s="42"/>
      <c r="Q337" s="42"/>
    </row>
    <row r="338" spans="1:17" ht="24.75" customHeight="1" x14ac:dyDescent="0.25">
      <c r="A338" s="48" t="s">
        <v>8</v>
      </c>
      <c r="B338" s="108"/>
      <c r="C338" s="121"/>
      <c r="D338" s="121"/>
      <c r="E338" s="116">
        <f>(D338-C338)*$C$2</f>
        <v>0</v>
      </c>
      <c r="F338" s="136"/>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10-31-1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10-31-2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10-31-3</v>
      </c>
      <c r="J342" s="42"/>
      <c r="K342" s="42"/>
      <c r="L342" s="42"/>
      <c r="M342" s="42"/>
      <c r="N342" s="42"/>
      <c r="O342" s="42"/>
      <c r="P342" s="42"/>
      <c r="Q342" s="42"/>
    </row>
    <row r="343" spans="1:17" ht="38.25" customHeight="1" x14ac:dyDescent="0.25">
      <c r="A343" s="48" t="s">
        <v>13</v>
      </c>
      <c r="B343" s="131"/>
      <c r="C343" s="132"/>
      <c r="D343" s="132"/>
      <c r="E343" s="133"/>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10-32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25">
        <f>IFERROR((E348*F348+E349*F349)/(F348+F349),0)</f>
        <v>0</v>
      </c>
      <c r="G346" s="49" t="s">
        <v>71</v>
      </c>
      <c r="H346" s="70"/>
      <c r="I346" s="81"/>
      <c r="J346" s="42"/>
      <c r="K346" s="42"/>
      <c r="L346" s="42"/>
      <c r="M346" s="42"/>
      <c r="N346" s="42"/>
      <c r="O346" s="42"/>
      <c r="P346" s="42"/>
      <c r="Q346" s="42"/>
    </row>
    <row r="347" spans="1:17" ht="24.75" customHeight="1" x14ac:dyDescent="0.25">
      <c r="A347" s="48" t="s">
        <v>4</v>
      </c>
      <c r="B347" s="129"/>
      <c r="C347" s="130"/>
      <c r="D347" s="49" t="s">
        <v>3142</v>
      </c>
      <c r="E347" s="110" t="str">
        <f>IFERROR(VLOOKUP(B347,matrizEmpleados,2,FALSE),"No existe")</f>
        <v>No existe</v>
      </c>
      <c r="F347" s="120" t="s">
        <v>3765</v>
      </c>
      <c r="G347" s="49" t="s">
        <v>5</v>
      </c>
      <c r="H347" s="127">
        <f>+(D346-C346)+1</f>
        <v>1</v>
      </c>
      <c r="I347" s="81"/>
      <c r="J347" s="42"/>
      <c r="K347" s="42"/>
      <c r="L347" s="42"/>
      <c r="M347" s="42"/>
      <c r="N347" s="42"/>
      <c r="O347" s="42"/>
      <c r="P347" s="42"/>
      <c r="Q347" s="42"/>
    </row>
    <row r="348" spans="1:17" ht="24.75" customHeight="1" x14ac:dyDescent="0.25">
      <c r="A348" s="48" t="s">
        <v>7</v>
      </c>
      <c r="B348" s="115"/>
      <c r="C348" s="121"/>
      <c r="D348" s="121"/>
      <c r="E348" s="116">
        <f>(D348-C348)*$C$2</f>
        <v>0</v>
      </c>
      <c r="F348" s="136"/>
      <c r="G348" s="49" t="s">
        <v>3139</v>
      </c>
      <c r="H348" s="70"/>
      <c r="I348" s="81"/>
      <c r="J348" s="42"/>
      <c r="K348" s="42"/>
      <c r="L348" s="42"/>
      <c r="M348" s="42"/>
      <c r="N348" s="42"/>
      <c r="O348" s="42"/>
      <c r="P348" s="42"/>
      <c r="Q348" s="42"/>
    </row>
    <row r="349" spans="1:17" ht="24.75" customHeight="1" x14ac:dyDescent="0.25">
      <c r="A349" s="48" t="s">
        <v>8</v>
      </c>
      <c r="B349" s="108"/>
      <c r="C349" s="121"/>
      <c r="D349" s="121"/>
      <c r="E349" s="116">
        <f>(D349-C349)*$C$2</f>
        <v>0</v>
      </c>
      <c r="F349" s="136"/>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10-32-1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10-32-2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10-32-3</v>
      </c>
      <c r="J353" s="42"/>
      <c r="K353" s="42"/>
      <c r="L353" s="42"/>
      <c r="M353" s="42"/>
      <c r="N353" s="42"/>
      <c r="O353" s="42"/>
      <c r="P353" s="42"/>
      <c r="Q353" s="42"/>
    </row>
    <row r="354" spans="1:17" ht="38.25" customHeight="1" x14ac:dyDescent="0.25">
      <c r="A354" s="48" t="s">
        <v>13</v>
      </c>
      <c r="B354" s="131"/>
      <c r="C354" s="132"/>
      <c r="D354" s="132"/>
      <c r="E354" s="133"/>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10-33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25">
        <f>IFERROR((E359*F359+E360*F360)/(F359+F360),0)</f>
        <v>0</v>
      </c>
      <c r="G357" s="49" t="s">
        <v>71</v>
      </c>
      <c r="H357" s="70"/>
      <c r="I357" s="81"/>
      <c r="J357" s="42"/>
      <c r="K357" s="42"/>
      <c r="L357" s="42"/>
      <c r="M357" s="42"/>
      <c r="N357" s="42"/>
      <c r="O357" s="42"/>
      <c r="P357" s="42"/>
      <c r="Q357" s="42"/>
    </row>
    <row r="358" spans="1:17" ht="24.75" customHeight="1" x14ac:dyDescent="0.25">
      <c r="A358" s="48" t="s">
        <v>4</v>
      </c>
      <c r="B358" s="129"/>
      <c r="C358" s="130"/>
      <c r="D358" s="49" t="s">
        <v>3142</v>
      </c>
      <c r="E358" s="110" t="str">
        <f>IFERROR(VLOOKUP(B358,matrizEmpleados,2,FALSE),"No existe")</f>
        <v>No existe</v>
      </c>
      <c r="F358" s="120" t="s">
        <v>3765</v>
      </c>
      <c r="G358" s="49" t="s">
        <v>5</v>
      </c>
      <c r="H358" s="127">
        <f>+(D357-C357)+1</f>
        <v>1</v>
      </c>
      <c r="I358" s="81"/>
      <c r="J358" s="42"/>
      <c r="K358" s="42"/>
      <c r="L358" s="42"/>
      <c r="M358" s="42"/>
      <c r="N358" s="42"/>
      <c r="O358" s="42"/>
      <c r="P358" s="42"/>
      <c r="Q358" s="42"/>
    </row>
    <row r="359" spans="1:17" ht="24.75" customHeight="1" x14ac:dyDescent="0.25">
      <c r="A359" s="48" t="s">
        <v>7</v>
      </c>
      <c r="B359" s="115"/>
      <c r="C359" s="121"/>
      <c r="D359" s="121"/>
      <c r="E359" s="116">
        <f>(D359-C359)*$C$2</f>
        <v>0</v>
      </c>
      <c r="F359" s="136"/>
      <c r="G359" s="49" t="s">
        <v>3139</v>
      </c>
      <c r="H359" s="70"/>
      <c r="I359" s="81"/>
      <c r="J359" s="42"/>
      <c r="K359" s="42"/>
      <c r="L359" s="42"/>
      <c r="M359" s="42"/>
      <c r="N359" s="42"/>
      <c r="O359" s="42"/>
      <c r="P359" s="42"/>
      <c r="Q359" s="42"/>
    </row>
    <row r="360" spans="1:17" ht="24.75" customHeight="1" x14ac:dyDescent="0.25">
      <c r="A360" s="48" t="s">
        <v>8</v>
      </c>
      <c r="B360" s="108"/>
      <c r="C360" s="121"/>
      <c r="D360" s="121"/>
      <c r="E360" s="116">
        <f>(D360-C360)*$C$2</f>
        <v>0</v>
      </c>
      <c r="F360" s="136"/>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10-33-1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10-33-2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10-33-3</v>
      </c>
      <c r="J364" s="42"/>
      <c r="K364" s="42"/>
      <c r="L364" s="42"/>
      <c r="M364" s="42"/>
      <c r="N364" s="42"/>
      <c r="O364" s="42"/>
      <c r="P364" s="42"/>
      <c r="Q364" s="42"/>
    </row>
    <row r="365" spans="1:17" ht="38.25" customHeight="1" x14ac:dyDescent="0.25">
      <c r="A365" s="48" t="s">
        <v>13</v>
      </c>
      <c r="B365" s="131"/>
      <c r="C365" s="132"/>
      <c r="D365" s="132"/>
      <c r="E365" s="133"/>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10-34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25">
        <f>IFERROR((E370*F370+E371*F371)/(F370+F371),0)</f>
        <v>0</v>
      </c>
      <c r="G368" s="49" t="s">
        <v>71</v>
      </c>
      <c r="H368" s="70"/>
      <c r="I368" s="81"/>
      <c r="J368" s="42"/>
      <c r="K368" s="42"/>
      <c r="L368" s="42"/>
      <c r="M368" s="42"/>
      <c r="N368" s="42"/>
      <c r="O368" s="42"/>
      <c r="P368" s="42"/>
      <c r="Q368" s="42"/>
    </row>
    <row r="369" spans="1:17" ht="24.75" customHeight="1" x14ac:dyDescent="0.25">
      <c r="A369" s="48" t="s">
        <v>4</v>
      </c>
      <c r="B369" s="129"/>
      <c r="C369" s="130"/>
      <c r="D369" s="49" t="s">
        <v>3142</v>
      </c>
      <c r="E369" s="110" t="str">
        <f>IFERROR(VLOOKUP(B369,matrizEmpleados,2,FALSE),"No existe")</f>
        <v>No existe</v>
      </c>
      <c r="F369" s="120" t="s">
        <v>3765</v>
      </c>
      <c r="G369" s="49" t="s">
        <v>5</v>
      </c>
      <c r="H369" s="127">
        <f>+(D368-C368)+1</f>
        <v>1</v>
      </c>
      <c r="I369" s="81"/>
      <c r="J369" s="42"/>
      <c r="K369" s="42"/>
      <c r="L369" s="42"/>
      <c r="M369" s="42"/>
      <c r="N369" s="42"/>
      <c r="O369" s="42"/>
      <c r="P369" s="42"/>
      <c r="Q369" s="42"/>
    </row>
    <row r="370" spans="1:17" ht="24.75" customHeight="1" x14ac:dyDescent="0.25">
      <c r="A370" s="48" t="s">
        <v>7</v>
      </c>
      <c r="B370" s="115"/>
      <c r="C370" s="121"/>
      <c r="D370" s="121"/>
      <c r="E370" s="116">
        <f>(D370-C370)*$C$2</f>
        <v>0</v>
      </c>
      <c r="F370" s="136"/>
      <c r="G370" s="49" t="s">
        <v>3139</v>
      </c>
      <c r="H370" s="70"/>
      <c r="I370" s="81"/>
      <c r="J370" s="42"/>
      <c r="K370" s="42"/>
      <c r="L370" s="42"/>
      <c r="M370" s="42"/>
      <c r="N370" s="42"/>
      <c r="O370" s="42"/>
      <c r="P370" s="42"/>
      <c r="Q370" s="42"/>
    </row>
    <row r="371" spans="1:17" ht="24.75" customHeight="1" x14ac:dyDescent="0.25">
      <c r="A371" s="48" t="s">
        <v>8</v>
      </c>
      <c r="B371" s="108"/>
      <c r="C371" s="121"/>
      <c r="D371" s="121"/>
      <c r="E371" s="116">
        <f>(D371-C371)*$C$2</f>
        <v>0</v>
      </c>
      <c r="F371" s="136"/>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10-34-1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10-34-2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10-34-3</v>
      </c>
      <c r="J375" s="42"/>
      <c r="K375" s="42"/>
      <c r="L375" s="42"/>
      <c r="M375" s="42"/>
      <c r="N375" s="42"/>
      <c r="O375" s="42"/>
      <c r="P375" s="42"/>
      <c r="Q375" s="42"/>
    </row>
    <row r="376" spans="1:17" ht="38.25" customHeight="1" x14ac:dyDescent="0.25">
      <c r="A376" s="48" t="s">
        <v>13</v>
      </c>
      <c r="B376" s="131"/>
      <c r="C376" s="132"/>
      <c r="D376" s="132"/>
      <c r="E376" s="133"/>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10-35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25">
        <f>IFERROR((E381*F381+E382*F382)/(F381+F382),0)</f>
        <v>0</v>
      </c>
      <c r="G379" s="49" t="s">
        <v>71</v>
      </c>
      <c r="H379" s="70"/>
      <c r="I379" s="81"/>
      <c r="J379" s="42"/>
      <c r="K379" s="42"/>
      <c r="L379" s="42"/>
      <c r="M379" s="42"/>
      <c r="N379" s="42"/>
      <c r="O379" s="42"/>
      <c r="P379" s="42"/>
      <c r="Q379" s="42"/>
    </row>
    <row r="380" spans="1:17" ht="24.75" customHeight="1" x14ac:dyDescent="0.25">
      <c r="A380" s="48" t="s">
        <v>4</v>
      </c>
      <c r="B380" s="129"/>
      <c r="C380" s="130"/>
      <c r="D380" s="49" t="s">
        <v>3142</v>
      </c>
      <c r="E380" s="110" t="str">
        <f>IFERROR(VLOOKUP(B380,matrizEmpleados,2,FALSE),"No existe")</f>
        <v>No existe</v>
      </c>
      <c r="F380" s="120" t="s">
        <v>3765</v>
      </c>
      <c r="G380" s="49" t="s">
        <v>5</v>
      </c>
      <c r="H380" s="127">
        <f>+(D379-C379)+1</f>
        <v>1</v>
      </c>
      <c r="I380" s="81"/>
      <c r="J380" s="42"/>
      <c r="K380" s="42"/>
      <c r="L380" s="42"/>
      <c r="M380" s="42"/>
      <c r="N380" s="42"/>
      <c r="O380" s="42"/>
      <c r="P380" s="42"/>
      <c r="Q380" s="42"/>
    </row>
    <row r="381" spans="1:17" ht="24.75" customHeight="1" x14ac:dyDescent="0.25">
      <c r="A381" s="48" t="s">
        <v>7</v>
      </c>
      <c r="B381" s="115"/>
      <c r="C381" s="121"/>
      <c r="D381" s="121"/>
      <c r="E381" s="116">
        <f>(D381-C381)*$C$2</f>
        <v>0</v>
      </c>
      <c r="F381" s="136"/>
      <c r="G381" s="49" t="s">
        <v>3139</v>
      </c>
      <c r="H381" s="70"/>
      <c r="I381" s="81"/>
      <c r="J381" s="42"/>
      <c r="K381" s="42"/>
      <c r="L381" s="42"/>
      <c r="M381" s="42"/>
      <c r="N381" s="42"/>
      <c r="O381" s="42"/>
      <c r="P381" s="42"/>
      <c r="Q381" s="42"/>
    </row>
    <row r="382" spans="1:17" ht="24.75" customHeight="1" x14ac:dyDescent="0.25">
      <c r="A382" s="48" t="s">
        <v>8</v>
      </c>
      <c r="B382" s="108"/>
      <c r="C382" s="121"/>
      <c r="D382" s="121"/>
      <c r="E382" s="116">
        <f>(D382-C382)*$C$2</f>
        <v>0</v>
      </c>
      <c r="F382" s="136"/>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10-35-1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10-35-2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10-35-3</v>
      </c>
      <c r="J386" s="42"/>
      <c r="K386" s="42"/>
      <c r="L386" s="42"/>
      <c r="M386" s="42"/>
      <c r="N386" s="42"/>
      <c r="O386" s="42"/>
      <c r="P386" s="42"/>
      <c r="Q386" s="42"/>
    </row>
    <row r="387" spans="1:17" ht="38.25" customHeight="1" x14ac:dyDescent="0.25">
      <c r="A387" s="48" t="s">
        <v>13</v>
      </c>
      <c r="B387" s="131"/>
      <c r="C387" s="132"/>
      <c r="D387" s="132"/>
      <c r="E387" s="133"/>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10-36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25">
        <f>IFERROR((E392*F392+E393*F393)/(F392+F393),0)</f>
        <v>0</v>
      </c>
      <c r="G390" s="49" t="s">
        <v>71</v>
      </c>
      <c r="H390" s="70"/>
      <c r="I390" s="81"/>
      <c r="J390" s="42"/>
      <c r="K390" s="42"/>
      <c r="L390" s="42"/>
      <c r="M390" s="42"/>
      <c r="N390" s="42"/>
      <c r="O390" s="42"/>
      <c r="P390" s="42"/>
      <c r="Q390" s="42"/>
    </row>
    <row r="391" spans="1:17" ht="24.75" customHeight="1" x14ac:dyDescent="0.25">
      <c r="A391" s="48" t="s">
        <v>4</v>
      </c>
      <c r="B391" s="129"/>
      <c r="C391" s="130"/>
      <c r="D391" s="49" t="s">
        <v>3142</v>
      </c>
      <c r="E391" s="110" t="str">
        <f>IFERROR(VLOOKUP(B391,matrizEmpleados,2,FALSE),"No existe")</f>
        <v>No existe</v>
      </c>
      <c r="F391" s="120" t="s">
        <v>3765</v>
      </c>
      <c r="G391" s="49" t="s">
        <v>5</v>
      </c>
      <c r="H391" s="127">
        <f>+(D390-C390)+1</f>
        <v>1</v>
      </c>
      <c r="I391" s="81"/>
      <c r="J391" s="42"/>
      <c r="K391" s="42"/>
      <c r="L391" s="42"/>
      <c r="M391" s="42"/>
      <c r="N391" s="42"/>
      <c r="O391" s="42"/>
      <c r="P391" s="42"/>
      <c r="Q391" s="42"/>
    </row>
    <row r="392" spans="1:17" ht="24.75" customHeight="1" x14ac:dyDescent="0.25">
      <c r="A392" s="48" t="s">
        <v>7</v>
      </c>
      <c r="B392" s="115"/>
      <c r="C392" s="121"/>
      <c r="D392" s="121"/>
      <c r="E392" s="116">
        <f>(D392-C392)*$C$2</f>
        <v>0</v>
      </c>
      <c r="F392" s="136"/>
      <c r="G392" s="49" t="s">
        <v>3139</v>
      </c>
      <c r="H392" s="70"/>
      <c r="I392" s="81"/>
      <c r="J392" s="42"/>
      <c r="K392" s="42"/>
      <c r="L392" s="42"/>
      <c r="M392" s="42"/>
      <c r="N392" s="42"/>
      <c r="O392" s="42"/>
      <c r="P392" s="42"/>
      <c r="Q392" s="42"/>
    </row>
    <row r="393" spans="1:17" ht="24.75" customHeight="1" x14ac:dyDescent="0.25">
      <c r="A393" s="48" t="s">
        <v>8</v>
      </c>
      <c r="B393" s="108"/>
      <c r="C393" s="121"/>
      <c r="D393" s="121"/>
      <c r="E393" s="116">
        <f>(D393-C393)*$C$2</f>
        <v>0</v>
      </c>
      <c r="F393" s="136"/>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10-36-1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10-36-2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10-36-3</v>
      </c>
      <c r="J397" s="42"/>
      <c r="K397" s="42"/>
      <c r="L397" s="42"/>
      <c r="M397" s="42"/>
      <c r="N397" s="42"/>
      <c r="O397" s="42"/>
      <c r="P397" s="42"/>
      <c r="Q397" s="42"/>
    </row>
    <row r="398" spans="1:17" ht="38.25" customHeight="1" x14ac:dyDescent="0.25">
      <c r="A398" s="48" t="s">
        <v>13</v>
      </c>
      <c r="B398" s="131"/>
      <c r="C398" s="132"/>
      <c r="D398" s="132"/>
      <c r="E398" s="133"/>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10-37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25">
        <f>IFERROR((E403*F403+E404*F404)/(F403+F404),0)</f>
        <v>0</v>
      </c>
      <c r="G401" s="49" t="s">
        <v>71</v>
      </c>
      <c r="H401" s="70"/>
      <c r="I401" s="81"/>
      <c r="J401" s="42"/>
      <c r="K401" s="42"/>
      <c r="L401" s="42"/>
      <c r="M401" s="42"/>
      <c r="N401" s="42"/>
      <c r="O401" s="42"/>
      <c r="P401" s="42"/>
      <c r="Q401" s="42"/>
    </row>
    <row r="402" spans="1:17" ht="24.75" customHeight="1" x14ac:dyDescent="0.25">
      <c r="A402" s="48" t="s">
        <v>4</v>
      </c>
      <c r="B402" s="129"/>
      <c r="C402" s="130"/>
      <c r="D402" s="49" t="s">
        <v>3142</v>
      </c>
      <c r="E402" s="110" t="str">
        <f>IFERROR(VLOOKUP(B402,matrizEmpleados,2,FALSE),"No existe")</f>
        <v>No existe</v>
      </c>
      <c r="F402" s="120" t="s">
        <v>3765</v>
      </c>
      <c r="G402" s="49" t="s">
        <v>5</v>
      </c>
      <c r="H402" s="127">
        <f>+(D401-C401)+1</f>
        <v>1</v>
      </c>
      <c r="I402" s="81"/>
      <c r="J402" s="42"/>
      <c r="K402" s="42"/>
      <c r="L402" s="42"/>
      <c r="M402" s="42"/>
      <c r="N402" s="42"/>
      <c r="O402" s="42"/>
      <c r="P402" s="42"/>
      <c r="Q402" s="42"/>
    </row>
    <row r="403" spans="1:17" ht="24.75" customHeight="1" x14ac:dyDescent="0.25">
      <c r="A403" s="48" t="s">
        <v>7</v>
      </c>
      <c r="B403" s="115"/>
      <c r="C403" s="121"/>
      <c r="D403" s="121"/>
      <c r="E403" s="116">
        <f>(D403-C403)*$C$2</f>
        <v>0</v>
      </c>
      <c r="F403" s="136"/>
      <c r="G403" s="49" t="s">
        <v>3139</v>
      </c>
      <c r="H403" s="70"/>
      <c r="I403" s="81"/>
      <c r="J403" s="42"/>
      <c r="K403" s="42"/>
      <c r="L403" s="42"/>
      <c r="M403" s="42"/>
      <c r="N403" s="42"/>
      <c r="O403" s="42"/>
      <c r="P403" s="42"/>
      <c r="Q403" s="42"/>
    </row>
    <row r="404" spans="1:17" ht="24.75" customHeight="1" x14ac:dyDescent="0.25">
      <c r="A404" s="48" t="s">
        <v>8</v>
      </c>
      <c r="B404" s="108"/>
      <c r="C404" s="121"/>
      <c r="D404" s="121"/>
      <c r="E404" s="116">
        <f>(D404-C404)*$C$2</f>
        <v>0</v>
      </c>
      <c r="F404" s="136"/>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10-37-1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10-37-2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10-37-3</v>
      </c>
      <c r="J408" s="42"/>
      <c r="K408" s="42"/>
      <c r="L408" s="42"/>
      <c r="M408" s="42"/>
      <c r="N408" s="42"/>
      <c r="O408" s="42"/>
      <c r="P408" s="42"/>
      <c r="Q408" s="42"/>
    </row>
    <row r="409" spans="1:17" ht="38.25" customHeight="1" x14ac:dyDescent="0.25">
      <c r="A409" s="48" t="s">
        <v>13</v>
      </c>
      <c r="B409" s="131"/>
      <c r="C409" s="132"/>
      <c r="D409" s="132"/>
      <c r="E409" s="133"/>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10-38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25">
        <f>IFERROR((E414*F414+E415*F415)/(F414+F415),0)</f>
        <v>0</v>
      </c>
      <c r="G412" s="49" t="s">
        <v>71</v>
      </c>
      <c r="H412" s="70"/>
      <c r="I412" s="81"/>
      <c r="J412" s="42"/>
      <c r="K412" s="42"/>
      <c r="L412" s="42"/>
      <c r="M412" s="42"/>
      <c r="N412" s="42"/>
      <c r="O412" s="42"/>
      <c r="P412" s="42"/>
      <c r="Q412" s="42"/>
    </row>
    <row r="413" spans="1:17" ht="24.75" customHeight="1" x14ac:dyDescent="0.25">
      <c r="A413" s="48" t="s">
        <v>4</v>
      </c>
      <c r="B413" s="129"/>
      <c r="C413" s="130"/>
      <c r="D413" s="49" t="s">
        <v>3142</v>
      </c>
      <c r="E413" s="110" t="str">
        <f>IFERROR(VLOOKUP(B413,matrizEmpleados,2,FALSE),"No existe")</f>
        <v>No existe</v>
      </c>
      <c r="F413" s="120" t="s">
        <v>3765</v>
      </c>
      <c r="G413" s="49" t="s">
        <v>5</v>
      </c>
      <c r="H413" s="127">
        <f>+(D412-C412)+1</f>
        <v>1</v>
      </c>
      <c r="I413" s="81"/>
      <c r="J413" s="42"/>
      <c r="K413" s="42"/>
      <c r="L413" s="42"/>
      <c r="M413" s="42"/>
      <c r="N413" s="42"/>
      <c r="O413" s="42"/>
      <c r="P413" s="42"/>
      <c r="Q413" s="42"/>
    </row>
    <row r="414" spans="1:17" ht="24.75" customHeight="1" x14ac:dyDescent="0.25">
      <c r="A414" s="48" t="s">
        <v>7</v>
      </c>
      <c r="B414" s="115"/>
      <c r="C414" s="121"/>
      <c r="D414" s="121"/>
      <c r="E414" s="116">
        <f>(D414-C414)*$C$2</f>
        <v>0</v>
      </c>
      <c r="F414" s="136"/>
      <c r="G414" s="49" t="s">
        <v>3139</v>
      </c>
      <c r="H414" s="70"/>
      <c r="I414" s="81"/>
      <c r="J414" s="42"/>
      <c r="K414" s="42"/>
      <c r="L414" s="42"/>
      <c r="M414" s="42"/>
      <c r="N414" s="42"/>
      <c r="O414" s="42"/>
      <c r="P414" s="42"/>
      <c r="Q414" s="42"/>
    </row>
    <row r="415" spans="1:17" ht="24.75" customHeight="1" x14ac:dyDescent="0.25">
      <c r="A415" s="48" t="s">
        <v>8</v>
      </c>
      <c r="B415" s="108"/>
      <c r="C415" s="121"/>
      <c r="D415" s="121"/>
      <c r="E415" s="116">
        <f>(D415-C415)*$C$2</f>
        <v>0</v>
      </c>
      <c r="F415" s="136"/>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10-38-1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10-38-2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10-38-3</v>
      </c>
      <c r="J419" s="42"/>
      <c r="K419" s="42"/>
      <c r="L419" s="42"/>
      <c r="M419" s="42"/>
      <c r="N419" s="42"/>
      <c r="O419" s="42"/>
      <c r="P419" s="42"/>
      <c r="Q419" s="42"/>
    </row>
    <row r="420" spans="1:17" ht="38.25" customHeight="1" x14ac:dyDescent="0.25">
      <c r="A420" s="48" t="s">
        <v>13</v>
      </c>
      <c r="B420" s="131"/>
      <c r="C420" s="132"/>
      <c r="D420" s="132"/>
      <c r="E420" s="133"/>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10-39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25">
        <f>IFERROR((E425*F425+E426*F426)/(F425+F426),0)</f>
        <v>0</v>
      </c>
      <c r="G423" s="49" t="s">
        <v>71</v>
      </c>
      <c r="H423" s="70"/>
      <c r="I423" s="81"/>
      <c r="J423" s="42"/>
      <c r="K423" s="42"/>
      <c r="L423" s="42"/>
      <c r="M423" s="42"/>
      <c r="N423" s="42"/>
      <c r="O423" s="42"/>
      <c r="P423" s="42"/>
      <c r="Q423" s="42"/>
    </row>
    <row r="424" spans="1:17" ht="24.75" customHeight="1" x14ac:dyDescent="0.25">
      <c r="A424" s="48" t="s">
        <v>4</v>
      </c>
      <c r="B424" s="129"/>
      <c r="C424" s="130"/>
      <c r="D424" s="49" t="s">
        <v>3142</v>
      </c>
      <c r="E424" s="110" t="str">
        <f>IFERROR(VLOOKUP(B424,matrizEmpleados,2,FALSE),"No existe")</f>
        <v>No existe</v>
      </c>
      <c r="F424" s="120" t="s">
        <v>3765</v>
      </c>
      <c r="G424" s="49" t="s">
        <v>5</v>
      </c>
      <c r="H424" s="127">
        <f>+(D423-C423)+1</f>
        <v>1</v>
      </c>
      <c r="I424" s="81"/>
      <c r="J424" s="42"/>
      <c r="K424" s="42"/>
      <c r="L424" s="42"/>
      <c r="M424" s="42"/>
      <c r="N424" s="42"/>
      <c r="O424" s="42"/>
      <c r="P424" s="42"/>
      <c r="Q424" s="42"/>
    </row>
    <row r="425" spans="1:17" ht="24.75" customHeight="1" x14ac:dyDescent="0.25">
      <c r="A425" s="48" t="s">
        <v>7</v>
      </c>
      <c r="B425" s="115"/>
      <c r="C425" s="121"/>
      <c r="D425" s="121"/>
      <c r="E425" s="116">
        <f>(D425-C425)*$C$2</f>
        <v>0</v>
      </c>
      <c r="F425" s="136"/>
      <c r="G425" s="49" t="s">
        <v>3139</v>
      </c>
      <c r="H425" s="70"/>
      <c r="I425" s="81"/>
      <c r="J425" s="42"/>
      <c r="K425" s="42"/>
      <c r="L425" s="42"/>
      <c r="M425" s="42"/>
      <c r="N425" s="42"/>
      <c r="O425" s="42"/>
      <c r="P425" s="42"/>
      <c r="Q425" s="42"/>
    </row>
    <row r="426" spans="1:17" ht="24.75" customHeight="1" x14ac:dyDescent="0.25">
      <c r="A426" s="48" t="s">
        <v>8</v>
      </c>
      <c r="B426" s="108"/>
      <c r="C426" s="121"/>
      <c r="D426" s="121"/>
      <c r="E426" s="116">
        <f>(D426-C426)*$C$2</f>
        <v>0</v>
      </c>
      <c r="F426" s="136"/>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10-39-1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10-39-2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10-39-3</v>
      </c>
      <c r="J430" s="42"/>
      <c r="K430" s="42"/>
      <c r="L430" s="42"/>
      <c r="M430" s="42"/>
      <c r="N430" s="42"/>
      <c r="O430" s="42"/>
      <c r="P430" s="42"/>
      <c r="Q430" s="42"/>
    </row>
    <row r="431" spans="1:17" ht="38.25" customHeight="1" x14ac:dyDescent="0.25">
      <c r="A431" s="48" t="s">
        <v>13</v>
      </c>
      <c r="B431" s="131"/>
      <c r="C431" s="132"/>
      <c r="D431" s="132"/>
      <c r="E431" s="133"/>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10-40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25">
        <f>IFERROR((E436*F436+E437*F437)/(F436+F437),0)</f>
        <v>0</v>
      </c>
      <c r="G434" s="49" t="s">
        <v>71</v>
      </c>
      <c r="H434" s="70"/>
      <c r="I434" s="81"/>
      <c r="J434" s="42"/>
      <c r="K434" s="42"/>
      <c r="L434" s="42"/>
      <c r="M434" s="42"/>
      <c r="N434" s="42"/>
      <c r="O434" s="42"/>
      <c r="P434" s="42"/>
      <c r="Q434" s="42"/>
    </row>
    <row r="435" spans="1:17" ht="24.75" customHeight="1" x14ac:dyDescent="0.25">
      <c r="A435" s="48" t="s">
        <v>4</v>
      </c>
      <c r="B435" s="129"/>
      <c r="C435" s="130"/>
      <c r="D435" s="49" t="s">
        <v>3142</v>
      </c>
      <c r="E435" s="110" t="str">
        <f>IFERROR(VLOOKUP(B435,matrizEmpleados,2,FALSE),"No existe")</f>
        <v>No existe</v>
      </c>
      <c r="F435" s="120" t="s">
        <v>3765</v>
      </c>
      <c r="G435" s="49" t="s">
        <v>5</v>
      </c>
      <c r="H435" s="127">
        <f>+(D434-C434)+1</f>
        <v>1</v>
      </c>
      <c r="I435" s="81"/>
      <c r="J435" s="42"/>
      <c r="K435" s="42"/>
      <c r="L435" s="42"/>
      <c r="M435" s="42"/>
      <c r="N435" s="42"/>
      <c r="O435" s="42"/>
      <c r="P435" s="42"/>
      <c r="Q435" s="42"/>
    </row>
    <row r="436" spans="1:17" ht="24.75" customHeight="1" x14ac:dyDescent="0.25">
      <c r="A436" s="48" t="s">
        <v>7</v>
      </c>
      <c r="B436" s="115"/>
      <c r="C436" s="121"/>
      <c r="D436" s="121"/>
      <c r="E436" s="116">
        <f>(D436-C436)*$C$2</f>
        <v>0</v>
      </c>
      <c r="F436" s="136"/>
      <c r="G436" s="49" t="s">
        <v>3139</v>
      </c>
      <c r="H436" s="70"/>
      <c r="I436" s="81"/>
      <c r="J436" s="42"/>
      <c r="K436" s="42"/>
      <c r="L436" s="42"/>
      <c r="M436" s="42"/>
      <c r="N436" s="42"/>
      <c r="O436" s="42"/>
      <c r="P436" s="42"/>
      <c r="Q436" s="42"/>
    </row>
    <row r="437" spans="1:17" ht="24.75" customHeight="1" x14ac:dyDescent="0.25">
      <c r="A437" s="48" t="s">
        <v>8</v>
      </c>
      <c r="B437" s="108"/>
      <c r="C437" s="121"/>
      <c r="D437" s="121"/>
      <c r="E437" s="116">
        <f>(D437-C437)*$C$2</f>
        <v>0</v>
      </c>
      <c r="F437" s="136"/>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10-40-1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10-40-2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10-40-3</v>
      </c>
      <c r="J441" s="42"/>
      <c r="K441" s="42"/>
      <c r="L441" s="42"/>
      <c r="M441" s="42"/>
      <c r="N441" s="42"/>
      <c r="O441" s="42"/>
      <c r="P441" s="42"/>
      <c r="Q441" s="42"/>
    </row>
    <row r="442" spans="1:17" ht="38.25" customHeight="1" x14ac:dyDescent="0.25">
      <c r="A442" s="48" t="s">
        <v>13</v>
      </c>
      <c r="B442" s="131"/>
      <c r="C442" s="132"/>
      <c r="D442" s="132"/>
      <c r="E442" s="133"/>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10-41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25">
        <f>IFERROR((E447*F447+E448*F448)/(F447+F448),0)</f>
        <v>0</v>
      </c>
      <c r="G445" s="49" t="s">
        <v>71</v>
      </c>
      <c r="H445" s="70"/>
      <c r="I445" s="81"/>
      <c r="J445" s="42"/>
      <c r="K445" s="42"/>
      <c r="L445" s="42"/>
      <c r="M445" s="42"/>
      <c r="N445" s="42"/>
      <c r="O445" s="42"/>
      <c r="P445" s="42"/>
      <c r="Q445" s="42"/>
    </row>
    <row r="446" spans="1:17" ht="24.75" customHeight="1" x14ac:dyDescent="0.25">
      <c r="A446" s="48" t="s">
        <v>4</v>
      </c>
      <c r="B446" s="129"/>
      <c r="C446" s="130"/>
      <c r="D446" s="49" t="s">
        <v>3142</v>
      </c>
      <c r="E446" s="110" t="str">
        <f>IFERROR(VLOOKUP(B446,matrizEmpleados,2,FALSE),"No existe")</f>
        <v>No existe</v>
      </c>
      <c r="F446" s="120" t="s">
        <v>3765</v>
      </c>
      <c r="G446" s="49" t="s">
        <v>5</v>
      </c>
      <c r="H446" s="127">
        <f>+(D445-C445)+1</f>
        <v>1</v>
      </c>
      <c r="I446" s="81"/>
      <c r="J446" s="42"/>
      <c r="K446" s="42"/>
      <c r="L446" s="42"/>
      <c r="M446" s="42"/>
      <c r="N446" s="42"/>
      <c r="O446" s="42"/>
      <c r="P446" s="42"/>
      <c r="Q446" s="42"/>
    </row>
    <row r="447" spans="1:17" ht="24.75" customHeight="1" x14ac:dyDescent="0.25">
      <c r="A447" s="48" t="s">
        <v>7</v>
      </c>
      <c r="B447" s="115"/>
      <c r="C447" s="121"/>
      <c r="D447" s="121"/>
      <c r="E447" s="116">
        <f>(D447-C447)*$C$2</f>
        <v>0</v>
      </c>
      <c r="F447" s="136"/>
      <c r="G447" s="49" t="s">
        <v>3139</v>
      </c>
      <c r="H447" s="70"/>
      <c r="I447" s="81"/>
      <c r="J447" s="42"/>
      <c r="K447" s="42"/>
      <c r="L447" s="42"/>
      <c r="M447" s="42"/>
      <c r="N447" s="42"/>
      <c r="O447" s="42"/>
      <c r="P447" s="42"/>
      <c r="Q447" s="42"/>
    </row>
    <row r="448" spans="1:17" ht="24.75" customHeight="1" x14ac:dyDescent="0.25">
      <c r="A448" s="48" t="s">
        <v>8</v>
      </c>
      <c r="B448" s="108"/>
      <c r="C448" s="121"/>
      <c r="D448" s="121"/>
      <c r="E448" s="116">
        <f>(D448-C448)*$C$2</f>
        <v>0</v>
      </c>
      <c r="F448" s="136"/>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10-41-1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10-41-2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10-41-3</v>
      </c>
      <c r="J452" s="42"/>
      <c r="K452" s="42"/>
      <c r="L452" s="42"/>
      <c r="M452" s="42"/>
      <c r="N452" s="42"/>
      <c r="O452" s="42"/>
      <c r="P452" s="42"/>
      <c r="Q452" s="42"/>
    </row>
    <row r="453" spans="1:17" ht="38.25" customHeight="1" x14ac:dyDescent="0.25">
      <c r="A453" s="48" t="s">
        <v>13</v>
      </c>
      <c r="B453" s="131"/>
      <c r="C453" s="132"/>
      <c r="D453" s="132"/>
      <c r="E453" s="133"/>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10-42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25">
        <f>IFERROR((E458*F458+E459*F459)/(F458+F459),0)</f>
        <v>0</v>
      </c>
      <c r="G456" s="49" t="s">
        <v>71</v>
      </c>
      <c r="H456" s="70"/>
      <c r="I456" s="81"/>
      <c r="J456" s="42"/>
      <c r="K456" s="42"/>
      <c r="L456" s="42"/>
      <c r="M456" s="42"/>
      <c r="N456" s="42"/>
      <c r="O456" s="42"/>
      <c r="P456" s="42"/>
      <c r="Q456" s="42"/>
    </row>
    <row r="457" spans="1:17" ht="24.75" customHeight="1" x14ac:dyDescent="0.25">
      <c r="A457" s="48" t="s">
        <v>4</v>
      </c>
      <c r="B457" s="129"/>
      <c r="C457" s="130"/>
      <c r="D457" s="49" t="s">
        <v>3142</v>
      </c>
      <c r="E457" s="110" t="str">
        <f>IFERROR(VLOOKUP(B457,matrizEmpleados,2,FALSE),"No existe")</f>
        <v>No existe</v>
      </c>
      <c r="F457" s="120" t="s">
        <v>3765</v>
      </c>
      <c r="G457" s="49" t="s">
        <v>5</v>
      </c>
      <c r="H457" s="127">
        <f>+(D456-C456)+1</f>
        <v>1</v>
      </c>
      <c r="I457" s="81"/>
      <c r="J457" s="42"/>
      <c r="K457" s="42"/>
      <c r="L457" s="42"/>
      <c r="M457" s="42"/>
      <c r="N457" s="42"/>
      <c r="O457" s="42"/>
      <c r="P457" s="42"/>
      <c r="Q457" s="42"/>
    </row>
    <row r="458" spans="1:17" ht="24.75" customHeight="1" x14ac:dyDescent="0.25">
      <c r="A458" s="48" t="s">
        <v>7</v>
      </c>
      <c r="B458" s="115"/>
      <c r="C458" s="121"/>
      <c r="D458" s="121"/>
      <c r="E458" s="116">
        <f>(D458-C458)*$C$2</f>
        <v>0</v>
      </c>
      <c r="F458" s="136"/>
      <c r="G458" s="49" t="s">
        <v>3139</v>
      </c>
      <c r="H458" s="70"/>
      <c r="I458" s="81"/>
      <c r="J458" s="42"/>
      <c r="K458" s="42"/>
      <c r="L458" s="42"/>
      <c r="M458" s="42"/>
      <c r="N458" s="42"/>
      <c r="O458" s="42"/>
      <c r="P458" s="42"/>
      <c r="Q458" s="42"/>
    </row>
    <row r="459" spans="1:17" ht="24.75" customHeight="1" x14ac:dyDescent="0.25">
      <c r="A459" s="48" t="s">
        <v>8</v>
      </c>
      <c r="B459" s="108"/>
      <c r="C459" s="121"/>
      <c r="D459" s="121"/>
      <c r="E459" s="116">
        <f>(D459-C459)*$C$2</f>
        <v>0</v>
      </c>
      <c r="F459" s="136"/>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10-42-1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10-42-2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10-42-3</v>
      </c>
      <c r="J463" s="42"/>
      <c r="K463" s="42"/>
      <c r="L463" s="42"/>
      <c r="M463" s="42"/>
      <c r="N463" s="42"/>
      <c r="O463" s="42"/>
      <c r="P463" s="42"/>
      <c r="Q463" s="42"/>
    </row>
    <row r="464" spans="1:17" ht="38.25" customHeight="1" x14ac:dyDescent="0.25">
      <c r="A464" s="48" t="s">
        <v>13</v>
      </c>
      <c r="B464" s="131"/>
      <c r="C464" s="132"/>
      <c r="D464" s="132"/>
      <c r="E464" s="133"/>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10-43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25">
        <f>IFERROR((E469*F469+E470*F470)/(F469+F470),0)</f>
        <v>0</v>
      </c>
      <c r="G467" s="49" t="s">
        <v>71</v>
      </c>
      <c r="H467" s="70"/>
      <c r="I467" s="81"/>
      <c r="J467" s="42"/>
      <c r="K467" s="42"/>
      <c r="L467" s="42"/>
      <c r="M467" s="42"/>
      <c r="N467" s="42"/>
      <c r="O467" s="42"/>
      <c r="P467" s="42"/>
      <c r="Q467" s="42"/>
    </row>
    <row r="468" spans="1:17" ht="24.75" customHeight="1" x14ac:dyDescent="0.25">
      <c r="A468" s="48" t="s">
        <v>4</v>
      </c>
      <c r="B468" s="129"/>
      <c r="C468" s="130"/>
      <c r="D468" s="49" t="s">
        <v>3142</v>
      </c>
      <c r="E468" s="110" t="str">
        <f>IFERROR(VLOOKUP(B468,matrizEmpleados,2,FALSE),"No existe")</f>
        <v>No existe</v>
      </c>
      <c r="F468" s="120" t="s">
        <v>3765</v>
      </c>
      <c r="G468" s="49" t="s">
        <v>5</v>
      </c>
      <c r="H468" s="127">
        <f>+(D467-C467)+1</f>
        <v>1</v>
      </c>
      <c r="I468" s="81"/>
      <c r="J468" s="42"/>
      <c r="K468" s="42"/>
      <c r="L468" s="42"/>
      <c r="M468" s="42"/>
      <c r="N468" s="42"/>
      <c r="O468" s="42"/>
      <c r="P468" s="42"/>
      <c r="Q468" s="42"/>
    </row>
    <row r="469" spans="1:17" ht="24.75" customHeight="1" x14ac:dyDescent="0.25">
      <c r="A469" s="48" t="s">
        <v>7</v>
      </c>
      <c r="B469" s="115"/>
      <c r="C469" s="121"/>
      <c r="D469" s="121"/>
      <c r="E469" s="116">
        <f>(D469-C469)*$C$2</f>
        <v>0</v>
      </c>
      <c r="F469" s="136"/>
      <c r="G469" s="49" t="s">
        <v>3139</v>
      </c>
      <c r="H469" s="70"/>
      <c r="I469" s="81"/>
      <c r="J469" s="42"/>
      <c r="K469" s="42"/>
      <c r="L469" s="42"/>
      <c r="M469" s="42"/>
      <c r="N469" s="42"/>
      <c r="O469" s="42"/>
      <c r="P469" s="42"/>
      <c r="Q469" s="42"/>
    </row>
    <row r="470" spans="1:17" ht="24.75" customHeight="1" x14ac:dyDescent="0.25">
      <c r="A470" s="48" t="s">
        <v>8</v>
      </c>
      <c r="B470" s="108"/>
      <c r="C470" s="121"/>
      <c r="D470" s="121"/>
      <c r="E470" s="116">
        <f>(D470-C470)*$C$2</f>
        <v>0</v>
      </c>
      <c r="F470" s="136"/>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10-43-1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10-43-2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10-43-3</v>
      </c>
      <c r="J474" s="42"/>
      <c r="K474" s="42"/>
      <c r="L474" s="42"/>
      <c r="M474" s="42"/>
      <c r="N474" s="42"/>
      <c r="O474" s="42"/>
      <c r="P474" s="42"/>
      <c r="Q474" s="42"/>
    </row>
    <row r="475" spans="1:17" ht="38.25" customHeight="1" x14ac:dyDescent="0.25">
      <c r="A475" s="48" t="s">
        <v>13</v>
      </c>
      <c r="B475" s="131"/>
      <c r="C475" s="132"/>
      <c r="D475" s="132"/>
      <c r="E475" s="133"/>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10-44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25">
        <f>IFERROR((E480*F480+E481*F481)/(F480+F481),0)</f>
        <v>0</v>
      </c>
      <c r="G478" s="49" t="s">
        <v>71</v>
      </c>
      <c r="H478" s="70"/>
      <c r="I478" s="81"/>
      <c r="J478" s="42"/>
      <c r="K478" s="42"/>
      <c r="L478" s="42"/>
      <c r="M478" s="42"/>
      <c r="N478" s="42"/>
      <c r="O478" s="42"/>
      <c r="P478" s="42"/>
      <c r="Q478" s="42"/>
    </row>
    <row r="479" spans="1:17" ht="24.75" customHeight="1" x14ac:dyDescent="0.25">
      <c r="A479" s="48" t="s">
        <v>4</v>
      </c>
      <c r="B479" s="129"/>
      <c r="C479" s="130"/>
      <c r="D479" s="49" t="s">
        <v>3142</v>
      </c>
      <c r="E479" s="110" t="str">
        <f>IFERROR(VLOOKUP(B479,matrizEmpleados,2,FALSE),"No existe")</f>
        <v>No existe</v>
      </c>
      <c r="F479" s="120" t="s">
        <v>3765</v>
      </c>
      <c r="G479" s="49" t="s">
        <v>5</v>
      </c>
      <c r="H479" s="127">
        <f>+(D478-C478)+1</f>
        <v>1</v>
      </c>
      <c r="I479" s="81"/>
      <c r="J479" s="42"/>
      <c r="K479" s="42"/>
      <c r="L479" s="42"/>
      <c r="M479" s="42"/>
      <c r="N479" s="42"/>
      <c r="O479" s="42"/>
      <c r="P479" s="42"/>
      <c r="Q479" s="42"/>
    </row>
    <row r="480" spans="1:17" ht="24.75" customHeight="1" x14ac:dyDescent="0.25">
      <c r="A480" s="48" t="s">
        <v>7</v>
      </c>
      <c r="B480" s="115"/>
      <c r="C480" s="121"/>
      <c r="D480" s="121"/>
      <c r="E480" s="116">
        <f>(D480-C480)*$C$2</f>
        <v>0</v>
      </c>
      <c r="F480" s="136"/>
      <c r="G480" s="49" t="s">
        <v>3139</v>
      </c>
      <c r="H480" s="70"/>
      <c r="I480" s="81"/>
      <c r="J480" s="42"/>
      <c r="K480" s="42"/>
      <c r="L480" s="42"/>
      <c r="M480" s="42"/>
      <c r="N480" s="42"/>
      <c r="O480" s="42"/>
      <c r="P480" s="42"/>
      <c r="Q480" s="42"/>
    </row>
    <row r="481" spans="1:17" ht="24.75" customHeight="1" x14ac:dyDescent="0.25">
      <c r="A481" s="48" t="s">
        <v>8</v>
      </c>
      <c r="B481" s="108"/>
      <c r="C481" s="121"/>
      <c r="D481" s="121"/>
      <c r="E481" s="116">
        <f>(D481-C481)*$C$2</f>
        <v>0</v>
      </c>
      <c r="F481" s="136"/>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10-44-1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10-44-2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10-44-3</v>
      </c>
      <c r="J485" s="42"/>
      <c r="K485" s="42"/>
      <c r="L485" s="42"/>
      <c r="M485" s="42"/>
      <c r="N485" s="42"/>
      <c r="O485" s="42"/>
      <c r="P485" s="42"/>
      <c r="Q485" s="42"/>
    </row>
    <row r="486" spans="1:17" ht="38.25" customHeight="1" x14ac:dyDescent="0.25">
      <c r="A486" s="48" t="s">
        <v>13</v>
      </c>
      <c r="B486" s="131"/>
      <c r="C486" s="132"/>
      <c r="D486" s="132"/>
      <c r="E486" s="133"/>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10-45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25">
        <f>IFERROR((E491*F491+E492*F492)/(F491+F492),0)</f>
        <v>0</v>
      </c>
      <c r="G489" s="49" t="s">
        <v>71</v>
      </c>
      <c r="H489" s="70"/>
      <c r="I489" s="81"/>
      <c r="J489" s="42"/>
      <c r="K489" s="42"/>
      <c r="L489" s="42"/>
      <c r="M489" s="42"/>
      <c r="N489" s="42"/>
      <c r="O489" s="42"/>
      <c r="P489" s="42"/>
      <c r="Q489" s="42"/>
    </row>
    <row r="490" spans="1:17" ht="24.75" customHeight="1" x14ac:dyDescent="0.25">
      <c r="A490" s="48" t="s">
        <v>4</v>
      </c>
      <c r="B490" s="129"/>
      <c r="C490" s="130"/>
      <c r="D490" s="49" t="s">
        <v>3142</v>
      </c>
      <c r="E490" s="110" t="str">
        <f>IFERROR(VLOOKUP(B490,matrizEmpleados,2,FALSE),"No existe")</f>
        <v>No existe</v>
      </c>
      <c r="F490" s="120" t="s">
        <v>3765</v>
      </c>
      <c r="G490" s="49" t="s">
        <v>5</v>
      </c>
      <c r="H490" s="127">
        <f>+(D489-C489)+1</f>
        <v>1</v>
      </c>
      <c r="I490" s="81"/>
      <c r="J490" s="42"/>
      <c r="K490" s="42"/>
      <c r="L490" s="42"/>
      <c r="M490" s="42"/>
      <c r="N490" s="42"/>
      <c r="O490" s="42"/>
      <c r="P490" s="42"/>
      <c r="Q490" s="42"/>
    </row>
    <row r="491" spans="1:17" ht="24.75" customHeight="1" x14ac:dyDescent="0.25">
      <c r="A491" s="48" t="s">
        <v>7</v>
      </c>
      <c r="B491" s="115"/>
      <c r="C491" s="121"/>
      <c r="D491" s="121"/>
      <c r="E491" s="116">
        <f>(D491-C491)*$C$2</f>
        <v>0</v>
      </c>
      <c r="F491" s="136"/>
      <c r="G491" s="49" t="s">
        <v>3139</v>
      </c>
      <c r="H491" s="70"/>
      <c r="I491" s="81"/>
      <c r="J491" s="42"/>
      <c r="K491" s="42"/>
      <c r="L491" s="42"/>
      <c r="M491" s="42"/>
      <c r="N491" s="42"/>
      <c r="O491" s="42"/>
      <c r="P491" s="42"/>
      <c r="Q491" s="42"/>
    </row>
    <row r="492" spans="1:17" ht="24.75" customHeight="1" x14ac:dyDescent="0.25">
      <c r="A492" s="48" t="s">
        <v>8</v>
      </c>
      <c r="B492" s="108"/>
      <c r="C492" s="121"/>
      <c r="D492" s="121"/>
      <c r="E492" s="116">
        <f>(D492-C492)*$C$2</f>
        <v>0</v>
      </c>
      <c r="F492" s="136"/>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10-45-1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10-45-2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10-45-3</v>
      </c>
      <c r="J496" s="42"/>
      <c r="K496" s="42"/>
      <c r="L496" s="42"/>
      <c r="M496" s="42"/>
      <c r="N496" s="42"/>
      <c r="O496" s="42"/>
      <c r="P496" s="42"/>
      <c r="Q496" s="42"/>
    </row>
    <row r="497" spans="1:17" ht="38.25" customHeight="1" x14ac:dyDescent="0.25">
      <c r="A497" s="48" t="s">
        <v>13</v>
      </c>
      <c r="B497" s="131"/>
      <c r="C497" s="132"/>
      <c r="D497" s="132"/>
      <c r="E497" s="133"/>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CF6DFB26-0670-4BB8-BB3F-9A233770C6DD}"/>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122D2A7E-ED15-4609-B8B7-848354ED9A1B}">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88610CFD-B46C-41E3-AC46-E7581F43A959}">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42A38E8F-5A87-4843-9021-315ED59FF9BE}">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B5BF15E3-AC8E-4B75-A7B6-AF8074C22B50}">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62215A3A-0752-432A-8FB6-80C25838583B}">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6F48CBA0-356A-4A8C-B5F7-19370925E9EC}"/>
    <dataValidation type="list" allowBlank="1" sqref="H8 H19 H448 H459 H404 H470 H481 H30 H41 H52 H63 H74 H85 H96 H107 H118 H129 H140 H151 H162 H173 H184 H195 H206 H217 H228 H239 H250 H261 H272 H283 H294 H305 H316 H327 H338 H349 H360 H371 H382 H393 H415 H426 H437 H492" xr:uid="{741B0468-9125-4330-A2EC-1769E8C36800}">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68289"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68290"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68291"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AF04E-14E1-41D3-8050-00DDD561FB7C}">
  <sheetPr codeName="Hoja38">
    <tabColor theme="0"/>
    <pageSetUpPr fitToPage="1"/>
  </sheetPr>
  <dimension ref="A1:Q500"/>
  <sheetViews>
    <sheetView zoomScale="55" zoomScaleNormal="55" workbookViewId="0">
      <selection activeCell="D2" sqref="D2"/>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17">
        <v>8</v>
      </c>
      <c r="C2" s="118">
        <f>24/B2</f>
        <v>3</v>
      </c>
      <c r="D2" s="42"/>
      <c r="E2" s="126">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11-1</v>
      </c>
      <c r="B4" s="74"/>
      <c r="C4" s="75" t="s">
        <v>3138</v>
      </c>
      <c r="D4" s="76" t="s">
        <v>75</v>
      </c>
      <c r="E4" s="119"/>
      <c r="F4" s="119"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25">
        <f>IFERROR((E7*F7+E8*F8)/(F7+F8),0)</f>
        <v>0</v>
      </c>
      <c r="G5" s="49" t="s">
        <v>71</v>
      </c>
      <c r="H5" s="70"/>
      <c r="I5" s="81"/>
      <c r="J5" s="42"/>
      <c r="K5" s="42"/>
      <c r="L5" s="121">
        <v>0.41666666666666669</v>
      </c>
      <c r="M5" s="121">
        <v>0.5</v>
      </c>
      <c r="N5" s="116">
        <f>(M5-L5)*$C$2</f>
        <v>0.24999999999999994</v>
      </c>
      <c r="O5" s="124">
        <v>3</v>
      </c>
      <c r="P5" s="42"/>
      <c r="Q5" s="42"/>
    </row>
    <row r="6" spans="1:17" ht="24.75" customHeight="1" x14ac:dyDescent="0.25">
      <c r="A6" s="48" t="s">
        <v>4</v>
      </c>
      <c r="B6" s="129"/>
      <c r="C6" s="130"/>
      <c r="D6" s="49" t="s">
        <v>3142</v>
      </c>
      <c r="E6" s="110" t="str">
        <f>IFERROR(VLOOKUP(B6,matrizEmpleados,2,FALSE),"No existe")</f>
        <v>No existe</v>
      </c>
      <c r="F6" s="120" t="s">
        <v>3765</v>
      </c>
      <c r="G6" s="49" t="s">
        <v>5</v>
      </c>
      <c r="H6" s="127">
        <f>+(D5-C5)+1</f>
        <v>1</v>
      </c>
      <c r="I6" s="81"/>
      <c r="J6" s="42"/>
      <c r="K6" s="42"/>
      <c r="L6" s="121">
        <v>0.41666666666666669</v>
      </c>
      <c r="M6" s="121">
        <v>0.58333333333333337</v>
      </c>
      <c r="N6" s="116">
        <f>(M6-L6)*$C$2</f>
        <v>0.5</v>
      </c>
      <c r="O6" s="124">
        <v>2</v>
      </c>
      <c r="P6" s="42"/>
      <c r="Q6" s="42"/>
    </row>
    <row r="7" spans="1:17" ht="24.75" customHeight="1" x14ac:dyDescent="0.25">
      <c r="A7" s="48" t="s">
        <v>7</v>
      </c>
      <c r="B7" s="115"/>
      <c r="C7" s="121"/>
      <c r="D7" s="121"/>
      <c r="E7" s="116">
        <f>(D7-C7)*$C$2</f>
        <v>0</v>
      </c>
      <c r="F7" s="136"/>
      <c r="G7" s="49" t="s">
        <v>3139</v>
      </c>
      <c r="H7" s="70"/>
      <c r="I7" s="81"/>
      <c r="J7" s="42"/>
      <c r="K7" s="42"/>
      <c r="L7" s="121"/>
      <c r="M7" s="121"/>
      <c r="N7" s="116"/>
      <c r="O7" s="124"/>
      <c r="P7" s="42"/>
      <c r="Q7" s="42"/>
    </row>
    <row r="8" spans="1:17" ht="24.75" customHeight="1" x14ac:dyDescent="0.25">
      <c r="A8" s="48" t="s">
        <v>8</v>
      </c>
      <c r="B8" s="108"/>
      <c r="C8" s="121"/>
      <c r="D8" s="121"/>
      <c r="E8" s="116">
        <f>(D8-C8)*$C$2</f>
        <v>0</v>
      </c>
      <c r="F8" s="136"/>
      <c r="G8" s="49" t="s">
        <v>3142</v>
      </c>
      <c r="H8" s="72" t="str">
        <f>IFERROR(VLOOKUP(B8,matrizEmpleados,2,FALSE),"Error")</f>
        <v>Error</v>
      </c>
      <c r="I8" s="81"/>
      <c r="J8" s="42"/>
      <c r="K8" s="42"/>
      <c r="L8" s="121"/>
      <c r="M8" s="121"/>
      <c r="N8" s="116"/>
      <c r="O8" s="124"/>
      <c r="P8" s="42"/>
      <c r="Q8" s="42"/>
    </row>
    <row r="9" spans="1:17" ht="24.75" customHeight="1" x14ac:dyDescent="0.25">
      <c r="A9" s="48" t="s">
        <v>261</v>
      </c>
      <c r="B9" s="48" t="s">
        <v>262</v>
      </c>
      <c r="C9" s="48" t="s">
        <v>10</v>
      </c>
      <c r="D9" s="48" t="s">
        <v>264</v>
      </c>
      <c r="E9" s="64" t="s">
        <v>263</v>
      </c>
      <c r="F9" s="64"/>
      <c r="G9" s="49" t="s">
        <v>9</v>
      </c>
      <c r="H9" s="70"/>
      <c r="I9" s="81"/>
      <c r="K9" s="42"/>
      <c r="L9" s="121"/>
      <c r="M9" s="121"/>
      <c r="N9" s="116"/>
      <c r="O9" s="124"/>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11-1-1</v>
      </c>
      <c r="J10" s="42"/>
      <c r="K10" s="42"/>
      <c r="L10" s="42"/>
      <c r="M10" s="42"/>
      <c r="N10" s="123">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11-1-2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11-1-3</v>
      </c>
      <c r="J12" s="42"/>
      <c r="K12" s="42"/>
      <c r="L12" s="42"/>
      <c r="M12" s="42"/>
      <c r="N12" s="42"/>
      <c r="O12" s="42"/>
      <c r="P12" s="42"/>
      <c r="Q12" s="42"/>
    </row>
    <row r="13" spans="1:17" ht="44.25" customHeight="1" x14ac:dyDescent="0.25">
      <c r="A13" s="48" t="s">
        <v>13</v>
      </c>
      <c r="B13" s="131"/>
      <c r="C13" s="132"/>
      <c r="D13" s="132"/>
      <c r="E13" s="133"/>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11-2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25">
        <f>IFERROR((E18*F18+E19*F19)/(F18+F19),0)</f>
        <v>0</v>
      </c>
      <c r="G16" s="49" t="s">
        <v>71</v>
      </c>
      <c r="H16" s="70"/>
      <c r="I16" s="81"/>
      <c r="J16" s="42"/>
      <c r="K16" s="42"/>
      <c r="L16" s="42"/>
      <c r="M16" s="42"/>
      <c r="N16" s="42"/>
      <c r="O16" s="42"/>
      <c r="P16" s="42"/>
      <c r="Q16" s="42"/>
    </row>
    <row r="17" spans="1:17" ht="24.75" customHeight="1" x14ac:dyDescent="0.25">
      <c r="A17" s="48" t="s">
        <v>4</v>
      </c>
      <c r="B17" s="129"/>
      <c r="C17" s="130"/>
      <c r="D17" s="49" t="s">
        <v>3142</v>
      </c>
      <c r="E17" s="110" t="str">
        <f>IFERROR(VLOOKUP(B17,matrizEmpleados,2,FALSE),"No existe")</f>
        <v>No existe</v>
      </c>
      <c r="F17" s="120" t="s">
        <v>3765</v>
      </c>
      <c r="G17" s="49" t="s">
        <v>5</v>
      </c>
      <c r="H17" s="127">
        <f>+(D16-C16)+1</f>
        <v>1</v>
      </c>
      <c r="I17" s="81"/>
      <c r="J17" s="42"/>
      <c r="K17" s="42"/>
      <c r="L17" s="42"/>
      <c r="M17" s="42"/>
      <c r="N17" s="42"/>
      <c r="O17" s="42"/>
      <c r="P17" s="42"/>
      <c r="Q17" s="42"/>
    </row>
    <row r="18" spans="1:17" ht="24.75" customHeight="1" x14ac:dyDescent="0.25">
      <c r="A18" s="48" t="s">
        <v>7</v>
      </c>
      <c r="B18" s="115"/>
      <c r="C18" s="121"/>
      <c r="D18" s="121"/>
      <c r="E18" s="116">
        <f>(D18-C18)*$C$2</f>
        <v>0</v>
      </c>
      <c r="F18" s="136"/>
      <c r="G18" s="49" t="s">
        <v>3139</v>
      </c>
      <c r="H18" s="70"/>
      <c r="I18" s="81"/>
      <c r="J18" s="42"/>
      <c r="K18" s="42"/>
      <c r="L18" s="42"/>
      <c r="M18" s="42"/>
      <c r="N18" s="42"/>
      <c r="O18" s="42"/>
      <c r="P18" s="42"/>
      <c r="Q18" s="42"/>
    </row>
    <row r="19" spans="1:17" ht="24.75" customHeight="1" x14ac:dyDescent="0.25">
      <c r="A19" s="48" t="s">
        <v>8</v>
      </c>
      <c r="B19" s="108"/>
      <c r="C19" s="121"/>
      <c r="D19" s="121"/>
      <c r="E19" s="116">
        <f>(D19-C19)*$C$2</f>
        <v>0</v>
      </c>
      <c r="F19" s="136"/>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11-2-1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11-2-2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11-2-3</v>
      </c>
      <c r="J23" s="42"/>
      <c r="K23" s="42"/>
      <c r="L23" s="42"/>
      <c r="M23" s="42"/>
      <c r="N23" s="42"/>
      <c r="O23" s="42"/>
      <c r="P23" s="42"/>
      <c r="Q23" s="42"/>
    </row>
    <row r="24" spans="1:17" ht="38.25" customHeight="1" x14ac:dyDescent="0.25">
      <c r="A24" s="48" t="s">
        <v>13</v>
      </c>
      <c r="B24" s="131"/>
      <c r="C24" s="132"/>
      <c r="D24" s="132"/>
      <c r="E24" s="133"/>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11-3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25">
        <f>IFERROR((E29*F29+E30*F30)/(F29+F30),0)</f>
        <v>0</v>
      </c>
      <c r="G27" s="49" t="s">
        <v>71</v>
      </c>
      <c r="H27" s="70"/>
      <c r="I27" s="81"/>
      <c r="J27" s="42"/>
      <c r="K27" s="42"/>
      <c r="L27" s="42"/>
      <c r="M27" s="42"/>
      <c r="N27" s="42"/>
      <c r="O27" s="42"/>
      <c r="P27" s="42"/>
      <c r="Q27" s="42"/>
    </row>
    <row r="28" spans="1:17" ht="24.75" customHeight="1" x14ac:dyDescent="0.25">
      <c r="A28" s="48" t="s">
        <v>4</v>
      </c>
      <c r="B28" s="129"/>
      <c r="C28" s="130"/>
      <c r="D28" s="49" t="s">
        <v>3142</v>
      </c>
      <c r="E28" s="110" t="str">
        <f>IFERROR(VLOOKUP(B28,matrizEmpleados,2,FALSE),"No existe")</f>
        <v>No existe</v>
      </c>
      <c r="F28" s="120" t="s">
        <v>3765</v>
      </c>
      <c r="G28" s="49" t="s">
        <v>5</v>
      </c>
      <c r="H28" s="127">
        <f>+(D27-C27)+1</f>
        <v>1</v>
      </c>
      <c r="I28" s="81"/>
      <c r="J28" s="42"/>
      <c r="K28" s="42"/>
      <c r="L28" s="42"/>
      <c r="M28" s="42"/>
      <c r="N28" s="42"/>
      <c r="O28" s="42"/>
      <c r="P28" s="42"/>
      <c r="Q28" s="42"/>
    </row>
    <row r="29" spans="1:17" ht="24.75" customHeight="1" x14ac:dyDescent="0.25">
      <c r="A29" s="48" t="s">
        <v>7</v>
      </c>
      <c r="B29" s="115"/>
      <c r="C29" s="121"/>
      <c r="D29" s="121"/>
      <c r="E29" s="116">
        <f>(D29-C29)*$C$2</f>
        <v>0</v>
      </c>
      <c r="F29" s="136"/>
      <c r="G29" s="49" t="s">
        <v>3139</v>
      </c>
      <c r="H29" s="70"/>
      <c r="I29" s="81"/>
      <c r="J29" s="42"/>
      <c r="K29" s="42"/>
      <c r="L29" s="42"/>
      <c r="M29" s="42"/>
      <c r="N29" s="42"/>
      <c r="O29" s="42"/>
      <c r="P29" s="42"/>
      <c r="Q29" s="42"/>
    </row>
    <row r="30" spans="1:17" ht="24.75" customHeight="1" x14ac:dyDescent="0.25">
      <c r="A30" s="48" t="s">
        <v>8</v>
      </c>
      <c r="B30" s="108"/>
      <c r="C30" s="121"/>
      <c r="D30" s="121"/>
      <c r="E30" s="116">
        <f>(D30-C30)*$C$2</f>
        <v>0</v>
      </c>
      <c r="F30" s="136"/>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11-3-1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11-3-2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11-3-3</v>
      </c>
      <c r="J34" s="42"/>
      <c r="K34" s="42"/>
      <c r="L34" s="42"/>
      <c r="M34" s="42"/>
      <c r="N34" s="42"/>
      <c r="O34" s="42"/>
      <c r="P34" s="42"/>
      <c r="Q34" s="42"/>
    </row>
    <row r="35" spans="1:17" ht="38.25" customHeight="1" x14ac:dyDescent="0.25">
      <c r="A35" s="48" t="s">
        <v>13</v>
      </c>
      <c r="B35" s="131"/>
      <c r="C35" s="132"/>
      <c r="D35" s="132"/>
      <c r="E35" s="133"/>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11-4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25">
        <f>IFERROR((E40*F40+E41*F41)/(F40+F41),0)</f>
        <v>0</v>
      </c>
      <c r="G38" s="49" t="s">
        <v>71</v>
      </c>
      <c r="H38" s="70"/>
      <c r="I38" s="81"/>
      <c r="J38" s="42"/>
      <c r="K38" s="42"/>
      <c r="L38" s="42"/>
      <c r="M38" s="42"/>
      <c r="N38" s="42"/>
      <c r="O38" s="42"/>
      <c r="P38" s="42"/>
      <c r="Q38" s="42"/>
    </row>
    <row r="39" spans="1:17" ht="24.75" customHeight="1" x14ac:dyDescent="0.25">
      <c r="A39" s="48" t="s">
        <v>4</v>
      </c>
      <c r="B39" s="129"/>
      <c r="C39" s="130"/>
      <c r="D39" s="49" t="s">
        <v>3142</v>
      </c>
      <c r="E39" s="110" t="str">
        <f>IFERROR(VLOOKUP(B39,matrizEmpleados,2,FALSE),"No existe")</f>
        <v>No existe</v>
      </c>
      <c r="F39" s="120" t="s">
        <v>3765</v>
      </c>
      <c r="G39" s="49" t="s">
        <v>5</v>
      </c>
      <c r="H39" s="127">
        <f>+(D38-C38)+1</f>
        <v>1</v>
      </c>
      <c r="I39" s="81"/>
      <c r="J39" s="42"/>
      <c r="K39" s="42"/>
      <c r="L39" s="42"/>
      <c r="M39" s="42"/>
      <c r="N39" s="42"/>
      <c r="O39" s="42"/>
      <c r="P39" s="42"/>
      <c r="Q39" s="42"/>
    </row>
    <row r="40" spans="1:17" ht="24.75" customHeight="1" x14ac:dyDescent="0.25">
      <c r="A40" s="48" t="s">
        <v>7</v>
      </c>
      <c r="B40" s="115"/>
      <c r="C40" s="121"/>
      <c r="D40" s="121"/>
      <c r="E40" s="116">
        <f>(D40-C40)*$C$2</f>
        <v>0</v>
      </c>
      <c r="F40" s="136"/>
      <c r="G40" s="49" t="s">
        <v>3139</v>
      </c>
      <c r="H40" s="70"/>
      <c r="I40" s="81"/>
      <c r="J40" s="42"/>
      <c r="K40" s="42"/>
      <c r="L40" s="42"/>
      <c r="M40" s="42"/>
      <c r="N40" s="42"/>
      <c r="O40" s="42"/>
      <c r="P40" s="42"/>
      <c r="Q40" s="42"/>
    </row>
    <row r="41" spans="1:17" ht="24.75" customHeight="1" x14ac:dyDescent="0.25">
      <c r="A41" s="48" t="s">
        <v>8</v>
      </c>
      <c r="B41" s="108"/>
      <c r="C41" s="121"/>
      <c r="D41" s="121"/>
      <c r="E41" s="116">
        <f>(D41-C41)*$C$2</f>
        <v>0</v>
      </c>
      <c r="F41" s="136"/>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11-4-1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11-4-2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11-4-3</v>
      </c>
      <c r="J45" s="42"/>
      <c r="K45" s="42"/>
      <c r="L45" s="42"/>
      <c r="M45" s="42"/>
      <c r="N45" s="42"/>
      <c r="O45" s="42"/>
      <c r="P45" s="42"/>
      <c r="Q45" s="42"/>
    </row>
    <row r="46" spans="1:17" ht="38.25" customHeight="1" x14ac:dyDescent="0.25">
      <c r="A46" s="48" t="s">
        <v>13</v>
      </c>
      <c r="B46" s="131"/>
      <c r="C46" s="132"/>
      <c r="D46" s="132"/>
      <c r="E46" s="133"/>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11-5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25">
        <f>IFERROR((E51*F51+E52*F52)/(F51+F52),0)</f>
        <v>0</v>
      </c>
      <c r="G49" s="49" t="s">
        <v>71</v>
      </c>
      <c r="H49" s="70"/>
      <c r="I49" s="81"/>
      <c r="J49" s="42"/>
      <c r="K49" s="42"/>
      <c r="L49" s="42"/>
      <c r="M49" s="42"/>
      <c r="N49" s="42"/>
      <c r="O49" s="42"/>
      <c r="P49" s="42"/>
      <c r="Q49" s="42"/>
    </row>
    <row r="50" spans="1:17" ht="24.75" customHeight="1" x14ac:dyDescent="0.25">
      <c r="A50" s="48" t="s">
        <v>4</v>
      </c>
      <c r="B50" s="129"/>
      <c r="C50" s="130"/>
      <c r="D50" s="49" t="s">
        <v>3142</v>
      </c>
      <c r="E50" s="110" t="str">
        <f>IFERROR(VLOOKUP(B50,matrizEmpleados,2,FALSE),"No existe")</f>
        <v>No existe</v>
      </c>
      <c r="F50" s="120" t="s">
        <v>3765</v>
      </c>
      <c r="G50" s="49" t="s">
        <v>5</v>
      </c>
      <c r="H50" s="127">
        <f>+(D49-C49)+1</f>
        <v>1</v>
      </c>
      <c r="I50" s="81"/>
      <c r="J50" s="42"/>
      <c r="K50" s="42"/>
      <c r="L50" s="42"/>
      <c r="M50" s="42"/>
      <c r="N50" s="42"/>
      <c r="O50" s="42"/>
      <c r="P50" s="42"/>
      <c r="Q50" s="42"/>
    </row>
    <row r="51" spans="1:17" ht="24.75" customHeight="1" x14ac:dyDescent="0.25">
      <c r="A51" s="48" t="s">
        <v>7</v>
      </c>
      <c r="B51" s="115"/>
      <c r="C51" s="121"/>
      <c r="D51" s="121"/>
      <c r="E51" s="116">
        <f>(D51-C51)*$C$2</f>
        <v>0</v>
      </c>
      <c r="F51" s="136"/>
      <c r="G51" s="49" t="s">
        <v>3139</v>
      </c>
      <c r="H51" s="70"/>
      <c r="I51" s="81"/>
      <c r="J51" s="42"/>
      <c r="K51" s="42"/>
      <c r="L51" s="42"/>
      <c r="M51" s="42"/>
      <c r="N51" s="42"/>
      <c r="O51" s="42"/>
      <c r="P51" s="42"/>
      <c r="Q51" s="42"/>
    </row>
    <row r="52" spans="1:17" ht="24.75" customHeight="1" x14ac:dyDescent="0.25">
      <c r="A52" s="48" t="s">
        <v>8</v>
      </c>
      <c r="B52" s="108"/>
      <c r="C52" s="121"/>
      <c r="D52" s="121"/>
      <c r="E52" s="116">
        <f>(D52-C52)*$C$2</f>
        <v>0</v>
      </c>
      <c r="F52" s="136"/>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11-5-1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11-5-2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11-5-3</v>
      </c>
      <c r="J56" s="42"/>
      <c r="K56" s="42"/>
      <c r="L56" s="42"/>
      <c r="M56" s="42"/>
      <c r="N56" s="42"/>
      <c r="O56" s="42"/>
      <c r="P56" s="42"/>
      <c r="Q56" s="42"/>
    </row>
    <row r="57" spans="1:17" ht="38.25" customHeight="1" x14ac:dyDescent="0.25">
      <c r="A57" s="48" t="s">
        <v>13</v>
      </c>
      <c r="B57" s="131"/>
      <c r="C57" s="132"/>
      <c r="D57" s="132"/>
      <c r="E57" s="133"/>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11-6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25">
        <f>IFERROR((E62*F62+E63*F63)/(F62+F63),0)</f>
        <v>0</v>
      </c>
      <c r="G60" s="49" t="s">
        <v>71</v>
      </c>
      <c r="H60" s="70"/>
      <c r="I60" s="81"/>
      <c r="J60" s="42"/>
      <c r="K60" s="42"/>
      <c r="L60" s="42"/>
      <c r="M60" s="42"/>
      <c r="N60" s="42"/>
      <c r="O60" s="42"/>
      <c r="P60" s="42"/>
      <c r="Q60" s="42"/>
    </row>
    <row r="61" spans="1:17" ht="24.75" customHeight="1" x14ac:dyDescent="0.25">
      <c r="A61" s="48" t="s">
        <v>4</v>
      </c>
      <c r="B61" s="129"/>
      <c r="C61" s="130"/>
      <c r="D61" s="49" t="s">
        <v>3142</v>
      </c>
      <c r="E61" s="110" t="str">
        <f>IFERROR(VLOOKUP(B61,matrizEmpleados,2,FALSE),"No existe")</f>
        <v>No existe</v>
      </c>
      <c r="F61" s="120" t="s">
        <v>3765</v>
      </c>
      <c r="G61" s="49" t="s">
        <v>5</v>
      </c>
      <c r="H61" s="127">
        <f>+(D60-C60)+1</f>
        <v>1</v>
      </c>
      <c r="I61" s="81"/>
      <c r="J61" s="42"/>
      <c r="K61" s="42"/>
      <c r="L61" s="42"/>
      <c r="M61" s="42"/>
      <c r="N61" s="42"/>
      <c r="O61" s="42"/>
      <c r="P61" s="42"/>
      <c r="Q61" s="42"/>
    </row>
    <row r="62" spans="1:17" ht="24.75" customHeight="1" x14ac:dyDescent="0.25">
      <c r="A62" s="48" t="s">
        <v>7</v>
      </c>
      <c r="B62" s="115"/>
      <c r="C62" s="121"/>
      <c r="D62" s="121"/>
      <c r="E62" s="116">
        <f>(D62-C62)*$C$2</f>
        <v>0</v>
      </c>
      <c r="F62" s="136"/>
      <c r="G62" s="49" t="s">
        <v>3139</v>
      </c>
      <c r="H62" s="70"/>
      <c r="I62" s="81"/>
      <c r="J62" s="42"/>
      <c r="K62" s="42"/>
      <c r="L62" s="42"/>
      <c r="M62" s="42"/>
      <c r="N62" s="42"/>
      <c r="O62" s="42"/>
      <c r="P62" s="42"/>
      <c r="Q62" s="42"/>
    </row>
    <row r="63" spans="1:17" ht="24.75" customHeight="1" x14ac:dyDescent="0.25">
      <c r="A63" s="48" t="s">
        <v>8</v>
      </c>
      <c r="B63" s="108"/>
      <c r="C63" s="121"/>
      <c r="D63" s="121"/>
      <c r="E63" s="116">
        <f>(D63-C63)*$C$2</f>
        <v>0</v>
      </c>
      <c r="F63" s="136"/>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11-6-1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11-6-2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11-6-3</v>
      </c>
      <c r="J67" s="42"/>
      <c r="K67" s="42"/>
      <c r="L67" s="42"/>
      <c r="M67" s="42"/>
      <c r="N67" s="42"/>
      <c r="O67" s="42"/>
      <c r="P67" s="42"/>
      <c r="Q67" s="42"/>
    </row>
    <row r="68" spans="1:17" ht="38.25" customHeight="1" x14ac:dyDescent="0.25">
      <c r="A68" s="48" t="s">
        <v>13</v>
      </c>
      <c r="B68" s="131"/>
      <c r="C68" s="132"/>
      <c r="D68" s="132"/>
      <c r="E68" s="133"/>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11-7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25">
        <f>IFERROR((E73*F73+E74*F74)/(F73+F74),0)</f>
        <v>0</v>
      </c>
      <c r="G71" s="49" t="s">
        <v>71</v>
      </c>
      <c r="H71" s="70"/>
      <c r="I71" s="81"/>
      <c r="J71" s="42"/>
      <c r="K71" s="42"/>
      <c r="L71" s="42"/>
      <c r="M71" s="42"/>
      <c r="N71" s="42"/>
      <c r="O71" s="42"/>
      <c r="P71" s="42"/>
      <c r="Q71" s="42"/>
    </row>
    <row r="72" spans="1:17" ht="24.75" customHeight="1" x14ac:dyDescent="0.25">
      <c r="A72" s="48" t="s">
        <v>4</v>
      </c>
      <c r="B72" s="129"/>
      <c r="C72" s="130"/>
      <c r="D72" s="49" t="s">
        <v>3142</v>
      </c>
      <c r="E72" s="110" t="str">
        <f>IFERROR(VLOOKUP(B72,matrizEmpleados,2,FALSE),"No existe")</f>
        <v>No existe</v>
      </c>
      <c r="F72" s="120" t="s">
        <v>3765</v>
      </c>
      <c r="G72" s="49" t="s">
        <v>5</v>
      </c>
      <c r="H72" s="127">
        <f>+(D71-C71)+1</f>
        <v>1</v>
      </c>
      <c r="I72" s="81"/>
      <c r="J72" s="42"/>
      <c r="K72" s="42"/>
      <c r="L72" s="42"/>
      <c r="M72" s="42"/>
      <c r="N72" s="42"/>
      <c r="O72" s="42"/>
      <c r="P72" s="42"/>
      <c r="Q72" s="42"/>
    </row>
    <row r="73" spans="1:17" ht="24.75" customHeight="1" x14ac:dyDescent="0.25">
      <c r="A73" s="48" t="s">
        <v>7</v>
      </c>
      <c r="B73" s="115"/>
      <c r="C73" s="121"/>
      <c r="D73" s="121"/>
      <c r="E73" s="116">
        <f>(D73-C73)*$C$2</f>
        <v>0</v>
      </c>
      <c r="F73" s="136"/>
      <c r="G73" s="49" t="s">
        <v>3139</v>
      </c>
      <c r="H73" s="70"/>
      <c r="I73" s="81"/>
      <c r="J73" s="42"/>
      <c r="K73" s="42"/>
      <c r="L73" s="42"/>
      <c r="M73" s="42"/>
      <c r="N73" s="42"/>
      <c r="O73" s="42"/>
      <c r="P73" s="42"/>
      <c r="Q73" s="42"/>
    </row>
    <row r="74" spans="1:17" ht="24.75" customHeight="1" x14ac:dyDescent="0.25">
      <c r="A74" s="48" t="s">
        <v>8</v>
      </c>
      <c r="B74" s="108"/>
      <c r="C74" s="121"/>
      <c r="D74" s="121"/>
      <c r="E74" s="116">
        <f>(D74-C74)*$C$2</f>
        <v>0</v>
      </c>
      <c r="F74" s="136"/>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11-7-1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11-7-2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11-7-3</v>
      </c>
      <c r="J78" s="42"/>
      <c r="K78" s="42"/>
      <c r="L78" s="42"/>
      <c r="M78" s="42"/>
      <c r="N78" s="42"/>
      <c r="O78" s="42"/>
      <c r="P78" s="42"/>
      <c r="Q78" s="42"/>
    </row>
    <row r="79" spans="1:17" ht="38.25" customHeight="1" x14ac:dyDescent="0.25">
      <c r="A79" s="48" t="s">
        <v>13</v>
      </c>
      <c r="B79" s="131"/>
      <c r="C79" s="132"/>
      <c r="D79" s="132"/>
      <c r="E79" s="133"/>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11-8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25">
        <f>IFERROR((E84*F84+E85*F85)/(F84+F85),0)</f>
        <v>0</v>
      </c>
      <c r="G82" s="49" t="s">
        <v>71</v>
      </c>
      <c r="H82" s="70"/>
      <c r="I82" s="81"/>
      <c r="J82" s="42"/>
      <c r="K82" s="42"/>
      <c r="L82" s="42"/>
      <c r="M82" s="42"/>
      <c r="N82" s="42"/>
      <c r="O82" s="42"/>
      <c r="P82" s="42"/>
      <c r="Q82" s="42"/>
    </row>
    <row r="83" spans="1:17" ht="24.75" customHeight="1" x14ac:dyDescent="0.25">
      <c r="A83" s="48" t="s">
        <v>4</v>
      </c>
      <c r="B83" s="129"/>
      <c r="C83" s="130"/>
      <c r="D83" s="49" t="s">
        <v>3142</v>
      </c>
      <c r="E83" s="110" t="str">
        <f>IFERROR(VLOOKUP(B83,matrizEmpleados,2,FALSE),"No existe")</f>
        <v>No existe</v>
      </c>
      <c r="F83" s="120" t="s">
        <v>3765</v>
      </c>
      <c r="G83" s="49" t="s">
        <v>5</v>
      </c>
      <c r="H83" s="127">
        <f>+(D82-C82)+1</f>
        <v>1</v>
      </c>
      <c r="I83" s="81"/>
      <c r="J83" s="42"/>
      <c r="K83" s="42"/>
      <c r="L83" s="42"/>
      <c r="M83" s="42"/>
      <c r="N83" s="42"/>
      <c r="O83" s="42"/>
      <c r="P83" s="42"/>
      <c r="Q83" s="42"/>
    </row>
    <row r="84" spans="1:17" ht="24.75" customHeight="1" x14ac:dyDescent="0.25">
      <c r="A84" s="48" t="s">
        <v>7</v>
      </c>
      <c r="B84" s="115"/>
      <c r="C84" s="121"/>
      <c r="D84" s="121"/>
      <c r="E84" s="116">
        <f>(D84-C84)*$C$2</f>
        <v>0</v>
      </c>
      <c r="F84" s="136"/>
      <c r="G84" s="49" t="s">
        <v>3139</v>
      </c>
      <c r="H84" s="70"/>
      <c r="I84" s="81"/>
      <c r="J84" s="42"/>
      <c r="K84" s="42"/>
      <c r="L84" s="42"/>
      <c r="M84" s="42"/>
      <c r="N84" s="42"/>
      <c r="O84" s="42"/>
      <c r="P84" s="42"/>
      <c r="Q84" s="42"/>
    </row>
    <row r="85" spans="1:17" ht="24.75" customHeight="1" x14ac:dyDescent="0.25">
      <c r="A85" s="48" t="s">
        <v>8</v>
      </c>
      <c r="B85" s="108"/>
      <c r="C85" s="121"/>
      <c r="D85" s="121"/>
      <c r="E85" s="116">
        <f>(D85-C85)*$C$2</f>
        <v>0</v>
      </c>
      <c r="F85" s="136"/>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11-8-1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11-8-2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11-8-3</v>
      </c>
      <c r="J89" s="42"/>
      <c r="K89" s="42"/>
      <c r="L89" s="42"/>
      <c r="M89" s="42"/>
      <c r="N89" s="42"/>
      <c r="O89" s="42"/>
      <c r="P89" s="42"/>
      <c r="Q89" s="42"/>
    </row>
    <row r="90" spans="1:17" ht="38.25" customHeight="1" x14ac:dyDescent="0.25">
      <c r="A90" s="48" t="s">
        <v>13</v>
      </c>
      <c r="B90" s="131"/>
      <c r="C90" s="132"/>
      <c r="D90" s="132"/>
      <c r="E90" s="133"/>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11-9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25">
        <f>IFERROR((E95*F95+E96*F96)/(F95+F96),0)</f>
        <v>0</v>
      </c>
      <c r="G93" s="49" t="s">
        <v>71</v>
      </c>
      <c r="H93" s="70"/>
      <c r="I93" s="81"/>
      <c r="J93" s="42"/>
      <c r="K93" s="42"/>
      <c r="L93" s="42"/>
      <c r="M93" s="42"/>
      <c r="N93" s="42"/>
      <c r="O93" s="42"/>
      <c r="P93" s="42"/>
      <c r="Q93" s="42"/>
    </row>
    <row r="94" spans="1:17" ht="24.75" customHeight="1" x14ac:dyDescent="0.25">
      <c r="A94" s="48" t="s">
        <v>4</v>
      </c>
      <c r="B94" s="129"/>
      <c r="C94" s="130"/>
      <c r="D94" s="49" t="s">
        <v>3142</v>
      </c>
      <c r="E94" s="110" t="str">
        <f>IFERROR(VLOOKUP(B94,matrizEmpleados,2,FALSE),"No existe")</f>
        <v>No existe</v>
      </c>
      <c r="F94" s="120" t="s">
        <v>3765</v>
      </c>
      <c r="G94" s="49" t="s">
        <v>5</v>
      </c>
      <c r="H94" s="127">
        <f>+(D93-C93)+1</f>
        <v>1</v>
      </c>
      <c r="I94" s="81"/>
      <c r="J94" s="42"/>
      <c r="K94" s="42"/>
      <c r="L94" s="42"/>
      <c r="M94" s="42"/>
      <c r="N94" s="42"/>
      <c r="O94" s="42"/>
      <c r="P94" s="42"/>
      <c r="Q94" s="42"/>
    </row>
    <row r="95" spans="1:17" ht="24.75" customHeight="1" x14ac:dyDescent="0.25">
      <c r="A95" s="48" t="s">
        <v>7</v>
      </c>
      <c r="B95" s="115"/>
      <c r="C95" s="121"/>
      <c r="D95" s="121"/>
      <c r="E95" s="116">
        <f>(D95-C95)*$C$2</f>
        <v>0</v>
      </c>
      <c r="F95" s="136"/>
      <c r="G95" s="49" t="s">
        <v>3139</v>
      </c>
      <c r="H95" s="70"/>
      <c r="I95" s="81"/>
      <c r="J95" s="42"/>
      <c r="K95" s="42"/>
      <c r="L95" s="42"/>
      <c r="M95" s="42"/>
      <c r="N95" s="42"/>
      <c r="O95" s="42"/>
      <c r="P95" s="42"/>
      <c r="Q95" s="42"/>
    </row>
    <row r="96" spans="1:17" ht="24.75" customHeight="1" x14ac:dyDescent="0.25">
      <c r="A96" s="48" t="s">
        <v>8</v>
      </c>
      <c r="B96" s="108"/>
      <c r="C96" s="121"/>
      <c r="D96" s="121"/>
      <c r="E96" s="116">
        <f>(D96-C96)*$C$2</f>
        <v>0</v>
      </c>
      <c r="F96" s="136"/>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11-9-1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11-9-2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11-9-3</v>
      </c>
      <c r="J100" s="42"/>
      <c r="K100" s="42"/>
      <c r="L100" s="42"/>
      <c r="M100" s="42"/>
      <c r="N100" s="42"/>
      <c r="O100" s="42"/>
      <c r="P100" s="42"/>
      <c r="Q100" s="42"/>
    </row>
    <row r="101" spans="1:17" ht="38.25" customHeight="1" x14ac:dyDescent="0.25">
      <c r="A101" s="48" t="s">
        <v>13</v>
      </c>
      <c r="B101" s="131"/>
      <c r="C101" s="132"/>
      <c r="D101" s="132"/>
      <c r="E101" s="133"/>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11-10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25">
        <f>IFERROR((E106*F106+E107*F107)/(F106+F107),0)</f>
        <v>0</v>
      </c>
      <c r="G104" s="49" t="s">
        <v>71</v>
      </c>
      <c r="H104" s="70"/>
      <c r="I104" s="81"/>
      <c r="J104" s="42"/>
      <c r="K104" s="42"/>
      <c r="L104" s="42"/>
      <c r="M104" s="42"/>
      <c r="N104" s="42"/>
      <c r="O104" s="42"/>
      <c r="P104" s="42"/>
      <c r="Q104" s="42"/>
    </row>
    <row r="105" spans="1:17" ht="24.75" customHeight="1" x14ac:dyDescent="0.25">
      <c r="A105" s="48" t="s">
        <v>4</v>
      </c>
      <c r="B105" s="129"/>
      <c r="C105" s="130"/>
      <c r="D105" s="49" t="s">
        <v>3142</v>
      </c>
      <c r="E105" s="110" t="str">
        <f>IFERROR(VLOOKUP(B105,matrizEmpleados,2,FALSE),"No existe")</f>
        <v>No existe</v>
      </c>
      <c r="F105" s="120" t="s">
        <v>3765</v>
      </c>
      <c r="G105" s="49" t="s">
        <v>5</v>
      </c>
      <c r="H105" s="127">
        <f>+(D104-C104)+1</f>
        <v>1</v>
      </c>
      <c r="I105" s="81"/>
      <c r="J105" s="42"/>
      <c r="K105" s="42"/>
      <c r="L105" s="42"/>
      <c r="M105" s="42"/>
      <c r="N105" s="42"/>
      <c r="O105" s="42"/>
      <c r="P105" s="42"/>
      <c r="Q105" s="42"/>
    </row>
    <row r="106" spans="1:17" ht="24.75" customHeight="1" x14ac:dyDescent="0.25">
      <c r="A106" s="48" t="s">
        <v>7</v>
      </c>
      <c r="B106" s="115"/>
      <c r="C106" s="121"/>
      <c r="D106" s="121"/>
      <c r="E106" s="116">
        <f>(D106-C106)*$C$2</f>
        <v>0</v>
      </c>
      <c r="F106" s="136"/>
      <c r="G106" s="49" t="s">
        <v>3139</v>
      </c>
      <c r="H106" s="70"/>
      <c r="I106" s="81"/>
      <c r="J106" s="42"/>
      <c r="K106" s="42"/>
      <c r="L106" s="42"/>
      <c r="M106" s="42"/>
      <c r="N106" s="42"/>
      <c r="O106" s="42"/>
      <c r="P106" s="42"/>
      <c r="Q106" s="42"/>
    </row>
    <row r="107" spans="1:17" ht="24.75" customHeight="1" x14ac:dyDescent="0.25">
      <c r="A107" s="48" t="s">
        <v>8</v>
      </c>
      <c r="B107" s="108"/>
      <c r="C107" s="121"/>
      <c r="D107" s="121"/>
      <c r="E107" s="116">
        <f>(D107-C107)*$C$2</f>
        <v>0</v>
      </c>
      <c r="F107" s="136"/>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11-10-1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11-10-2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11-10-3</v>
      </c>
      <c r="J111" s="42"/>
      <c r="K111" s="42"/>
      <c r="L111" s="42"/>
      <c r="M111" s="42"/>
      <c r="N111" s="42"/>
      <c r="O111" s="42"/>
      <c r="P111" s="42"/>
      <c r="Q111" s="42"/>
    </row>
    <row r="112" spans="1:17" ht="38.25" customHeight="1" x14ac:dyDescent="0.25">
      <c r="A112" s="48" t="s">
        <v>13</v>
      </c>
      <c r="B112" s="131"/>
      <c r="C112" s="132"/>
      <c r="D112" s="132"/>
      <c r="E112" s="133"/>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11-11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25">
        <f>IFERROR((E117*F117+E118*F118)/(F117+F118),0)</f>
        <v>0</v>
      </c>
      <c r="G115" s="49" t="s">
        <v>71</v>
      </c>
      <c r="H115" s="70"/>
      <c r="I115" s="81"/>
      <c r="J115" s="42"/>
      <c r="K115" s="42"/>
      <c r="L115" s="42"/>
      <c r="M115" s="42"/>
      <c r="N115" s="42"/>
      <c r="O115" s="42"/>
      <c r="P115" s="42"/>
      <c r="Q115" s="42"/>
    </row>
    <row r="116" spans="1:17" ht="24.75" customHeight="1" x14ac:dyDescent="0.25">
      <c r="A116" s="48" t="s">
        <v>4</v>
      </c>
      <c r="B116" s="129"/>
      <c r="C116" s="130"/>
      <c r="D116" s="49" t="s">
        <v>3142</v>
      </c>
      <c r="E116" s="110" t="str">
        <f>IFERROR(VLOOKUP(B116,matrizEmpleados,2,FALSE),"No existe")</f>
        <v>No existe</v>
      </c>
      <c r="F116" s="120" t="s">
        <v>3765</v>
      </c>
      <c r="G116" s="49" t="s">
        <v>5</v>
      </c>
      <c r="H116" s="127">
        <f>+(D115-C115)+1</f>
        <v>1</v>
      </c>
      <c r="I116" s="81"/>
      <c r="J116" s="42"/>
      <c r="K116" s="42"/>
      <c r="L116" s="42"/>
      <c r="M116" s="42"/>
      <c r="N116" s="42"/>
      <c r="O116" s="42"/>
      <c r="P116" s="42"/>
      <c r="Q116" s="42"/>
    </row>
    <row r="117" spans="1:17" ht="24.75" customHeight="1" x14ac:dyDescent="0.25">
      <c r="A117" s="48" t="s">
        <v>7</v>
      </c>
      <c r="B117" s="115"/>
      <c r="C117" s="121"/>
      <c r="D117" s="121"/>
      <c r="E117" s="116">
        <f>(D117-C117)*$C$2</f>
        <v>0</v>
      </c>
      <c r="F117" s="136"/>
      <c r="G117" s="49" t="s">
        <v>3139</v>
      </c>
      <c r="H117" s="70"/>
      <c r="I117" s="81"/>
      <c r="J117" s="42"/>
      <c r="K117" s="42"/>
      <c r="L117" s="42"/>
      <c r="M117" s="42"/>
      <c r="N117" s="42"/>
      <c r="O117" s="42"/>
      <c r="P117" s="42"/>
      <c r="Q117" s="42"/>
    </row>
    <row r="118" spans="1:17" ht="24.75" customHeight="1" x14ac:dyDescent="0.25">
      <c r="A118" s="48" t="s">
        <v>8</v>
      </c>
      <c r="B118" s="108"/>
      <c r="C118" s="121"/>
      <c r="D118" s="121"/>
      <c r="E118" s="116">
        <f>(D118-C118)*$C$2</f>
        <v>0</v>
      </c>
      <c r="F118" s="136"/>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11-11-1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11-11-2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11-11-3</v>
      </c>
      <c r="J122" s="42"/>
      <c r="K122" s="42"/>
      <c r="L122" s="42"/>
      <c r="M122" s="42"/>
      <c r="N122" s="42"/>
      <c r="O122" s="42"/>
      <c r="P122" s="42"/>
      <c r="Q122" s="42"/>
    </row>
    <row r="123" spans="1:17" ht="38.25" customHeight="1" x14ac:dyDescent="0.25">
      <c r="A123" s="48" t="s">
        <v>13</v>
      </c>
      <c r="B123" s="131"/>
      <c r="C123" s="132"/>
      <c r="D123" s="132"/>
      <c r="E123" s="133"/>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11-12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25">
        <f>IFERROR((E128*F128+E129*F129)/(F128+F129),0)</f>
        <v>0</v>
      </c>
      <c r="G126" s="49" t="s">
        <v>71</v>
      </c>
      <c r="H126" s="70"/>
      <c r="I126" s="81"/>
      <c r="J126" s="42"/>
      <c r="K126" s="42"/>
      <c r="L126" s="42"/>
      <c r="M126" s="42"/>
      <c r="N126" s="42"/>
      <c r="O126" s="42"/>
      <c r="P126" s="42"/>
      <c r="Q126" s="42"/>
    </row>
    <row r="127" spans="1:17" ht="24.75" customHeight="1" x14ac:dyDescent="0.25">
      <c r="A127" s="48" t="s">
        <v>4</v>
      </c>
      <c r="B127" s="129"/>
      <c r="C127" s="130"/>
      <c r="D127" s="49" t="s">
        <v>3142</v>
      </c>
      <c r="E127" s="110" t="str">
        <f>IFERROR(VLOOKUP(B127,matrizEmpleados,2,FALSE),"No existe")</f>
        <v>No existe</v>
      </c>
      <c r="F127" s="120" t="s">
        <v>3765</v>
      </c>
      <c r="G127" s="49" t="s">
        <v>5</v>
      </c>
      <c r="H127" s="127">
        <f>+(D126-C126)+1</f>
        <v>1</v>
      </c>
      <c r="I127" s="81"/>
      <c r="J127" s="42"/>
      <c r="K127" s="42"/>
      <c r="L127" s="42"/>
      <c r="M127" s="42"/>
      <c r="N127" s="42"/>
      <c r="O127" s="42"/>
      <c r="P127" s="42"/>
      <c r="Q127" s="42"/>
    </row>
    <row r="128" spans="1:17" ht="24.75" customHeight="1" x14ac:dyDescent="0.25">
      <c r="A128" s="48" t="s">
        <v>7</v>
      </c>
      <c r="B128" s="115"/>
      <c r="C128" s="121"/>
      <c r="D128" s="121"/>
      <c r="E128" s="116">
        <f>(D128-C128)*$C$2</f>
        <v>0</v>
      </c>
      <c r="F128" s="122"/>
      <c r="G128" s="49" t="s">
        <v>3139</v>
      </c>
      <c r="H128" s="70"/>
      <c r="I128" s="81"/>
      <c r="J128" s="42"/>
      <c r="K128" s="42"/>
      <c r="L128" s="42"/>
      <c r="M128" s="42"/>
      <c r="N128" s="42"/>
      <c r="O128" s="42"/>
      <c r="P128" s="42"/>
      <c r="Q128" s="42"/>
    </row>
    <row r="129" spans="1:17" ht="24.75" customHeight="1" x14ac:dyDescent="0.25">
      <c r="A129" s="48" t="s">
        <v>8</v>
      </c>
      <c r="B129" s="108"/>
      <c r="C129" s="121"/>
      <c r="D129" s="121"/>
      <c r="E129" s="116">
        <f>(D129-C129)*$C$2</f>
        <v>0</v>
      </c>
      <c r="F129" s="122"/>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11-12-1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11-12-2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11-12-3</v>
      </c>
      <c r="J133" s="42"/>
      <c r="K133" s="42"/>
      <c r="L133" s="42"/>
      <c r="M133" s="42"/>
      <c r="N133" s="42"/>
      <c r="O133" s="42"/>
      <c r="P133" s="42"/>
      <c r="Q133" s="42"/>
    </row>
    <row r="134" spans="1:17" ht="38.25" customHeight="1" x14ac:dyDescent="0.25">
      <c r="A134" s="48" t="s">
        <v>13</v>
      </c>
      <c r="B134" s="131"/>
      <c r="C134" s="132"/>
      <c r="D134" s="132"/>
      <c r="E134" s="133"/>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11-13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25">
        <f>IFERROR((E139*F139+E140*F140)/(F139+F140),0)</f>
        <v>0</v>
      </c>
      <c r="G137" s="49" t="s">
        <v>71</v>
      </c>
      <c r="H137" s="70"/>
      <c r="I137" s="81"/>
      <c r="J137" s="42"/>
      <c r="K137" s="42"/>
      <c r="L137" s="42"/>
      <c r="M137" s="42"/>
      <c r="N137" s="42"/>
      <c r="O137" s="42"/>
      <c r="P137" s="42"/>
      <c r="Q137" s="42"/>
    </row>
    <row r="138" spans="1:17" ht="24.75" customHeight="1" x14ac:dyDescent="0.25">
      <c r="A138" s="48" t="s">
        <v>4</v>
      </c>
      <c r="B138" s="129"/>
      <c r="C138" s="130"/>
      <c r="D138" s="49" t="s">
        <v>3142</v>
      </c>
      <c r="E138" s="110" t="str">
        <f>IFERROR(VLOOKUP(B138,matrizEmpleados,2,FALSE),"No existe")</f>
        <v>No existe</v>
      </c>
      <c r="F138" s="120" t="s">
        <v>3765</v>
      </c>
      <c r="G138" s="49" t="s">
        <v>5</v>
      </c>
      <c r="H138" s="127">
        <f>+(D137-C137)+1</f>
        <v>1</v>
      </c>
      <c r="I138" s="81"/>
      <c r="J138" s="42"/>
      <c r="K138" s="42"/>
      <c r="L138" s="42"/>
      <c r="M138" s="42"/>
      <c r="N138" s="42"/>
      <c r="O138" s="42"/>
      <c r="P138" s="42"/>
      <c r="Q138" s="42"/>
    </row>
    <row r="139" spans="1:17" ht="24.75" customHeight="1" x14ac:dyDescent="0.25">
      <c r="A139" s="48" t="s">
        <v>7</v>
      </c>
      <c r="B139" s="115"/>
      <c r="C139" s="121"/>
      <c r="D139" s="121"/>
      <c r="E139" s="116">
        <f>(D139-C139)*$C$2</f>
        <v>0</v>
      </c>
      <c r="F139" s="122"/>
      <c r="G139" s="49" t="s">
        <v>3139</v>
      </c>
      <c r="H139" s="70"/>
      <c r="I139" s="81"/>
      <c r="J139" s="42"/>
      <c r="K139" s="42"/>
      <c r="L139" s="42"/>
      <c r="M139" s="42"/>
      <c r="N139" s="42"/>
      <c r="O139" s="42"/>
      <c r="P139" s="42"/>
      <c r="Q139" s="42"/>
    </row>
    <row r="140" spans="1:17" ht="24.75" customHeight="1" x14ac:dyDescent="0.25">
      <c r="A140" s="48" t="s">
        <v>8</v>
      </c>
      <c r="B140" s="108"/>
      <c r="C140" s="121"/>
      <c r="D140" s="121"/>
      <c r="E140" s="116">
        <f>(D140-C140)*$C$2</f>
        <v>0</v>
      </c>
      <c r="F140" s="122"/>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11-13-1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11-13-2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11-13-3</v>
      </c>
      <c r="J144" s="42"/>
      <c r="K144" s="42"/>
      <c r="L144" s="42"/>
      <c r="M144" s="42"/>
      <c r="N144" s="42"/>
      <c r="O144" s="42"/>
      <c r="P144" s="42"/>
      <c r="Q144" s="42"/>
    </row>
    <row r="145" spans="1:17" ht="38.25" customHeight="1" x14ac:dyDescent="0.25">
      <c r="A145" s="48" t="s">
        <v>13</v>
      </c>
      <c r="B145" s="131"/>
      <c r="C145" s="132"/>
      <c r="D145" s="132"/>
      <c r="E145" s="133"/>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11-14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25">
        <f>IFERROR((E150*F150+E151*F151)/(F150+F151),0)</f>
        <v>0</v>
      </c>
      <c r="G148" s="49" t="s">
        <v>71</v>
      </c>
      <c r="H148" s="70"/>
      <c r="I148" s="81"/>
      <c r="J148" s="42"/>
      <c r="K148" s="42"/>
      <c r="L148" s="42"/>
      <c r="M148" s="42"/>
      <c r="N148" s="42"/>
      <c r="O148" s="42"/>
      <c r="P148" s="42"/>
      <c r="Q148" s="42"/>
    </row>
    <row r="149" spans="1:17" ht="24.75" customHeight="1" x14ac:dyDescent="0.25">
      <c r="A149" s="48" t="s">
        <v>4</v>
      </c>
      <c r="B149" s="129"/>
      <c r="C149" s="130"/>
      <c r="D149" s="49" t="s">
        <v>3142</v>
      </c>
      <c r="E149" s="110" t="str">
        <f>IFERROR(VLOOKUP(B149,matrizEmpleados,2,FALSE),"No existe")</f>
        <v>No existe</v>
      </c>
      <c r="F149" s="120" t="s">
        <v>3765</v>
      </c>
      <c r="G149" s="49" t="s">
        <v>5</v>
      </c>
      <c r="H149" s="127">
        <f>+(D148-C148)+1</f>
        <v>1</v>
      </c>
      <c r="I149" s="81"/>
      <c r="J149" s="42"/>
      <c r="K149" s="42"/>
      <c r="L149" s="42"/>
      <c r="M149" s="42"/>
      <c r="N149" s="42"/>
      <c r="O149" s="42"/>
      <c r="P149" s="42"/>
      <c r="Q149" s="42"/>
    </row>
    <row r="150" spans="1:17" ht="24.75" customHeight="1" x14ac:dyDescent="0.25">
      <c r="A150" s="48" t="s">
        <v>7</v>
      </c>
      <c r="B150" s="115"/>
      <c r="C150" s="121"/>
      <c r="D150" s="121"/>
      <c r="E150" s="116">
        <f>(D150-C150)*$C$2</f>
        <v>0</v>
      </c>
      <c r="F150" s="122"/>
      <c r="G150" s="49" t="s">
        <v>3139</v>
      </c>
      <c r="H150" s="70"/>
      <c r="I150" s="81"/>
      <c r="J150" s="42"/>
      <c r="K150" s="42"/>
      <c r="L150" s="42"/>
      <c r="M150" s="42"/>
      <c r="N150" s="42"/>
      <c r="O150" s="42"/>
      <c r="P150" s="42"/>
      <c r="Q150" s="42"/>
    </row>
    <row r="151" spans="1:17" ht="24.75" customHeight="1" x14ac:dyDescent="0.25">
      <c r="A151" s="48" t="s">
        <v>8</v>
      </c>
      <c r="B151" s="108"/>
      <c r="C151" s="121"/>
      <c r="D151" s="121"/>
      <c r="E151" s="116">
        <f>(D151-C151)*$C$2</f>
        <v>0</v>
      </c>
      <c r="F151" s="122"/>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11-14-1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11-14-2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11-14-3</v>
      </c>
      <c r="J155" s="42"/>
      <c r="K155" s="42"/>
      <c r="L155" s="42"/>
      <c r="M155" s="42"/>
      <c r="N155" s="42"/>
      <c r="O155" s="42"/>
      <c r="P155" s="42"/>
      <c r="Q155" s="42"/>
    </row>
    <row r="156" spans="1:17" ht="38.25" customHeight="1" x14ac:dyDescent="0.25">
      <c r="A156" s="48" t="s">
        <v>13</v>
      </c>
      <c r="B156" s="131"/>
      <c r="C156" s="132"/>
      <c r="D156" s="132"/>
      <c r="E156" s="133"/>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11-15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25">
        <f>IFERROR((E161*F161+E162*F162)/(F161+F162),0)</f>
        <v>0</v>
      </c>
      <c r="G159" s="49" t="s">
        <v>71</v>
      </c>
      <c r="H159" s="70"/>
      <c r="I159" s="81"/>
      <c r="J159" s="42"/>
      <c r="K159" s="42"/>
      <c r="L159" s="42"/>
      <c r="M159" s="42"/>
      <c r="N159" s="42"/>
      <c r="O159" s="42"/>
      <c r="P159" s="42"/>
      <c r="Q159" s="42"/>
    </row>
    <row r="160" spans="1:17" ht="24.75" customHeight="1" x14ac:dyDescent="0.25">
      <c r="A160" s="48" t="s">
        <v>4</v>
      </c>
      <c r="B160" s="129"/>
      <c r="C160" s="130"/>
      <c r="D160" s="49" t="s">
        <v>3142</v>
      </c>
      <c r="E160" s="110" t="str">
        <f>IFERROR(VLOOKUP(B160,matrizEmpleados,2,FALSE),"No existe")</f>
        <v>No existe</v>
      </c>
      <c r="F160" s="120" t="s">
        <v>3765</v>
      </c>
      <c r="G160" s="49" t="s">
        <v>5</v>
      </c>
      <c r="H160" s="127">
        <f>+(D159-C159)+1</f>
        <v>1</v>
      </c>
      <c r="I160" s="81"/>
      <c r="J160" s="42"/>
      <c r="K160" s="42"/>
      <c r="L160" s="42"/>
      <c r="M160" s="42"/>
      <c r="N160" s="42"/>
      <c r="O160" s="42"/>
      <c r="P160" s="42"/>
      <c r="Q160" s="42"/>
    </row>
    <row r="161" spans="1:17" ht="24.75" customHeight="1" x14ac:dyDescent="0.25">
      <c r="A161" s="48" t="s">
        <v>7</v>
      </c>
      <c r="B161" s="115"/>
      <c r="C161" s="121"/>
      <c r="D161" s="121"/>
      <c r="E161" s="116">
        <f>(D161-C161)*$C$2</f>
        <v>0</v>
      </c>
      <c r="F161" s="136"/>
      <c r="G161" s="49" t="s">
        <v>3139</v>
      </c>
      <c r="H161" s="70"/>
      <c r="I161" s="81"/>
      <c r="J161" s="42"/>
      <c r="K161" s="42"/>
      <c r="L161" s="42"/>
      <c r="M161" s="42"/>
      <c r="N161" s="42"/>
      <c r="O161" s="42"/>
      <c r="P161" s="42"/>
      <c r="Q161" s="42"/>
    </row>
    <row r="162" spans="1:17" ht="24.75" customHeight="1" x14ac:dyDescent="0.25">
      <c r="A162" s="48" t="s">
        <v>8</v>
      </c>
      <c r="B162" s="108"/>
      <c r="C162" s="121"/>
      <c r="D162" s="121"/>
      <c r="E162" s="116">
        <f>(D162-C162)*$C$2</f>
        <v>0</v>
      </c>
      <c r="F162" s="136"/>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11-15-1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11-15-2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11-15-3</v>
      </c>
      <c r="J166" s="42"/>
      <c r="K166" s="42"/>
      <c r="L166" s="42"/>
      <c r="M166" s="42"/>
      <c r="N166" s="42"/>
      <c r="O166" s="42"/>
      <c r="P166" s="42"/>
      <c r="Q166" s="42"/>
    </row>
    <row r="167" spans="1:17" ht="38.25" customHeight="1" x14ac:dyDescent="0.25">
      <c r="A167" s="48" t="s">
        <v>13</v>
      </c>
      <c r="B167" s="131"/>
      <c r="C167" s="132"/>
      <c r="D167" s="132"/>
      <c r="E167" s="133"/>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11-16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25">
        <f>IFERROR((E172*F172+E173*F173)/(F172+F173),0)</f>
        <v>0</v>
      </c>
      <c r="G170" s="49" t="s">
        <v>71</v>
      </c>
      <c r="H170" s="70"/>
      <c r="I170" s="81"/>
      <c r="J170" s="42"/>
      <c r="K170" s="42"/>
      <c r="L170" s="42"/>
      <c r="M170" s="42"/>
      <c r="N170" s="42"/>
      <c r="O170" s="42"/>
      <c r="P170" s="42"/>
      <c r="Q170" s="42"/>
    </row>
    <row r="171" spans="1:17" ht="24.75" customHeight="1" x14ac:dyDescent="0.25">
      <c r="A171" s="48" t="s">
        <v>4</v>
      </c>
      <c r="B171" s="129"/>
      <c r="C171" s="130"/>
      <c r="D171" s="49" t="s">
        <v>3142</v>
      </c>
      <c r="E171" s="110" t="str">
        <f>IFERROR(VLOOKUP(B171,matrizEmpleados,2,FALSE),"No existe")</f>
        <v>No existe</v>
      </c>
      <c r="F171" s="120" t="s">
        <v>3765</v>
      </c>
      <c r="G171" s="49" t="s">
        <v>5</v>
      </c>
      <c r="H171" s="127">
        <f>+(D170-C170)+1</f>
        <v>1</v>
      </c>
      <c r="I171" s="81"/>
      <c r="J171" s="42"/>
      <c r="K171" s="42"/>
      <c r="L171" s="42"/>
      <c r="M171" s="42"/>
      <c r="N171" s="42"/>
      <c r="O171" s="42"/>
      <c r="P171" s="42"/>
      <c r="Q171" s="42"/>
    </row>
    <row r="172" spans="1:17" ht="24.75" customHeight="1" x14ac:dyDescent="0.25">
      <c r="A172" s="48" t="s">
        <v>7</v>
      </c>
      <c r="B172" s="115"/>
      <c r="C172" s="121"/>
      <c r="D172" s="121"/>
      <c r="E172" s="116">
        <f>(D172-C172)*$C$2</f>
        <v>0</v>
      </c>
      <c r="F172" s="136"/>
      <c r="G172" s="49" t="s">
        <v>3139</v>
      </c>
      <c r="H172" s="70"/>
      <c r="I172" s="81"/>
      <c r="J172" s="42"/>
      <c r="K172" s="42"/>
      <c r="L172" s="42"/>
      <c r="M172" s="42"/>
      <c r="N172" s="42"/>
      <c r="O172" s="42"/>
      <c r="P172" s="42"/>
      <c r="Q172" s="42"/>
    </row>
    <row r="173" spans="1:17" ht="24.75" customHeight="1" x14ac:dyDescent="0.25">
      <c r="A173" s="48" t="s">
        <v>8</v>
      </c>
      <c r="B173" s="108"/>
      <c r="C173" s="121"/>
      <c r="D173" s="121"/>
      <c r="E173" s="116">
        <f>(D173-C173)*$C$2</f>
        <v>0</v>
      </c>
      <c r="F173" s="136"/>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11-16-1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11-16-2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11-16-3</v>
      </c>
      <c r="J177" s="42"/>
      <c r="K177" s="42"/>
      <c r="L177" s="42"/>
      <c r="M177" s="42"/>
      <c r="N177" s="42"/>
      <c r="O177" s="42"/>
      <c r="P177" s="42"/>
      <c r="Q177" s="42"/>
    </row>
    <row r="178" spans="1:17" ht="38.25" customHeight="1" x14ac:dyDescent="0.25">
      <c r="A178" s="48" t="s">
        <v>13</v>
      </c>
      <c r="B178" s="131"/>
      <c r="C178" s="132"/>
      <c r="D178" s="132"/>
      <c r="E178" s="133"/>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11-17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25">
        <f>IFERROR((E183*F183+E184*F184)/(F183+F184),0)</f>
        <v>0</v>
      </c>
      <c r="G181" s="49" t="s">
        <v>71</v>
      </c>
      <c r="H181" s="70"/>
      <c r="I181" s="81"/>
      <c r="J181" s="42"/>
      <c r="K181" s="42"/>
      <c r="L181" s="42"/>
      <c r="M181" s="42"/>
      <c r="N181" s="42"/>
      <c r="O181" s="42"/>
      <c r="P181" s="42"/>
      <c r="Q181" s="42"/>
    </row>
    <row r="182" spans="1:17" ht="24.75" customHeight="1" x14ac:dyDescent="0.25">
      <c r="A182" s="48" t="s">
        <v>4</v>
      </c>
      <c r="B182" s="129"/>
      <c r="C182" s="130"/>
      <c r="D182" s="49" t="s">
        <v>3142</v>
      </c>
      <c r="E182" s="110" t="str">
        <f>IFERROR(VLOOKUP(B182,matrizEmpleados,2,FALSE),"No existe")</f>
        <v>No existe</v>
      </c>
      <c r="F182" s="120" t="s">
        <v>3765</v>
      </c>
      <c r="G182" s="49" t="s">
        <v>5</v>
      </c>
      <c r="H182" s="127">
        <f>+(D181-C181)+1</f>
        <v>1</v>
      </c>
      <c r="I182" s="81"/>
      <c r="J182" s="42"/>
      <c r="K182" s="42"/>
      <c r="L182" s="42"/>
      <c r="M182" s="42"/>
      <c r="N182" s="42"/>
      <c r="O182" s="42"/>
      <c r="P182" s="42"/>
      <c r="Q182" s="42"/>
    </row>
    <row r="183" spans="1:17" ht="24.75" customHeight="1" x14ac:dyDescent="0.25">
      <c r="A183" s="48" t="s">
        <v>7</v>
      </c>
      <c r="B183" s="115"/>
      <c r="C183" s="121"/>
      <c r="D183" s="121"/>
      <c r="E183" s="116">
        <f>(D183-C183)*$C$2</f>
        <v>0</v>
      </c>
      <c r="F183" s="136"/>
      <c r="G183" s="49" t="s">
        <v>3139</v>
      </c>
      <c r="H183" s="70"/>
      <c r="I183" s="81"/>
      <c r="J183" s="42"/>
      <c r="K183" s="42"/>
      <c r="L183" s="42"/>
      <c r="M183" s="42"/>
      <c r="N183" s="42"/>
      <c r="O183" s="42"/>
      <c r="P183" s="42"/>
      <c r="Q183" s="42"/>
    </row>
    <row r="184" spans="1:17" ht="24.75" customHeight="1" x14ac:dyDescent="0.25">
      <c r="A184" s="48" t="s">
        <v>8</v>
      </c>
      <c r="B184" s="108"/>
      <c r="C184" s="121"/>
      <c r="D184" s="121"/>
      <c r="E184" s="116">
        <f>(D184-C184)*$C$2</f>
        <v>0</v>
      </c>
      <c r="F184" s="136"/>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11-17-1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11-17-2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11-17-3</v>
      </c>
      <c r="J188" s="42"/>
      <c r="K188" s="42"/>
      <c r="L188" s="42"/>
      <c r="M188" s="42"/>
      <c r="N188" s="42"/>
      <c r="O188" s="42"/>
      <c r="P188" s="42"/>
      <c r="Q188" s="42"/>
    </row>
    <row r="189" spans="1:17" ht="38.25" customHeight="1" x14ac:dyDescent="0.25">
      <c r="A189" s="48" t="s">
        <v>13</v>
      </c>
      <c r="B189" s="131"/>
      <c r="C189" s="132"/>
      <c r="D189" s="132"/>
      <c r="E189" s="133"/>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11-18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25">
        <f>IFERROR((E194*F194+E195*F195)/(F194+F195),0)</f>
        <v>0</v>
      </c>
      <c r="G192" s="49" t="s">
        <v>71</v>
      </c>
      <c r="H192" s="70"/>
      <c r="I192" s="81"/>
      <c r="J192" s="42"/>
      <c r="K192" s="42"/>
      <c r="L192" s="42"/>
      <c r="M192" s="42"/>
      <c r="N192" s="42"/>
      <c r="O192" s="42"/>
      <c r="P192" s="42"/>
      <c r="Q192" s="42"/>
    </row>
    <row r="193" spans="1:17" ht="24.75" customHeight="1" x14ac:dyDescent="0.25">
      <c r="A193" s="48" t="s">
        <v>4</v>
      </c>
      <c r="B193" s="129"/>
      <c r="C193" s="130"/>
      <c r="D193" s="49" t="s">
        <v>3142</v>
      </c>
      <c r="E193" s="110" t="str">
        <f>IFERROR(VLOOKUP(B193,matrizEmpleados,2,FALSE),"No existe")</f>
        <v>No existe</v>
      </c>
      <c r="F193" s="120" t="s">
        <v>3765</v>
      </c>
      <c r="G193" s="49" t="s">
        <v>5</v>
      </c>
      <c r="H193" s="127">
        <f>+(D192-C192)+1</f>
        <v>1</v>
      </c>
      <c r="I193" s="81"/>
      <c r="J193" s="42"/>
      <c r="K193" s="42"/>
      <c r="L193" s="42"/>
      <c r="M193" s="42"/>
      <c r="N193" s="42"/>
      <c r="O193" s="42"/>
      <c r="P193" s="42"/>
      <c r="Q193" s="42"/>
    </row>
    <row r="194" spans="1:17" ht="24.75" customHeight="1" x14ac:dyDescent="0.25">
      <c r="A194" s="48" t="s">
        <v>7</v>
      </c>
      <c r="B194" s="115"/>
      <c r="C194" s="121"/>
      <c r="D194" s="121"/>
      <c r="E194" s="116">
        <f>(D194-C194)*$C$2</f>
        <v>0</v>
      </c>
      <c r="F194" s="136"/>
      <c r="G194" s="49" t="s">
        <v>3139</v>
      </c>
      <c r="H194" s="70"/>
      <c r="I194" s="81"/>
      <c r="J194" s="42"/>
      <c r="K194" s="42"/>
      <c r="L194" s="42"/>
      <c r="M194" s="42"/>
      <c r="N194" s="42"/>
      <c r="O194" s="42"/>
      <c r="P194" s="42"/>
      <c r="Q194" s="42"/>
    </row>
    <row r="195" spans="1:17" ht="24.75" customHeight="1" x14ac:dyDescent="0.25">
      <c r="A195" s="48" t="s">
        <v>8</v>
      </c>
      <c r="B195" s="108"/>
      <c r="C195" s="121"/>
      <c r="D195" s="121"/>
      <c r="E195" s="116">
        <f>(D195-C195)*$C$2</f>
        <v>0</v>
      </c>
      <c r="F195" s="136"/>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11-18-1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11-18-2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11-18-3</v>
      </c>
      <c r="J199" s="42"/>
      <c r="K199" s="42"/>
      <c r="L199" s="42"/>
      <c r="M199" s="42"/>
      <c r="N199" s="42"/>
      <c r="O199" s="42"/>
      <c r="P199" s="42"/>
      <c r="Q199" s="42"/>
    </row>
    <row r="200" spans="1:17" ht="38.25" customHeight="1" x14ac:dyDescent="0.25">
      <c r="A200" s="48" t="s">
        <v>13</v>
      </c>
      <c r="B200" s="131"/>
      <c r="C200" s="132"/>
      <c r="D200" s="132"/>
      <c r="E200" s="133"/>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11-19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25">
        <f>IFERROR((E205*F205+E206*F206)/(F205+F206),0)</f>
        <v>0</v>
      </c>
      <c r="G203" s="49" t="s">
        <v>71</v>
      </c>
      <c r="H203" s="70"/>
      <c r="I203" s="81"/>
      <c r="J203" s="42"/>
      <c r="K203" s="42"/>
      <c r="L203" s="42"/>
      <c r="M203" s="42"/>
      <c r="N203" s="42"/>
      <c r="O203" s="42"/>
      <c r="P203" s="42"/>
      <c r="Q203" s="42"/>
    </row>
    <row r="204" spans="1:17" ht="24.75" customHeight="1" x14ac:dyDescent="0.25">
      <c r="A204" s="48" t="s">
        <v>4</v>
      </c>
      <c r="B204" s="129"/>
      <c r="C204" s="130"/>
      <c r="D204" s="49" t="s">
        <v>3142</v>
      </c>
      <c r="E204" s="110" t="str">
        <f>IFERROR(VLOOKUP(B204,matrizEmpleados,2,FALSE),"No existe")</f>
        <v>No existe</v>
      </c>
      <c r="F204" s="120" t="s">
        <v>3765</v>
      </c>
      <c r="G204" s="49" t="s">
        <v>5</v>
      </c>
      <c r="H204" s="127">
        <f>+(D203-C203)+1</f>
        <v>1</v>
      </c>
      <c r="I204" s="81"/>
      <c r="J204" s="42"/>
      <c r="K204" s="42"/>
      <c r="L204" s="42"/>
      <c r="M204" s="42"/>
      <c r="N204" s="42"/>
      <c r="O204" s="42"/>
      <c r="P204" s="42"/>
      <c r="Q204" s="42"/>
    </row>
    <row r="205" spans="1:17" ht="24.75" customHeight="1" x14ac:dyDescent="0.25">
      <c r="A205" s="48" t="s">
        <v>7</v>
      </c>
      <c r="B205" s="115"/>
      <c r="C205" s="121"/>
      <c r="D205" s="121"/>
      <c r="E205" s="116">
        <f>(D205-C205)*$C$2</f>
        <v>0</v>
      </c>
      <c r="F205" s="136"/>
      <c r="G205" s="49" t="s">
        <v>3139</v>
      </c>
      <c r="H205" s="70"/>
      <c r="I205" s="81"/>
      <c r="J205" s="42"/>
      <c r="K205" s="42"/>
      <c r="L205" s="42"/>
      <c r="M205" s="42"/>
      <c r="N205" s="42"/>
      <c r="O205" s="42"/>
      <c r="P205" s="42"/>
      <c r="Q205" s="42"/>
    </row>
    <row r="206" spans="1:17" ht="24.75" customHeight="1" x14ac:dyDescent="0.25">
      <c r="A206" s="48" t="s">
        <v>8</v>
      </c>
      <c r="B206" s="108"/>
      <c r="C206" s="121"/>
      <c r="D206" s="121"/>
      <c r="E206" s="116">
        <f>(D206-C206)*$C$2</f>
        <v>0</v>
      </c>
      <c r="F206" s="136"/>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11-19-1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11-19-2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11-19-3</v>
      </c>
      <c r="J210" s="42"/>
      <c r="K210" s="42"/>
      <c r="L210" s="42"/>
      <c r="M210" s="42"/>
      <c r="N210" s="42"/>
      <c r="O210" s="42"/>
      <c r="P210" s="42"/>
      <c r="Q210" s="42"/>
    </row>
    <row r="211" spans="1:17" ht="38.25" customHeight="1" x14ac:dyDescent="0.25">
      <c r="A211" s="48" t="s">
        <v>13</v>
      </c>
      <c r="B211" s="131"/>
      <c r="C211" s="132"/>
      <c r="D211" s="132"/>
      <c r="E211" s="133"/>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11-20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25">
        <f>IFERROR((E216*F216+E217*F217)/(F216+F217),0)</f>
        <v>0</v>
      </c>
      <c r="G214" s="49" t="s">
        <v>71</v>
      </c>
      <c r="H214" s="70"/>
      <c r="I214" s="81"/>
      <c r="J214" s="42"/>
      <c r="K214" s="42"/>
      <c r="L214" s="42"/>
      <c r="M214" s="42"/>
      <c r="N214" s="42"/>
      <c r="O214" s="42"/>
      <c r="P214" s="42"/>
      <c r="Q214" s="42"/>
    </row>
    <row r="215" spans="1:17" ht="24.75" customHeight="1" x14ac:dyDescent="0.25">
      <c r="A215" s="48" t="s">
        <v>4</v>
      </c>
      <c r="B215" s="129"/>
      <c r="C215" s="130"/>
      <c r="D215" s="49" t="s">
        <v>3142</v>
      </c>
      <c r="E215" s="110" t="str">
        <f>IFERROR(VLOOKUP(B215,matrizEmpleados,2,FALSE),"No existe")</f>
        <v>No existe</v>
      </c>
      <c r="F215" s="120" t="s">
        <v>3765</v>
      </c>
      <c r="G215" s="49" t="s">
        <v>5</v>
      </c>
      <c r="H215" s="127">
        <f>+(D214-C214)+1</f>
        <v>1</v>
      </c>
      <c r="I215" s="81"/>
      <c r="J215" s="42"/>
      <c r="K215" s="42"/>
      <c r="L215" s="42"/>
      <c r="M215" s="42"/>
      <c r="N215" s="42"/>
      <c r="O215" s="42"/>
      <c r="P215" s="42"/>
      <c r="Q215" s="42"/>
    </row>
    <row r="216" spans="1:17" ht="24.75" customHeight="1" x14ac:dyDescent="0.25">
      <c r="A216" s="48" t="s">
        <v>7</v>
      </c>
      <c r="B216" s="115"/>
      <c r="C216" s="121"/>
      <c r="D216" s="121"/>
      <c r="E216" s="116">
        <f>(D216-C216)*$C$2</f>
        <v>0</v>
      </c>
      <c r="F216" s="136"/>
      <c r="G216" s="49" t="s">
        <v>3139</v>
      </c>
      <c r="H216" s="70"/>
      <c r="I216" s="81"/>
      <c r="J216" s="42"/>
      <c r="K216" s="42"/>
      <c r="L216" s="42"/>
      <c r="M216" s="42"/>
      <c r="N216" s="42"/>
      <c r="O216" s="42"/>
      <c r="P216" s="42"/>
      <c r="Q216" s="42"/>
    </row>
    <row r="217" spans="1:17" ht="24.75" customHeight="1" x14ac:dyDescent="0.25">
      <c r="A217" s="48" t="s">
        <v>8</v>
      </c>
      <c r="B217" s="108"/>
      <c r="C217" s="121"/>
      <c r="D217" s="121"/>
      <c r="E217" s="116">
        <f>(D217-C217)*$C$2</f>
        <v>0</v>
      </c>
      <c r="F217" s="136"/>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11-20-1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11-20-2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11-20-3</v>
      </c>
      <c r="J221" s="42"/>
      <c r="K221" s="42"/>
      <c r="L221" s="42"/>
      <c r="M221" s="42"/>
      <c r="N221" s="42"/>
      <c r="O221" s="42"/>
      <c r="P221" s="42"/>
      <c r="Q221" s="42"/>
    </row>
    <row r="222" spans="1:17" ht="38.25" customHeight="1" x14ac:dyDescent="0.25">
      <c r="A222" s="48" t="s">
        <v>13</v>
      </c>
      <c r="B222" s="131"/>
      <c r="C222" s="132"/>
      <c r="D222" s="132"/>
      <c r="E222" s="133"/>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11-21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25">
        <f>IFERROR((E227*F227+E228*F228)/(F227+F228),0)</f>
        <v>0</v>
      </c>
      <c r="G225" s="49" t="s">
        <v>71</v>
      </c>
      <c r="H225" s="70"/>
      <c r="I225" s="81"/>
      <c r="J225" s="42"/>
      <c r="K225" s="42"/>
      <c r="L225" s="42"/>
      <c r="M225" s="42"/>
      <c r="N225" s="42"/>
      <c r="O225" s="42"/>
      <c r="P225" s="42"/>
      <c r="Q225" s="42"/>
    </row>
    <row r="226" spans="1:17" ht="24.75" customHeight="1" x14ac:dyDescent="0.25">
      <c r="A226" s="48" t="s">
        <v>4</v>
      </c>
      <c r="B226" s="129"/>
      <c r="C226" s="130"/>
      <c r="D226" s="49" t="s">
        <v>3142</v>
      </c>
      <c r="E226" s="110" t="str">
        <f>IFERROR(VLOOKUP(B226,matrizEmpleados,2,FALSE),"No existe")</f>
        <v>No existe</v>
      </c>
      <c r="F226" s="120" t="s">
        <v>3765</v>
      </c>
      <c r="G226" s="49" t="s">
        <v>5</v>
      </c>
      <c r="H226" s="127">
        <f>+(D225-C225)+1</f>
        <v>1</v>
      </c>
      <c r="I226" s="81"/>
      <c r="J226" s="42"/>
      <c r="K226" s="42"/>
      <c r="L226" s="42"/>
      <c r="M226" s="42"/>
      <c r="N226" s="42"/>
      <c r="O226" s="42"/>
      <c r="P226" s="42"/>
      <c r="Q226" s="42"/>
    </row>
    <row r="227" spans="1:17" ht="24.75" customHeight="1" x14ac:dyDescent="0.25">
      <c r="A227" s="48" t="s">
        <v>7</v>
      </c>
      <c r="B227" s="115"/>
      <c r="C227" s="121"/>
      <c r="D227" s="121"/>
      <c r="E227" s="116">
        <f>(D227-C227)*$C$2</f>
        <v>0</v>
      </c>
      <c r="F227" s="136"/>
      <c r="G227" s="49" t="s">
        <v>3139</v>
      </c>
      <c r="H227" s="70"/>
      <c r="I227" s="81"/>
      <c r="J227" s="42"/>
      <c r="K227" s="42"/>
      <c r="L227" s="42"/>
      <c r="M227" s="42"/>
      <c r="N227" s="42"/>
      <c r="O227" s="42"/>
      <c r="P227" s="42"/>
      <c r="Q227" s="42"/>
    </row>
    <row r="228" spans="1:17" ht="24.75" customHeight="1" x14ac:dyDescent="0.25">
      <c r="A228" s="48" t="s">
        <v>8</v>
      </c>
      <c r="B228" s="108"/>
      <c r="C228" s="121"/>
      <c r="D228" s="121"/>
      <c r="E228" s="116">
        <f>(D228-C228)*$C$2</f>
        <v>0</v>
      </c>
      <c r="F228" s="136"/>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11-21-1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11-21-2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11-21-3</v>
      </c>
      <c r="J232" s="42"/>
      <c r="K232" s="42"/>
      <c r="L232" s="42"/>
      <c r="M232" s="42"/>
      <c r="N232" s="42"/>
      <c r="O232" s="42"/>
      <c r="P232" s="42"/>
      <c r="Q232" s="42"/>
    </row>
    <row r="233" spans="1:17" ht="38.25" customHeight="1" x14ac:dyDescent="0.25">
      <c r="A233" s="48" t="s">
        <v>13</v>
      </c>
      <c r="B233" s="131"/>
      <c r="C233" s="132"/>
      <c r="D233" s="132"/>
      <c r="E233" s="133"/>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11-22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25">
        <f>IFERROR((E238*F238+E239*F239)/(F238+F239),0)</f>
        <v>0</v>
      </c>
      <c r="G236" s="49" t="s">
        <v>71</v>
      </c>
      <c r="H236" s="70"/>
      <c r="I236" s="81"/>
      <c r="J236" s="42"/>
      <c r="K236" s="42"/>
      <c r="L236" s="42"/>
      <c r="M236" s="42"/>
      <c r="N236" s="42"/>
      <c r="O236" s="42"/>
      <c r="P236" s="42"/>
      <c r="Q236" s="42"/>
    </row>
    <row r="237" spans="1:17" ht="24.75" customHeight="1" x14ac:dyDescent="0.25">
      <c r="A237" s="48" t="s">
        <v>4</v>
      </c>
      <c r="B237" s="129"/>
      <c r="C237" s="130"/>
      <c r="D237" s="49" t="s">
        <v>3142</v>
      </c>
      <c r="E237" s="110" t="str">
        <f>IFERROR(VLOOKUP(B237,matrizEmpleados,2,FALSE),"No existe")</f>
        <v>No existe</v>
      </c>
      <c r="F237" s="120" t="s">
        <v>3765</v>
      </c>
      <c r="G237" s="49" t="s">
        <v>5</v>
      </c>
      <c r="H237" s="127">
        <f>+(D236-C236)+1</f>
        <v>1</v>
      </c>
      <c r="I237" s="81"/>
      <c r="J237" s="42"/>
      <c r="K237" s="42"/>
      <c r="L237" s="42"/>
      <c r="M237" s="42"/>
      <c r="N237" s="42"/>
      <c r="O237" s="42"/>
      <c r="P237" s="42"/>
      <c r="Q237" s="42"/>
    </row>
    <row r="238" spans="1:17" ht="24.75" customHeight="1" x14ac:dyDescent="0.25">
      <c r="A238" s="48" t="s">
        <v>7</v>
      </c>
      <c r="B238" s="115"/>
      <c r="C238" s="121"/>
      <c r="D238" s="121"/>
      <c r="E238" s="116">
        <f>(D238-C238)*$C$2</f>
        <v>0</v>
      </c>
      <c r="F238" s="136"/>
      <c r="G238" s="49" t="s">
        <v>3139</v>
      </c>
      <c r="H238" s="70"/>
      <c r="I238" s="81"/>
      <c r="J238" s="42"/>
      <c r="K238" s="42"/>
      <c r="L238" s="42"/>
      <c r="M238" s="42"/>
      <c r="N238" s="42"/>
      <c r="O238" s="42"/>
      <c r="P238" s="42"/>
      <c r="Q238" s="42"/>
    </row>
    <row r="239" spans="1:17" ht="24.75" customHeight="1" x14ac:dyDescent="0.25">
      <c r="A239" s="48" t="s">
        <v>8</v>
      </c>
      <c r="B239" s="108"/>
      <c r="C239" s="121"/>
      <c r="D239" s="121"/>
      <c r="E239" s="116">
        <f>(D239-C239)*$C$2</f>
        <v>0</v>
      </c>
      <c r="F239" s="136"/>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11-22-1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11-22-2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11-22-3</v>
      </c>
      <c r="J243" s="42"/>
      <c r="K243" s="42"/>
      <c r="L243" s="42"/>
      <c r="M243" s="42"/>
      <c r="N243" s="42"/>
      <c r="O243" s="42"/>
      <c r="P243" s="42"/>
      <c r="Q243" s="42"/>
    </row>
    <row r="244" spans="1:17" ht="38.25" customHeight="1" x14ac:dyDescent="0.25">
      <c r="A244" s="48" t="s">
        <v>13</v>
      </c>
      <c r="B244" s="131"/>
      <c r="C244" s="132"/>
      <c r="D244" s="132"/>
      <c r="E244" s="133"/>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11-23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25">
        <f>IFERROR((E249*F249+E250*F250)/(F249+F250),0)</f>
        <v>0</v>
      </c>
      <c r="G247" s="49" t="s">
        <v>71</v>
      </c>
      <c r="H247" s="70"/>
      <c r="I247" s="81"/>
      <c r="J247" s="42"/>
      <c r="K247" s="42"/>
      <c r="L247" s="42"/>
      <c r="M247" s="42"/>
      <c r="N247" s="42"/>
      <c r="O247" s="42"/>
      <c r="P247" s="42"/>
      <c r="Q247" s="42"/>
    </row>
    <row r="248" spans="1:17" ht="24.75" customHeight="1" x14ac:dyDescent="0.25">
      <c r="A248" s="48" t="s">
        <v>4</v>
      </c>
      <c r="B248" s="129"/>
      <c r="C248" s="130"/>
      <c r="D248" s="49" t="s">
        <v>3142</v>
      </c>
      <c r="E248" s="110" t="str">
        <f>IFERROR(VLOOKUP(B248,matrizEmpleados,2,FALSE),"No existe")</f>
        <v>No existe</v>
      </c>
      <c r="F248" s="120" t="s">
        <v>3765</v>
      </c>
      <c r="G248" s="49" t="s">
        <v>5</v>
      </c>
      <c r="H248" s="127">
        <f>+(D247-C247)+1</f>
        <v>1</v>
      </c>
      <c r="I248" s="81"/>
      <c r="J248" s="42"/>
      <c r="K248" s="42"/>
      <c r="L248" s="42"/>
      <c r="M248" s="42"/>
      <c r="N248" s="42"/>
      <c r="O248" s="42"/>
      <c r="P248" s="42"/>
      <c r="Q248" s="42"/>
    </row>
    <row r="249" spans="1:17" ht="24.75" customHeight="1" x14ac:dyDescent="0.25">
      <c r="A249" s="48" t="s">
        <v>7</v>
      </c>
      <c r="B249" s="115"/>
      <c r="C249" s="121"/>
      <c r="D249" s="121"/>
      <c r="E249" s="116">
        <f>(D249-C249)*$C$2</f>
        <v>0</v>
      </c>
      <c r="F249" s="136"/>
      <c r="G249" s="49" t="s">
        <v>3139</v>
      </c>
      <c r="H249" s="70"/>
      <c r="I249" s="81"/>
      <c r="J249" s="42"/>
      <c r="K249" s="42"/>
      <c r="L249" s="42"/>
      <c r="M249" s="42"/>
      <c r="N249" s="42"/>
      <c r="O249" s="42"/>
      <c r="P249" s="42"/>
      <c r="Q249" s="42"/>
    </row>
    <row r="250" spans="1:17" ht="24.75" customHeight="1" x14ac:dyDescent="0.25">
      <c r="A250" s="48" t="s">
        <v>8</v>
      </c>
      <c r="B250" s="108"/>
      <c r="C250" s="121"/>
      <c r="D250" s="121"/>
      <c r="E250" s="116">
        <f>(D250-C250)*$C$2</f>
        <v>0</v>
      </c>
      <c r="F250" s="136"/>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11-23-1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11-23-2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11-23-3</v>
      </c>
      <c r="J254" s="42"/>
      <c r="K254" s="42"/>
      <c r="L254" s="42"/>
      <c r="M254" s="42"/>
      <c r="N254" s="42"/>
      <c r="O254" s="42"/>
      <c r="P254" s="42"/>
      <c r="Q254" s="42"/>
    </row>
    <row r="255" spans="1:17" ht="38.25" customHeight="1" x14ac:dyDescent="0.25">
      <c r="A255" s="48" t="s">
        <v>13</v>
      </c>
      <c r="B255" s="131"/>
      <c r="C255" s="132"/>
      <c r="D255" s="132"/>
      <c r="E255" s="133"/>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11-24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25">
        <f>IFERROR((E260*F260+E261*F261)/(F260+F261),0)</f>
        <v>0</v>
      </c>
      <c r="G258" s="49" t="s">
        <v>71</v>
      </c>
      <c r="H258" s="70"/>
      <c r="I258" s="81"/>
      <c r="J258" s="42"/>
      <c r="K258" s="42"/>
      <c r="L258" s="42"/>
      <c r="M258" s="42"/>
      <c r="N258" s="42"/>
      <c r="O258" s="42"/>
      <c r="P258" s="42"/>
      <c r="Q258" s="42"/>
    </row>
    <row r="259" spans="1:17" ht="24.75" customHeight="1" x14ac:dyDescent="0.25">
      <c r="A259" s="48" t="s">
        <v>4</v>
      </c>
      <c r="B259" s="129"/>
      <c r="C259" s="130"/>
      <c r="D259" s="49" t="s">
        <v>3142</v>
      </c>
      <c r="E259" s="110" t="str">
        <f>IFERROR(VLOOKUP(B259,matrizEmpleados,2,FALSE),"No existe")</f>
        <v>No existe</v>
      </c>
      <c r="F259" s="120" t="s">
        <v>3765</v>
      </c>
      <c r="G259" s="49" t="s">
        <v>5</v>
      </c>
      <c r="H259" s="127">
        <f>+(D258-C258)+1</f>
        <v>1</v>
      </c>
      <c r="I259" s="81"/>
      <c r="J259" s="42"/>
      <c r="K259" s="42"/>
      <c r="L259" s="42"/>
      <c r="M259" s="42"/>
      <c r="N259" s="42"/>
      <c r="O259" s="42"/>
      <c r="P259" s="42"/>
      <c r="Q259" s="42"/>
    </row>
    <row r="260" spans="1:17" ht="24.75" customHeight="1" x14ac:dyDescent="0.25">
      <c r="A260" s="48" t="s">
        <v>7</v>
      </c>
      <c r="B260" s="115"/>
      <c r="C260" s="121"/>
      <c r="D260" s="121"/>
      <c r="E260" s="116">
        <f>(D260-C260)*$C$2</f>
        <v>0</v>
      </c>
      <c r="F260" s="136"/>
      <c r="G260" s="49" t="s">
        <v>3139</v>
      </c>
      <c r="H260" s="70"/>
      <c r="I260" s="81"/>
      <c r="J260" s="42"/>
      <c r="K260" s="42"/>
      <c r="L260" s="42"/>
      <c r="M260" s="42"/>
      <c r="N260" s="42"/>
      <c r="O260" s="42"/>
      <c r="P260" s="42"/>
      <c r="Q260" s="42"/>
    </row>
    <row r="261" spans="1:17" ht="24.75" customHeight="1" x14ac:dyDescent="0.25">
      <c r="A261" s="48" t="s">
        <v>8</v>
      </c>
      <c r="B261" s="108"/>
      <c r="C261" s="121"/>
      <c r="D261" s="121"/>
      <c r="E261" s="116">
        <f>(D261-C261)*$C$2</f>
        <v>0</v>
      </c>
      <c r="F261" s="136"/>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11-24-1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11-24-2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11-24-3</v>
      </c>
      <c r="J265" s="42"/>
      <c r="K265" s="42"/>
      <c r="L265" s="42"/>
      <c r="M265" s="42"/>
      <c r="N265" s="42"/>
      <c r="O265" s="42"/>
      <c r="P265" s="42"/>
      <c r="Q265" s="42"/>
    </row>
    <row r="266" spans="1:17" ht="38.25" customHeight="1" x14ac:dyDescent="0.25">
      <c r="A266" s="48" t="s">
        <v>13</v>
      </c>
      <c r="B266" s="131"/>
      <c r="C266" s="132"/>
      <c r="D266" s="132"/>
      <c r="E266" s="133"/>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11-25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25">
        <f>IFERROR((E271*F271+E272*F272)/(F271+F272),0)</f>
        <v>0</v>
      </c>
      <c r="G269" s="49" t="s">
        <v>71</v>
      </c>
      <c r="H269" s="70"/>
      <c r="I269" s="81"/>
      <c r="J269" s="42"/>
      <c r="K269" s="42"/>
      <c r="L269" s="42"/>
      <c r="M269" s="42"/>
      <c r="N269" s="42"/>
      <c r="O269" s="42"/>
      <c r="P269" s="42"/>
      <c r="Q269" s="42"/>
    </row>
    <row r="270" spans="1:17" ht="24.75" customHeight="1" x14ac:dyDescent="0.25">
      <c r="A270" s="48" t="s">
        <v>4</v>
      </c>
      <c r="B270" s="129"/>
      <c r="C270" s="130"/>
      <c r="D270" s="49" t="s">
        <v>3142</v>
      </c>
      <c r="E270" s="110" t="str">
        <f>IFERROR(VLOOKUP(B270,matrizEmpleados,2,FALSE),"No existe")</f>
        <v>No existe</v>
      </c>
      <c r="F270" s="120" t="s">
        <v>3765</v>
      </c>
      <c r="G270" s="49" t="s">
        <v>5</v>
      </c>
      <c r="H270" s="127">
        <f>+(D269-C269)+1</f>
        <v>1</v>
      </c>
      <c r="I270" s="81"/>
      <c r="J270" s="42"/>
      <c r="K270" s="42"/>
      <c r="L270" s="42"/>
      <c r="M270" s="42"/>
      <c r="N270" s="42"/>
      <c r="O270" s="42"/>
      <c r="P270" s="42"/>
      <c r="Q270" s="42"/>
    </row>
    <row r="271" spans="1:17" ht="24.75" customHeight="1" x14ac:dyDescent="0.25">
      <c r="A271" s="48" t="s">
        <v>7</v>
      </c>
      <c r="B271" s="115"/>
      <c r="C271" s="121"/>
      <c r="D271" s="121"/>
      <c r="E271" s="116">
        <f>(D271-C271)*$C$2</f>
        <v>0</v>
      </c>
      <c r="F271" s="136"/>
      <c r="G271" s="49" t="s">
        <v>3139</v>
      </c>
      <c r="H271" s="70"/>
      <c r="I271" s="81"/>
      <c r="J271" s="42"/>
      <c r="K271" s="42"/>
      <c r="L271" s="42"/>
      <c r="M271" s="42"/>
      <c r="N271" s="42"/>
      <c r="O271" s="42"/>
      <c r="P271" s="42"/>
      <c r="Q271" s="42"/>
    </row>
    <row r="272" spans="1:17" ht="24.75" customHeight="1" x14ac:dyDescent="0.25">
      <c r="A272" s="48" t="s">
        <v>8</v>
      </c>
      <c r="B272" s="108"/>
      <c r="C272" s="121"/>
      <c r="D272" s="121"/>
      <c r="E272" s="116">
        <f>(D272-C272)*$C$2</f>
        <v>0</v>
      </c>
      <c r="F272" s="136"/>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11-25-1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11-25-2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11-25-3</v>
      </c>
      <c r="J276" s="42"/>
      <c r="K276" s="42"/>
      <c r="L276" s="42"/>
      <c r="M276" s="42"/>
      <c r="N276" s="42"/>
      <c r="O276" s="42"/>
      <c r="P276" s="42"/>
      <c r="Q276" s="42"/>
    </row>
    <row r="277" spans="1:17" ht="38.25" customHeight="1" x14ac:dyDescent="0.25">
      <c r="A277" s="48" t="s">
        <v>13</v>
      </c>
      <c r="B277" s="131"/>
      <c r="C277" s="132"/>
      <c r="D277" s="132"/>
      <c r="E277" s="133"/>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11-26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25">
        <f>IFERROR((E282*F282+E283*F283)/(F282+F283),0)</f>
        <v>0</v>
      </c>
      <c r="G280" s="49" t="s">
        <v>71</v>
      </c>
      <c r="H280" s="70"/>
      <c r="I280" s="81"/>
      <c r="J280" s="42"/>
      <c r="K280" s="42"/>
      <c r="L280" s="42"/>
      <c r="M280" s="42"/>
      <c r="N280" s="42"/>
      <c r="O280" s="42"/>
      <c r="P280" s="42"/>
      <c r="Q280" s="42"/>
    </row>
    <row r="281" spans="1:17" ht="24.75" customHeight="1" x14ac:dyDescent="0.25">
      <c r="A281" s="48" t="s">
        <v>4</v>
      </c>
      <c r="B281" s="129"/>
      <c r="C281" s="130"/>
      <c r="D281" s="49" t="s">
        <v>3142</v>
      </c>
      <c r="E281" s="110" t="str">
        <f>IFERROR(VLOOKUP(B281,matrizEmpleados,2,FALSE),"No existe")</f>
        <v>No existe</v>
      </c>
      <c r="F281" s="120" t="s">
        <v>3765</v>
      </c>
      <c r="G281" s="49" t="s">
        <v>5</v>
      </c>
      <c r="H281" s="127">
        <f>+(D280-C280)+1</f>
        <v>1</v>
      </c>
      <c r="I281" s="81"/>
      <c r="J281" s="42"/>
      <c r="K281" s="42"/>
      <c r="L281" s="42"/>
      <c r="M281" s="42"/>
      <c r="N281" s="42"/>
      <c r="O281" s="42"/>
      <c r="P281" s="42"/>
      <c r="Q281" s="42"/>
    </row>
    <row r="282" spans="1:17" ht="24.75" customHeight="1" x14ac:dyDescent="0.25">
      <c r="A282" s="48" t="s">
        <v>7</v>
      </c>
      <c r="B282" s="115"/>
      <c r="C282" s="121"/>
      <c r="D282" s="121"/>
      <c r="E282" s="116">
        <f>(D282-C282)*$C$2</f>
        <v>0</v>
      </c>
      <c r="F282" s="136"/>
      <c r="G282" s="49" t="s">
        <v>3139</v>
      </c>
      <c r="H282" s="70"/>
      <c r="I282" s="81"/>
      <c r="J282" s="42"/>
      <c r="K282" s="42"/>
      <c r="L282" s="42"/>
      <c r="M282" s="42"/>
      <c r="N282" s="42"/>
      <c r="O282" s="42"/>
      <c r="P282" s="42"/>
      <c r="Q282" s="42"/>
    </row>
    <row r="283" spans="1:17" ht="24.75" customHeight="1" x14ac:dyDescent="0.25">
      <c r="A283" s="48" t="s">
        <v>8</v>
      </c>
      <c r="B283" s="108"/>
      <c r="C283" s="121"/>
      <c r="D283" s="121"/>
      <c r="E283" s="116">
        <f>(D283-C283)*$C$2</f>
        <v>0</v>
      </c>
      <c r="F283" s="136"/>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11-26-1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11-26-2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11-26-3</v>
      </c>
      <c r="J287" s="42"/>
      <c r="K287" s="42"/>
      <c r="L287" s="42"/>
      <c r="M287" s="42"/>
      <c r="N287" s="42"/>
      <c r="O287" s="42"/>
      <c r="P287" s="42"/>
      <c r="Q287" s="42"/>
    </row>
    <row r="288" spans="1:17" ht="38.25" customHeight="1" x14ac:dyDescent="0.25">
      <c r="A288" s="48" t="s">
        <v>13</v>
      </c>
      <c r="B288" s="131"/>
      <c r="C288" s="132"/>
      <c r="D288" s="132"/>
      <c r="E288" s="133"/>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11-27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25">
        <f>IFERROR((E293*F293+E294*F294)/(F293+F294),0)</f>
        <v>0</v>
      </c>
      <c r="G291" s="49" t="s">
        <v>71</v>
      </c>
      <c r="H291" s="70"/>
      <c r="I291" s="81"/>
      <c r="J291" s="42"/>
      <c r="K291" s="42"/>
      <c r="L291" s="42"/>
      <c r="M291" s="42"/>
      <c r="N291" s="42"/>
      <c r="O291" s="42"/>
      <c r="P291" s="42"/>
      <c r="Q291" s="42"/>
    </row>
    <row r="292" spans="1:17" ht="24.75" customHeight="1" x14ac:dyDescent="0.25">
      <c r="A292" s="48" t="s">
        <v>4</v>
      </c>
      <c r="B292" s="129"/>
      <c r="C292" s="130"/>
      <c r="D292" s="49" t="s">
        <v>3142</v>
      </c>
      <c r="E292" s="110" t="str">
        <f>IFERROR(VLOOKUP(B292,matrizEmpleados,2,FALSE),"No existe")</f>
        <v>No existe</v>
      </c>
      <c r="F292" s="120" t="s">
        <v>3765</v>
      </c>
      <c r="G292" s="49" t="s">
        <v>5</v>
      </c>
      <c r="H292" s="127">
        <f>+(D291-C291)+1</f>
        <v>1</v>
      </c>
      <c r="I292" s="81"/>
      <c r="J292" s="42"/>
      <c r="K292" s="42"/>
      <c r="L292" s="42"/>
      <c r="M292" s="42"/>
      <c r="N292" s="42"/>
      <c r="O292" s="42"/>
      <c r="P292" s="42"/>
      <c r="Q292" s="42"/>
    </row>
    <row r="293" spans="1:17" ht="24.75" customHeight="1" x14ac:dyDescent="0.25">
      <c r="A293" s="48" t="s">
        <v>7</v>
      </c>
      <c r="B293" s="115"/>
      <c r="C293" s="121"/>
      <c r="D293" s="121"/>
      <c r="E293" s="116">
        <f>(D293-C293)*$C$2</f>
        <v>0</v>
      </c>
      <c r="F293" s="136"/>
      <c r="G293" s="49" t="s">
        <v>3139</v>
      </c>
      <c r="H293" s="70"/>
      <c r="I293" s="81"/>
      <c r="J293" s="42"/>
      <c r="K293" s="42"/>
      <c r="L293" s="42"/>
      <c r="M293" s="42"/>
      <c r="N293" s="42"/>
      <c r="O293" s="42"/>
      <c r="P293" s="42"/>
      <c r="Q293" s="42"/>
    </row>
    <row r="294" spans="1:17" ht="24.75" customHeight="1" x14ac:dyDescent="0.25">
      <c r="A294" s="48" t="s">
        <v>8</v>
      </c>
      <c r="B294" s="108"/>
      <c r="C294" s="121"/>
      <c r="D294" s="121"/>
      <c r="E294" s="116">
        <f>(D294-C294)*$C$2</f>
        <v>0</v>
      </c>
      <c r="F294" s="136"/>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11-27-1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11-27-2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11-27-3</v>
      </c>
      <c r="J298" s="42"/>
      <c r="K298" s="42"/>
      <c r="L298" s="42"/>
      <c r="M298" s="42"/>
      <c r="N298" s="42"/>
      <c r="O298" s="42"/>
      <c r="P298" s="42"/>
      <c r="Q298" s="42"/>
    </row>
    <row r="299" spans="1:17" ht="38.25" customHeight="1" x14ac:dyDescent="0.25">
      <c r="A299" s="48" t="s">
        <v>13</v>
      </c>
      <c r="B299" s="131"/>
      <c r="C299" s="132"/>
      <c r="D299" s="132"/>
      <c r="E299" s="133"/>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11-28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25">
        <f>IFERROR((E304*F304+E305*F305)/(F304+F305),0)</f>
        <v>0</v>
      </c>
      <c r="G302" s="49" t="s">
        <v>71</v>
      </c>
      <c r="H302" s="70"/>
      <c r="I302" s="81"/>
      <c r="J302" s="42"/>
      <c r="K302" s="42"/>
      <c r="L302" s="42"/>
      <c r="M302" s="42"/>
      <c r="N302" s="42"/>
      <c r="O302" s="42"/>
      <c r="P302" s="42"/>
      <c r="Q302" s="42"/>
    </row>
    <row r="303" spans="1:17" ht="24.75" customHeight="1" x14ac:dyDescent="0.25">
      <c r="A303" s="48" t="s">
        <v>4</v>
      </c>
      <c r="B303" s="129"/>
      <c r="C303" s="130"/>
      <c r="D303" s="49" t="s">
        <v>3142</v>
      </c>
      <c r="E303" s="110" t="str">
        <f>IFERROR(VLOOKUP(B303,matrizEmpleados,2,FALSE),"No existe")</f>
        <v>No existe</v>
      </c>
      <c r="F303" s="120" t="s">
        <v>3765</v>
      </c>
      <c r="G303" s="49" t="s">
        <v>5</v>
      </c>
      <c r="H303" s="127">
        <f>+(D302-C302)+1</f>
        <v>1</v>
      </c>
      <c r="I303" s="81"/>
      <c r="J303" s="42"/>
      <c r="K303" s="42"/>
      <c r="L303" s="42"/>
      <c r="M303" s="42"/>
      <c r="N303" s="42"/>
      <c r="O303" s="42"/>
      <c r="P303" s="42"/>
      <c r="Q303" s="42"/>
    </row>
    <row r="304" spans="1:17" ht="24.75" customHeight="1" x14ac:dyDescent="0.25">
      <c r="A304" s="48" t="s">
        <v>7</v>
      </c>
      <c r="B304" s="115"/>
      <c r="C304" s="121"/>
      <c r="D304" s="121"/>
      <c r="E304" s="116">
        <f>(D304-C304)*$C$2</f>
        <v>0</v>
      </c>
      <c r="F304" s="136"/>
      <c r="G304" s="49" t="s">
        <v>3139</v>
      </c>
      <c r="H304" s="70"/>
      <c r="I304" s="81"/>
      <c r="J304" s="42"/>
      <c r="K304" s="42"/>
      <c r="L304" s="42"/>
      <c r="M304" s="42"/>
      <c r="N304" s="42"/>
      <c r="O304" s="42"/>
      <c r="P304" s="42"/>
      <c r="Q304" s="42"/>
    </row>
    <row r="305" spans="1:17" ht="24.75" customHeight="1" x14ac:dyDescent="0.25">
      <c r="A305" s="48" t="s">
        <v>8</v>
      </c>
      <c r="B305" s="108"/>
      <c r="C305" s="121"/>
      <c r="D305" s="121"/>
      <c r="E305" s="116">
        <f>(D305-C305)*$C$2</f>
        <v>0</v>
      </c>
      <c r="F305" s="136"/>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11-28-1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11-28-2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11-28-3</v>
      </c>
      <c r="J309" s="42"/>
      <c r="K309" s="42"/>
      <c r="L309" s="42"/>
      <c r="M309" s="42"/>
      <c r="N309" s="42"/>
      <c r="O309" s="42"/>
      <c r="P309" s="42"/>
      <c r="Q309" s="42"/>
    </row>
    <row r="310" spans="1:17" ht="38.25" customHeight="1" x14ac:dyDescent="0.25">
      <c r="A310" s="48" t="s">
        <v>13</v>
      </c>
      <c r="B310" s="131"/>
      <c r="C310" s="132"/>
      <c r="D310" s="132"/>
      <c r="E310" s="133"/>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11-29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25">
        <f>IFERROR((E315*F315+E316*F316)/(F315+F316),0)</f>
        <v>0</v>
      </c>
      <c r="G313" s="49" t="s">
        <v>71</v>
      </c>
      <c r="H313" s="70"/>
      <c r="I313" s="81"/>
      <c r="J313" s="42"/>
      <c r="K313" s="42"/>
      <c r="L313" s="42"/>
      <c r="M313" s="42"/>
      <c r="N313" s="42"/>
      <c r="O313" s="42"/>
      <c r="P313" s="42"/>
      <c r="Q313" s="42"/>
    </row>
    <row r="314" spans="1:17" ht="24.75" customHeight="1" x14ac:dyDescent="0.25">
      <c r="A314" s="48" t="s">
        <v>4</v>
      </c>
      <c r="B314" s="129"/>
      <c r="C314" s="130"/>
      <c r="D314" s="49" t="s">
        <v>3142</v>
      </c>
      <c r="E314" s="110" t="str">
        <f>IFERROR(VLOOKUP(B314,matrizEmpleados,2,FALSE),"No existe")</f>
        <v>No existe</v>
      </c>
      <c r="F314" s="120" t="s">
        <v>3765</v>
      </c>
      <c r="G314" s="49" t="s">
        <v>5</v>
      </c>
      <c r="H314" s="127">
        <f>+(D313-C313)+1</f>
        <v>1</v>
      </c>
      <c r="I314" s="81"/>
      <c r="J314" s="42"/>
      <c r="K314" s="42"/>
      <c r="L314" s="42"/>
      <c r="M314" s="42"/>
      <c r="N314" s="42"/>
      <c r="O314" s="42"/>
      <c r="P314" s="42"/>
      <c r="Q314" s="42"/>
    </row>
    <row r="315" spans="1:17" ht="24.75" customHeight="1" x14ac:dyDescent="0.25">
      <c r="A315" s="48" t="s">
        <v>7</v>
      </c>
      <c r="B315" s="115"/>
      <c r="C315" s="121"/>
      <c r="D315" s="121"/>
      <c r="E315" s="116">
        <f>(D315-C315)*$C$2</f>
        <v>0</v>
      </c>
      <c r="F315" s="136"/>
      <c r="G315" s="49" t="s">
        <v>3139</v>
      </c>
      <c r="H315" s="70"/>
      <c r="I315" s="81"/>
      <c r="J315" s="42"/>
      <c r="K315" s="42"/>
      <c r="L315" s="42"/>
      <c r="M315" s="42"/>
      <c r="N315" s="42"/>
      <c r="O315" s="42"/>
      <c r="P315" s="42"/>
      <c r="Q315" s="42"/>
    </row>
    <row r="316" spans="1:17" ht="24.75" customHeight="1" x14ac:dyDescent="0.25">
      <c r="A316" s="48" t="s">
        <v>8</v>
      </c>
      <c r="B316" s="108"/>
      <c r="C316" s="121"/>
      <c r="D316" s="121"/>
      <c r="E316" s="116">
        <f>(D316-C316)*$C$2</f>
        <v>0</v>
      </c>
      <c r="F316" s="136"/>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11-29-1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11-29-2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11-29-3</v>
      </c>
      <c r="J320" s="42"/>
      <c r="K320" s="42"/>
      <c r="L320" s="42"/>
      <c r="M320" s="42"/>
      <c r="N320" s="42"/>
      <c r="O320" s="42"/>
      <c r="P320" s="42"/>
      <c r="Q320" s="42"/>
    </row>
    <row r="321" spans="1:17" ht="38.25" customHeight="1" x14ac:dyDescent="0.25">
      <c r="A321" s="48" t="s">
        <v>13</v>
      </c>
      <c r="B321" s="131"/>
      <c r="C321" s="132"/>
      <c r="D321" s="132"/>
      <c r="E321" s="133"/>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11-30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25">
        <f>IFERROR((E326*F326+E327*F327)/(F326+F327),0)</f>
        <v>0</v>
      </c>
      <c r="G324" s="49" t="s">
        <v>71</v>
      </c>
      <c r="H324" s="70"/>
      <c r="I324" s="81"/>
      <c r="J324" s="42"/>
      <c r="K324" s="42"/>
      <c r="L324" s="42"/>
      <c r="M324" s="42"/>
      <c r="N324" s="42"/>
      <c r="O324" s="42"/>
      <c r="P324" s="42"/>
      <c r="Q324" s="42"/>
    </row>
    <row r="325" spans="1:17" ht="24.75" customHeight="1" x14ac:dyDescent="0.25">
      <c r="A325" s="48" t="s">
        <v>4</v>
      </c>
      <c r="B325" s="129"/>
      <c r="C325" s="130"/>
      <c r="D325" s="49" t="s">
        <v>3142</v>
      </c>
      <c r="E325" s="110" t="str">
        <f>IFERROR(VLOOKUP(B325,matrizEmpleados,2,FALSE),"No existe")</f>
        <v>No existe</v>
      </c>
      <c r="F325" s="120" t="s">
        <v>3765</v>
      </c>
      <c r="G325" s="49" t="s">
        <v>5</v>
      </c>
      <c r="H325" s="127">
        <f>+(D324-C324)+1</f>
        <v>1</v>
      </c>
      <c r="I325" s="81"/>
      <c r="J325" s="42"/>
      <c r="K325" s="42"/>
      <c r="L325" s="42"/>
      <c r="M325" s="42"/>
      <c r="N325" s="42"/>
      <c r="O325" s="42"/>
      <c r="P325" s="42"/>
      <c r="Q325" s="42"/>
    </row>
    <row r="326" spans="1:17" ht="24.75" customHeight="1" x14ac:dyDescent="0.25">
      <c r="A326" s="48" t="s">
        <v>7</v>
      </c>
      <c r="B326" s="115"/>
      <c r="C326" s="121"/>
      <c r="D326" s="121"/>
      <c r="E326" s="116">
        <f>(D326-C326)*$C$2</f>
        <v>0</v>
      </c>
      <c r="F326" s="136"/>
      <c r="G326" s="49" t="s">
        <v>3139</v>
      </c>
      <c r="H326" s="70"/>
      <c r="I326" s="81"/>
      <c r="J326" s="42"/>
      <c r="K326" s="42"/>
      <c r="L326" s="42"/>
      <c r="M326" s="42"/>
      <c r="N326" s="42"/>
      <c r="O326" s="42"/>
      <c r="P326" s="42"/>
      <c r="Q326" s="42"/>
    </row>
    <row r="327" spans="1:17" ht="24.75" customHeight="1" x14ac:dyDescent="0.25">
      <c r="A327" s="48" t="s">
        <v>8</v>
      </c>
      <c r="B327" s="108"/>
      <c r="C327" s="121"/>
      <c r="D327" s="121"/>
      <c r="E327" s="116">
        <f>(D327-C327)*$C$2</f>
        <v>0</v>
      </c>
      <c r="F327" s="136"/>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11-30-1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11-30-2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11-30-3</v>
      </c>
      <c r="J331" s="42"/>
      <c r="K331" s="42"/>
      <c r="L331" s="42"/>
      <c r="M331" s="42"/>
      <c r="N331" s="42"/>
      <c r="O331" s="42"/>
      <c r="P331" s="42"/>
      <c r="Q331" s="42"/>
    </row>
    <row r="332" spans="1:17" ht="38.25" customHeight="1" x14ac:dyDescent="0.25">
      <c r="A332" s="48" t="s">
        <v>13</v>
      </c>
      <c r="B332" s="131"/>
      <c r="C332" s="132"/>
      <c r="D332" s="132"/>
      <c r="E332" s="133"/>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11-31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25">
        <f>IFERROR((E337*F337+E338*F338)/(F337+F338),0)</f>
        <v>0</v>
      </c>
      <c r="G335" s="49" t="s">
        <v>71</v>
      </c>
      <c r="H335" s="70"/>
      <c r="I335" s="81"/>
      <c r="J335" s="42"/>
      <c r="K335" s="42"/>
      <c r="L335" s="42"/>
      <c r="M335" s="42"/>
      <c r="N335" s="42"/>
      <c r="O335" s="42"/>
      <c r="P335" s="42"/>
      <c r="Q335" s="42"/>
    </row>
    <row r="336" spans="1:17" ht="24.75" customHeight="1" x14ac:dyDescent="0.25">
      <c r="A336" s="48" t="s">
        <v>4</v>
      </c>
      <c r="B336" s="129"/>
      <c r="C336" s="130"/>
      <c r="D336" s="49" t="s">
        <v>3142</v>
      </c>
      <c r="E336" s="110" t="str">
        <f>IFERROR(VLOOKUP(B336,matrizEmpleados,2,FALSE),"No existe")</f>
        <v>No existe</v>
      </c>
      <c r="F336" s="120" t="s">
        <v>3765</v>
      </c>
      <c r="G336" s="49" t="s">
        <v>5</v>
      </c>
      <c r="H336" s="127">
        <f>+(D335-C335)+1</f>
        <v>1</v>
      </c>
      <c r="I336" s="81"/>
      <c r="J336" s="42"/>
      <c r="K336" s="42"/>
      <c r="L336" s="42"/>
      <c r="M336" s="42"/>
      <c r="N336" s="42"/>
      <c r="O336" s="42"/>
      <c r="P336" s="42"/>
      <c r="Q336" s="42"/>
    </row>
    <row r="337" spans="1:17" ht="24.75" customHeight="1" x14ac:dyDescent="0.25">
      <c r="A337" s="48" t="s">
        <v>7</v>
      </c>
      <c r="B337" s="115"/>
      <c r="C337" s="121"/>
      <c r="D337" s="121"/>
      <c r="E337" s="116">
        <f>(D337-C337)*$C$2</f>
        <v>0</v>
      </c>
      <c r="F337" s="136"/>
      <c r="G337" s="49" t="s">
        <v>3139</v>
      </c>
      <c r="H337" s="70"/>
      <c r="I337" s="81"/>
      <c r="J337" s="42"/>
      <c r="K337" s="42"/>
      <c r="L337" s="42"/>
      <c r="M337" s="42"/>
      <c r="N337" s="42"/>
      <c r="O337" s="42"/>
      <c r="P337" s="42"/>
      <c r="Q337" s="42"/>
    </row>
    <row r="338" spans="1:17" ht="24.75" customHeight="1" x14ac:dyDescent="0.25">
      <c r="A338" s="48" t="s">
        <v>8</v>
      </c>
      <c r="B338" s="108"/>
      <c r="C338" s="121"/>
      <c r="D338" s="121"/>
      <c r="E338" s="116">
        <f>(D338-C338)*$C$2</f>
        <v>0</v>
      </c>
      <c r="F338" s="136"/>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11-31-1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11-31-2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11-31-3</v>
      </c>
      <c r="J342" s="42"/>
      <c r="K342" s="42"/>
      <c r="L342" s="42"/>
      <c r="M342" s="42"/>
      <c r="N342" s="42"/>
      <c r="O342" s="42"/>
      <c r="P342" s="42"/>
      <c r="Q342" s="42"/>
    </row>
    <row r="343" spans="1:17" ht="38.25" customHeight="1" x14ac:dyDescent="0.25">
      <c r="A343" s="48" t="s">
        <v>13</v>
      </c>
      <c r="B343" s="131"/>
      <c r="C343" s="132"/>
      <c r="D343" s="132"/>
      <c r="E343" s="133"/>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11-32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25">
        <f>IFERROR((E348*F348+E349*F349)/(F348+F349),0)</f>
        <v>0</v>
      </c>
      <c r="G346" s="49" t="s">
        <v>71</v>
      </c>
      <c r="H346" s="70"/>
      <c r="I346" s="81"/>
      <c r="J346" s="42"/>
      <c r="K346" s="42"/>
      <c r="L346" s="42"/>
      <c r="M346" s="42"/>
      <c r="N346" s="42"/>
      <c r="O346" s="42"/>
      <c r="P346" s="42"/>
      <c r="Q346" s="42"/>
    </row>
    <row r="347" spans="1:17" ht="24.75" customHeight="1" x14ac:dyDescent="0.25">
      <c r="A347" s="48" t="s">
        <v>4</v>
      </c>
      <c r="B347" s="129"/>
      <c r="C347" s="130"/>
      <c r="D347" s="49" t="s">
        <v>3142</v>
      </c>
      <c r="E347" s="110" t="str">
        <f>IFERROR(VLOOKUP(B347,matrizEmpleados,2,FALSE),"No existe")</f>
        <v>No existe</v>
      </c>
      <c r="F347" s="120" t="s">
        <v>3765</v>
      </c>
      <c r="G347" s="49" t="s">
        <v>5</v>
      </c>
      <c r="H347" s="127">
        <f>+(D346-C346)+1</f>
        <v>1</v>
      </c>
      <c r="I347" s="81"/>
      <c r="J347" s="42"/>
      <c r="K347" s="42"/>
      <c r="L347" s="42"/>
      <c r="M347" s="42"/>
      <c r="N347" s="42"/>
      <c r="O347" s="42"/>
      <c r="P347" s="42"/>
      <c r="Q347" s="42"/>
    </row>
    <row r="348" spans="1:17" ht="24.75" customHeight="1" x14ac:dyDescent="0.25">
      <c r="A348" s="48" t="s">
        <v>7</v>
      </c>
      <c r="B348" s="115"/>
      <c r="C348" s="121"/>
      <c r="D348" s="121"/>
      <c r="E348" s="116">
        <f>(D348-C348)*$C$2</f>
        <v>0</v>
      </c>
      <c r="F348" s="136"/>
      <c r="G348" s="49" t="s">
        <v>3139</v>
      </c>
      <c r="H348" s="70"/>
      <c r="I348" s="81"/>
      <c r="J348" s="42"/>
      <c r="K348" s="42"/>
      <c r="L348" s="42"/>
      <c r="M348" s="42"/>
      <c r="N348" s="42"/>
      <c r="O348" s="42"/>
      <c r="P348" s="42"/>
      <c r="Q348" s="42"/>
    </row>
    <row r="349" spans="1:17" ht="24.75" customHeight="1" x14ac:dyDescent="0.25">
      <c r="A349" s="48" t="s">
        <v>8</v>
      </c>
      <c r="B349" s="108"/>
      <c r="C349" s="121"/>
      <c r="D349" s="121"/>
      <c r="E349" s="116">
        <f>(D349-C349)*$C$2</f>
        <v>0</v>
      </c>
      <c r="F349" s="136"/>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11-32-1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11-32-2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11-32-3</v>
      </c>
      <c r="J353" s="42"/>
      <c r="K353" s="42"/>
      <c r="L353" s="42"/>
      <c r="M353" s="42"/>
      <c r="N353" s="42"/>
      <c r="O353" s="42"/>
      <c r="P353" s="42"/>
      <c r="Q353" s="42"/>
    </row>
    <row r="354" spans="1:17" ht="38.25" customHeight="1" x14ac:dyDescent="0.25">
      <c r="A354" s="48" t="s">
        <v>13</v>
      </c>
      <c r="B354" s="131"/>
      <c r="C354" s="132"/>
      <c r="D354" s="132"/>
      <c r="E354" s="133"/>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11-33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25">
        <f>IFERROR((E359*F359+E360*F360)/(F359+F360),0)</f>
        <v>0</v>
      </c>
      <c r="G357" s="49" t="s">
        <v>71</v>
      </c>
      <c r="H357" s="70"/>
      <c r="I357" s="81"/>
      <c r="J357" s="42"/>
      <c r="K357" s="42"/>
      <c r="L357" s="42"/>
      <c r="M357" s="42"/>
      <c r="N357" s="42"/>
      <c r="O357" s="42"/>
      <c r="P357" s="42"/>
      <c r="Q357" s="42"/>
    </row>
    <row r="358" spans="1:17" ht="24.75" customHeight="1" x14ac:dyDescent="0.25">
      <c r="A358" s="48" t="s">
        <v>4</v>
      </c>
      <c r="B358" s="129"/>
      <c r="C358" s="130"/>
      <c r="D358" s="49" t="s">
        <v>3142</v>
      </c>
      <c r="E358" s="110" t="str">
        <f>IFERROR(VLOOKUP(B358,matrizEmpleados,2,FALSE),"No existe")</f>
        <v>No existe</v>
      </c>
      <c r="F358" s="120" t="s">
        <v>3765</v>
      </c>
      <c r="G358" s="49" t="s">
        <v>5</v>
      </c>
      <c r="H358" s="127">
        <f>+(D357-C357)+1</f>
        <v>1</v>
      </c>
      <c r="I358" s="81"/>
      <c r="J358" s="42"/>
      <c r="K358" s="42"/>
      <c r="L358" s="42"/>
      <c r="M358" s="42"/>
      <c r="N358" s="42"/>
      <c r="O358" s="42"/>
      <c r="P358" s="42"/>
      <c r="Q358" s="42"/>
    </row>
    <row r="359" spans="1:17" ht="24.75" customHeight="1" x14ac:dyDescent="0.25">
      <c r="A359" s="48" t="s">
        <v>7</v>
      </c>
      <c r="B359" s="115"/>
      <c r="C359" s="121"/>
      <c r="D359" s="121"/>
      <c r="E359" s="116">
        <f>(D359-C359)*$C$2</f>
        <v>0</v>
      </c>
      <c r="F359" s="136"/>
      <c r="G359" s="49" t="s">
        <v>3139</v>
      </c>
      <c r="H359" s="70"/>
      <c r="I359" s="81"/>
      <c r="J359" s="42"/>
      <c r="K359" s="42"/>
      <c r="L359" s="42"/>
      <c r="M359" s="42"/>
      <c r="N359" s="42"/>
      <c r="O359" s="42"/>
      <c r="P359" s="42"/>
      <c r="Q359" s="42"/>
    </row>
    <row r="360" spans="1:17" ht="24.75" customHeight="1" x14ac:dyDescent="0.25">
      <c r="A360" s="48" t="s">
        <v>8</v>
      </c>
      <c r="B360" s="108"/>
      <c r="C360" s="121"/>
      <c r="D360" s="121"/>
      <c r="E360" s="116">
        <f>(D360-C360)*$C$2</f>
        <v>0</v>
      </c>
      <c r="F360" s="136"/>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11-33-1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11-33-2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11-33-3</v>
      </c>
      <c r="J364" s="42"/>
      <c r="K364" s="42"/>
      <c r="L364" s="42"/>
      <c r="M364" s="42"/>
      <c r="N364" s="42"/>
      <c r="O364" s="42"/>
      <c r="P364" s="42"/>
      <c r="Q364" s="42"/>
    </row>
    <row r="365" spans="1:17" ht="38.25" customHeight="1" x14ac:dyDescent="0.25">
      <c r="A365" s="48" t="s">
        <v>13</v>
      </c>
      <c r="B365" s="131"/>
      <c r="C365" s="132"/>
      <c r="D365" s="132"/>
      <c r="E365" s="133"/>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11-34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25">
        <f>IFERROR((E370*F370+E371*F371)/(F370+F371),0)</f>
        <v>0</v>
      </c>
      <c r="G368" s="49" t="s">
        <v>71</v>
      </c>
      <c r="H368" s="70"/>
      <c r="I368" s="81"/>
      <c r="J368" s="42"/>
      <c r="K368" s="42"/>
      <c r="L368" s="42"/>
      <c r="M368" s="42"/>
      <c r="N368" s="42"/>
      <c r="O368" s="42"/>
      <c r="P368" s="42"/>
      <c r="Q368" s="42"/>
    </row>
    <row r="369" spans="1:17" ht="24.75" customHeight="1" x14ac:dyDescent="0.25">
      <c r="A369" s="48" t="s">
        <v>4</v>
      </c>
      <c r="B369" s="129"/>
      <c r="C369" s="130"/>
      <c r="D369" s="49" t="s">
        <v>3142</v>
      </c>
      <c r="E369" s="110" t="str">
        <f>IFERROR(VLOOKUP(B369,matrizEmpleados,2,FALSE),"No existe")</f>
        <v>No existe</v>
      </c>
      <c r="F369" s="120" t="s">
        <v>3765</v>
      </c>
      <c r="G369" s="49" t="s">
        <v>5</v>
      </c>
      <c r="H369" s="127">
        <f>+(D368-C368)+1</f>
        <v>1</v>
      </c>
      <c r="I369" s="81"/>
      <c r="J369" s="42"/>
      <c r="K369" s="42"/>
      <c r="L369" s="42"/>
      <c r="M369" s="42"/>
      <c r="N369" s="42"/>
      <c r="O369" s="42"/>
      <c r="P369" s="42"/>
      <c r="Q369" s="42"/>
    </row>
    <row r="370" spans="1:17" ht="24.75" customHeight="1" x14ac:dyDescent="0.25">
      <c r="A370" s="48" t="s">
        <v>7</v>
      </c>
      <c r="B370" s="115"/>
      <c r="C370" s="121"/>
      <c r="D370" s="121"/>
      <c r="E370" s="116">
        <f>(D370-C370)*$C$2</f>
        <v>0</v>
      </c>
      <c r="F370" s="136"/>
      <c r="G370" s="49" t="s">
        <v>3139</v>
      </c>
      <c r="H370" s="70"/>
      <c r="I370" s="81"/>
      <c r="J370" s="42"/>
      <c r="K370" s="42"/>
      <c r="L370" s="42"/>
      <c r="M370" s="42"/>
      <c r="N370" s="42"/>
      <c r="O370" s="42"/>
      <c r="P370" s="42"/>
      <c r="Q370" s="42"/>
    </row>
    <row r="371" spans="1:17" ht="24.75" customHeight="1" x14ac:dyDescent="0.25">
      <c r="A371" s="48" t="s">
        <v>8</v>
      </c>
      <c r="B371" s="108"/>
      <c r="C371" s="121"/>
      <c r="D371" s="121"/>
      <c r="E371" s="116">
        <f>(D371-C371)*$C$2</f>
        <v>0</v>
      </c>
      <c r="F371" s="136"/>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11-34-1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11-34-2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11-34-3</v>
      </c>
      <c r="J375" s="42"/>
      <c r="K375" s="42"/>
      <c r="L375" s="42"/>
      <c r="M375" s="42"/>
      <c r="N375" s="42"/>
      <c r="O375" s="42"/>
      <c r="P375" s="42"/>
      <c r="Q375" s="42"/>
    </row>
    <row r="376" spans="1:17" ht="38.25" customHeight="1" x14ac:dyDescent="0.25">
      <c r="A376" s="48" t="s">
        <v>13</v>
      </c>
      <c r="B376" s="131"/>
      <c r="C376" s="132"/>
      <c r="D376" s="132"/>
      <c r="E376" s="133"/>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11-35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25">
        <f>IFERROR((E381*F381+E382*F382)/(F381+F382),0)</f>
        <v>0</v>
      </c>
      <c r="G379" s="49" t="s">
        <v>71</v>
      </c>
      <c r="H379" s="70"/>
      <c r="I379" s="81"/>
      <c r="J379" s="42"/>
      <c r="K379" s="42"/>
      <c r="L379" s="42"/>
      <c r="M379" s="42"/>
      <c r="N379" s="42"/>
      <c r="O379" s="42"/>
      <c r="P379" s="42"/>
      <c r="Q379" s="42"/>
    </row>
    <row r="380" spans="1:17" ht="24.75" customHeight="1" x14ac:dyDescent="0.25">
      <c r="A380" s="48" t="s">
        <v>4</v>
      </c>
      <c r="B380" s="129"/>
      <c r="C380" s="130"/>
      <c r="D380" s="49" t="s">
        <v>3142</v>
      </c>
      <c r="E380" s="110" t="str">
        <f>IFERROR(VLOOKUP(B380,matrizEmpleados,2,FALSE),"No existe")</f>
        <v>No existe</v>
      </c>
      <c r="F380" s="120" t="s">
        <v>3765</v>
      </c>
      <c r="G380" s="49" t="s">
        <v>5</v>
      </c>
      <c r="H380" s="127">
        <f>+(D379-C379)+1</f>
        <v>1</v>
      </c>
      <c r="I380" s="81"/>
      <c r="J380" s="42"/>
      <c r="K380" s="42"/>
      <c r="L380" s="42"/>
      <c r="M380" s="42"/>
      <c r="N380" s="42"/>
      <c r="O380" s="42"/>
      <c r="P380" s="42"/>
      <c r="Q380" s="42"/>
    </row>
    <row r="381" spans="1:17" ht="24.75" customHeight="1" x14ac:dyDescent="0.25">
      <c r="A381" s="48" t="s">
        <v>7</v>
      </c>
      <c r="B381" s="115"/>
      <c r="C381" s="121"/>
      <c r="D381" s="121"/>
      <c r="E381" s="116">
        <f>(D381-C381)*$C$2</f>
        <v>0</v>
      </c>
      <c r="F381" s="136"/>
      <c r="G381" s="49" t="s">
        <v>3139</v>
      </c>
      <c r="H381" s="70"/>
      <c r="I381" s="81"/>
      <c r="J381" s="42"/>
      <c r="K381" s="42"/>
      <c r="L381" s="42"/>
      <c r="M381" s="42"/>
      <c r="N381" s="42"/>
      <c r="O381" s="42"/>
      <c r="P381" s="42"/>
      <c r="Q381" s="42"/>
    </row>
    <row r="382" spans="1:17" ht="24.75" customHeight="1" x14ac:dyDescent="0.25">
      <c r="A382" s="48" t="s">
        <v>8</v>
      </c>
      <c r="B382" s="108"/>
      <c r="C382" s="121"/>
      <c r="D382" s="121"/>
      <c r="E382" s="116">
        <f>(D382-C382)*$C$2</f>
        <v>0</v>
      </c>
      <c r="F382" s="136"/>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11-35-1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11-35-2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11-35-3</v>
      </c>
      <c r="J386" s="42"/>
      <c r="K386" s="42"/>
      <c r="L386" s="42"/>
      <c r="M386" s="42"/>
      <c r="N386" s="42"/>
      <c r="O386" s="42"/>
      <c r="P386" s="42"/>
      <c r="Q386" s="42"/>
    </row>
    <row r="387" spans="1:17" ht="38.25" customHeight="1" x14ac:dyDescent="0.25">
      <c r="A387" s="48" t="s">
        <v>13</v>
      </c>
      <c r="B387" s="131"/>
      <c r="C387" s="132"/>
      <c r="D387" s="132"/>
      <c r="E387" s="133"/>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11-36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25">
        <f>IFERROR((E392*F392+E393*F393)/(F392+F393),0)</f>
        <v>0</v>
      </c>
      <c r="G390" s="49" t="s">
        <v>71</v>
      </c>
      <c r="H390" s="70"/>
      <c r="I390" s="81"/>
      <c r="J390" s="42"/>
      <c r="K390" s="42"/>
      <c r="L390" s="42"/>
      <c r="M390" s="42"/>
      <c r="N390" s="42"/>
      <c r="O390" s="42"/>
      <c r="P390" s="42"/>
      <c r="Q390" s="42"/>
    </row>
    <row r="391" spans="1:17" ht="24.75" customHeight="1" x14ac:dyDescent="0.25">
      <c r="A391" s="48" t="s">
        <v>4</v>
      </c>
      <c r="B391" s="129"/>
      <c r="C391" s="130"/>
      <c r="D391" s="49" t="s">
        <v>3142</v>
      </c>
      <c r="E391" s="110" t="str">
        <f>IFERROR(VLOOKUP(B391,matrizEmpleados,2,FALSE),"No existe")</f>
        <v>No existe</v>
      </c>
      <c r="F391" s="120" t="s">
        <v>3765</v>
      </c>
      <c r="G391" s="49" t="s">
        <v>5</v>
      </c>
      <c r="H391" s="127">
        <f>+(D390-C390)+1</f>
        <v>1</v>
      </c>
      <c r="I391" s="81"/>
      <c r="J391" s="42"/>
      <c r="K391" s="42"/>
      <c r="L391" s="42"/>
      <c r="M391" s="42"/>
      <c r="N391" s="42"/>
      <c r="O391" s="42"/>
      <c r="P391" s="42"/>
      <c r="Q391" s="42"/>
    </row>
    <row r="392" spans="1:17" ht="24.75" customHeight="1" x14ac:dyDescent="0.25">
      <c r="A392" s="48" t="s">
        <v>7</v>
      </c>
      <c r="B392" s="115"/>
      <c r="C392" s="121"/>
      <c r="D392" s="121"/>
      <c r="E392" s="116">
        <f>(D392-C392)*$C$2</f>
        <v>0</v>
      </c>
      <c r="F392" s="136"/>
      <c r="G392" s="49" t="s">
        <v>3139</v>
      </c>
      <c r="H392" s="70"/>
      <c r="I392" s="81"/>
      <c r="J392" s="42"/>
      <c r="K392" s="42"/>
      <c r="L392" s="42"/>
      <c r="M392" s="42"/>
      <c r="N392" s="42"/>
      <c r="O392" s="42"/>
      <c r="P392" s="42"/>
      <c r="Q392" s="42"/>
    </row>
    <row r="393" spans="1:17" ht="24.75" customHeight="1" x14ac:dyDescent="0.25">
      <c r="A393" s="48" t="s">
        <v>8</v>
      </c>
      <c r="B393" s="108"/>
      <c r="C393" s="121"/>
      <c r="D393" s="121"/>
      <c r="E393" s="116">
        <f>(D393-C393)*$C$2</f>
        <v>0</v>
      </c>
      <c r="F393" s="136"/>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11-36-1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11-36-2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11-36-3</v>
      </c>
      <c r="J397" s="42"/>
      <c r="K397" s="42"/>
      <c r="L397" s="42"/>
      <c r="M397" s="42"/>
      <c r="N397" s="42"/>
      <c r="O397" s="42"/>
      <c r="P397" s="42"/>
      <c r="Q397" s="42"/>
    </row>
    <row r="398" spans="1:17" ht="38.25" customHeight="1" x14ac:dyDescent="0.25">
      <c r="A398" s="48" t="s">
        <v>13</v>
      </c>
      <c r="B398" s="131"/>
      <c r="C398" s="132"/>
      <c r="D398" s="132"/>
      <c r="E398" s="133"/>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11-37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25">
        <f>IFERROR((E403*F403+E404*F404)/(F403+F404),0)</f>
        <v>0</v>
      </c>
      <c r="G401" s="49" t="s">
        <v>71</v>
      </c>
      <c r="H401" s="70"/>
      <c r="I401" s="81"/>
      <c r="J401" s="42"/>
      <c r="K401" s="42"/>
      <c r="L401" s="42"/>
      <c r="M401" s="42"/>
      <c r="N401" s="42"/>
      <c r="O401" s="42"/>
      <c r="P401" s="42"/>
      <c r="Q401" s="42"/>
    </row>
    <row r="402" spans="1:17" ht="24.75" customHeight="1" x14ac:dyDescent="0.25">
      <c r="A402" s="48" t="s">
        <v>4</v>
      </c>
      <c r="B402" s="129"/>
      <c r="C402" s="130"/>
      <c r="D402" s="49" t="s">
        <v>3142</v>
      </c>
      <c r="E402" s="110" t="str">
        <f>IFERROR(VLOOKUP(B402,matrizEmpleados,2,FALSE),"No existe")</f>
        <v>No existe</v>
      </c>
      <c r="F402" s="120" t="s">
        <v>3765</v>
      </c>
      <c r="G402" s="49" t="s">
        <v>5</v>
      </c>
      <c r="H402" s="127">
        <f>+(D401-C401)+1</f>
        <v>1</v>
      </c>
      <c r="I402" s="81"/>
      <c r="J402" s="42"/>
      <c r="K402" s="42"/>
      <c r="L402" s="42"/>
      <c r="M402" s="42"/>
      <c r="N402" s="42"/>
      <c r="O402" s="42"/>
      <c r="P402" s="42"/>
      <c r="Q402" s="42"/>
    </row>
    <row r="403" spans="1:17" ht="24.75" customHeight="1" x14ac:dyDescent="0.25">
      <c r="A403" s="48" t="s">
        <v>7</v>
      </c>
      <c r="B403" s="115"/>
      <c r="C403" s="121"/>
      <c r="D403" s="121"/>
      <c r="E403" s="116">
        <f>(D403-C403)*$C$2</f>
        <v>0</v>
      </c>
      <c r="F403" s="136"/>
      <c r="G403" s="49" t="s">
        <v>3139</v>
      </c>
      <c r="H403" s="70"/>
      <c r="I403" s="81"/>
      <c r="J403" s="42"/>
      <c r="K403" s="42"/>
      <c r="L403" s="42"/>
      <c r="M403" s="42"/>
      <c r="N403" s="42"/>
      <c r="O403" s="42"/>
      <c r="P403" s="42"/>
      <c r="Q403" s="42"/>
    </row>
    <row r="404" spans="1:17" ht="24.75" customHeight="1" x14ac:dyDescent="0.25">
      <c r="A404" s="48" t="s">
        <v>8</v>
      </c>
      <c r="B404" s="108"/>
      <c r="C404" s="121"/>
      <c r="D404" s="121"/>
      <c r="E404" s="116">
        <f>(D404-C404)*$C$2</f>
        <v>0</v>
      </c>
      <c r="F404" s="136"/>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11-37-1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11-37-2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11-37-3</v>
      </c>
      <c r="J408" s="42"/>
      <c r="K408" s="42"/>
      <c r="L408" s="42"/>
      <c r="M408" s="42"/>
      <c r="N408" s="42"/>
      <c r="O408" s="42"/>
      <c r="P408" s="42"/>
      <c r="Q408" s="42"/>
    </row>
    <row r="409" spans="1:17" ht="38.25" customHeight="1" x14ac:dyDescent="0.25">
      <c r="A409" s="48" t="s">
        <v>13</v>
      </c>
      <c r="B409" s="131"/>
      <c r="C409" s="132"/>
      <c r="D409" s="132"/>
      <c r="E409" s="133"/>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11-38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25">
        <f>IFERROR((E414*F414+E415*F415)/(F414+F415),0)</f>
        <v>0</v>
      </c>
      <c r="G412" s="49" t="s">
        <v>71</v>
      </c>
      <c r="H412" s="70"/>
      <c r="I412" s="81"/>
      <c r="J412" s="42"/>
      <c r="K412" s="42"/>
      <c r="L412" s="42"/>
      <c r="M412" s="42"/>
      <c r="N412" s="42"/>
      <c r="O412" s="42"/>
      <c r="P412" s="42"/>
      <c r="Q412" s="42"/>
    </row>
    <row r="413" spans="1:17" ht="24.75" customHeight="1" x14ac:dyDescent="0.25">
      <c r="A413" s="48" t="s">
        <v>4</v>
      </c>
      <c r="B413" s="129"/>
      <c r="C413" s="130"/>
      <c r="D413" s="49" t="s">
        <v>3142</v>
      </c>
      <c r="E413" s="110" t="str">
        <f>IFERROR(VLOOKUP(B413,matrizEmpleados,2,FALSE),"No existe")</f>
        <v>No existe</v>
      </c>
      <c r="F413" s="120" t="s">
        <v>3765</v>
      </c>
      <c r="G413" s="49" t="s">
        <v>5</v>
      </c>
      <c r="H413" s="127">
        <f>+(D412-C412)+1</f>
        <v>1</v>
      </c>
      <c r="I413" s="81"/>
      <c r="J413" s="42"/>
      <c r="K413" s="42"/>
      <c r="L413" s="42"/>
      <c r="M413" s="42"/>
      <c r="N413" s="42"/>
      <c r="O413" s="42"/>
      <c r="P413" s="42"/>
      <c r="Q413" s="42"/>
    </row>
    <row r="414" spans="1:17" ht="24.75" customHeight="1" x14ac:dyDescent="0.25">
      <c r="A414" s="48" t="s">
        <v>7</v>
      </c>
      <c r="B414" s="115"/>
      <c r="C414" s="121"/>
      <c r="D414" s="121"/>
      <c r="E414" s="116">
        <f>(D414-C414)*$C$2</f>
        <v>0</v>
      </c>
      <c r="F414" s="136"/>
      <c r="G414" s="49" t="s">
        <v>3139</v>
      </c>
      <c r="H414" s="70"/>
      <c r="I414" s="81"/>
      <c r="J414" s="42"/>
      <c r="K414" s="42"/>
      <c r="L414" s="42"/>
      <c r="M414" s="42"/>
      <c r="N414" s="42"/>
      <c r="O414" s="42"/>
      <c r="P414" s="42"/>
      <c r="Q414" s="42"/>
    </row>
    <row r="415" spans="1:17" ht="24.75" customHeight="1" x14ac:dyDescent="0.25">
      <c r="A415" s="48" t="s">
        <v>8</v>
      </c>
      <c r="B415" s="108"/>
      <c r="C415" s="121"/>
      <c r="D415" s="121"/>
      <c r="E415" s="116">
        <f>(D415-C415)*$C$2</f>
        <v>0</v>
      </c>
      <c r="F415" s="136"/>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11-38-1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11-38-2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11-38-3</v>
      </c>
      <c r="J419" s="42"/>
      <c r="K419" s="42"/>
      <c r="L419" s="42"/>
      <c r="M419" s="42"/>
      <c r="N419" s="42"/>
      <c r="O419" s="42"/>
      <c r="P419" s="42"/>
      <c r="Q419" s="42"/>
    </row>
    <row r="420" spans="1:17" ht="38.25" customHeight="1" x14ac:dyDescent="0.25">
      <c r="A420" s="48" t="s">
        <v>13</v>
      </c>
      <c r="B420" s="131"/>
      <c r="C420" s="132"/>
      <c r="D420" s="132"/>
      <c r="E420" s="133"/>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11-39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25">
        <f>IFERROR((E425*F425+E426*F426)/(F425+F426),0)</f>
        <v>0</v>
      </c>
      <c r="G423" s="49" t="s">
        <v>71</v>
      </c>
      <c r="H423" s="70"/>
      <c r="I423" s="81"/>
      <c r="J423" s="42"/>
      <c r="K423" s="42"/>
      <c r="L423" s="42"/>
      <c r="M423" s="42"/>
      <c r="N423" s="42"/>
      <c r="O423" s="42"/>
      <c r="P423" s="42"/>
      <c r="Q423" s="42"/>
    </row>
    <row r="424" spans="1:17" ht="24.75" customHeight="1" x14ac:dyDescent="0.25">
      <c r="A424" s="48" t="s">
        <v>4</v>
      </c>
      <c r="B424" s="129"/>
      <c r="C424" s="130"/>
      <c r="D424" s="49" t="s">
        <v>3142</v>
      </c>
      <c r="E424" s="110" t="str">
        <f>IFERROR(VLOOKUP(B424,matrizEmpleados,2,FALSE),"No existe")</f>
        <v>No existe</v>
      </c>
      <c r="F424" s="120" t="s">
        <v>3765</v>
      </c>
      <c r="G424" s="49" t="s">
        <v>5</v>
      </c>
      <c r="H424" s="127">
        <f>+(D423-C423)+1</f>
        <v>1</v>
      </c>
      <c r="I424" s="81"/>
      <c r="J424" s="42"/>
      <c r="K424" s="42"/>
      <c r="L424" s="42"/>
      <c r="M424" s="42"/>
      <c r="N424" s="42"/>
      <c r="O424" s="42"/>
      <c r="P424" s="42"/>
      <c r="Q424" s="42"/>
    </row>
    <row r="425" spans="1:17" ht="24.75" customHeight="1" x14ac:dyDescent="0.25">
      <c r="A425" s="48" t="s">
        <v>7</v>
      </c>
      <c r="B425" s="115"/>
      <c r="C425" s="121"/>
      <c r="D425" s="121"/>
      <c r="E425" s="116">
        <f>(D425-C425)*$C$2</f>
        <v>0</v>
      </c>
      <c r="F425" s="136"/>
      <c r="G425" s="49" t="s">
        <v>3139</v>
      </c>
      <c r="H425" s="70"/>
      <c r="I425" s="81"/>
      <c r="J425" s="42"/>
      <c r="K425" s="42"/>
      <c r="L425" s="42"/>
      <c r="M425" s="42"/>
      <c r="N425" s="42"/>
      <c r="O425" s="42"/>
      <c r="P425" s="42"/>
      <c r="Q425" s="42"/>
    </row>
    <row r="426" spans="1:17" ht="24.75" customHeight="1" x14ac:dyDescent="0.25">
      <c r="A426" s="48" t="s">
        <v>8</v>
      </c>
      <c r="B426" s="108"/>
      <c r="C426" s="121"/>
      <c r="D426" s="121"/>
      <c r="E426" s="116">
        <f>(D426-C426)*$C$2</f>
        <v>0</v>
      </c>
      <c r="F426" s="136"/>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11-39-1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11-39-2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11-39-3</v>
      </c>
      <c r="J430" s="42"/>
      <c r="K430" s="42"/>
      <c r="L430" s="42"/>
      <c r="M430" s="42"/>
      <c r="N430" s="42"/>
      <c r="O430" s="42"/>
      <c r="P430" s="42"/>
      <c r="Q430" s="42"/>
    </row>
    <row r="431" spans="1:17" ht="38.25" customHeight="1" x14ac:dyDescent="0.25">
      <c r="A431" s="48" t="s">
        <v>13</v>
      </c>
      <c r="B431" s="131"/>
      <c r="C431" s="132"/>
      <c r="D431" s="132"/>
      <c r="E431" s="133"/>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11-40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25">
        <f>IFERROR((E436*F436+E437*F437)/(F436+F437),0)</f>
        <v>0</v>
      </c>
      <c r="G434" s="49" t="s">
        <v>71</v>
      </c>
      <c r="H434" s="70"/>
      <c r="I434" s="81"/>
      <c r="J434" s="42"/>
      <c r="K434" s="42"/>
      <c r="L434" s="42"/>
      <c r="M434" s="42"/>
      <c r="N434" s="42"/>
      <c r="O434" s="42"/>
      <c r="P434" s="42"/>
      <c r="Q434" s="42"/>
    </row>
    <row r="435" spans="1:17" ht="24.75" customHeight="1" x14ac:dyDescent="0.25">
      <c r="A435" s="48" t="s">
        <v>4</v>
      </c>
      <c r="B435" s="129"/>
      <c r="C435" s="130"/>
      <c r="D435" s="49" t="s">
        <v>3142</v>
      </c>
      <c r="E435" s="110" t="str">
        <f>IFERROR(VLOOKUP(B435,matrizEmpleados,2,FALSE),"No existe")</f>
        <v>No existe</v>
      </c>
      <c r="F435" s="120" t="s">
        <v>3765</v>
      </c>
      <c r="G435" s="49" t="s">
        <v>5</v>
      </c>
      <c r="H435" s="127">
        <f>+(D434-C434)+1</f>
        <v>1</v>
      </c>
      <c r="I435" s="81"/>
      <c r="J435" s="42"/>
      <c r="K435" s="42"/>
      <c r="L435" s="42"/>
      <c r="M435" s="42"/>
      <c r="N435" s="42"/>
      <c r="O435" s="42"/>
      <c r="P435" s="42"/>
      <c r="Q435" s="42"/>
    </row>
    <row r="436" spans="1:17" ht="24.75" customHeight="1" x14ac:dyDescent="0.25">
      <c r="A436" s="48" t="s">
        <v>7</v>
      </c>
      <c r="B436" s="115"/>
      <c r="C436" s="121"/>
      <c r="D436" s="121"/>
      <c r="E436" s="116">
        <f>(D436-C436)*$C$2</f>
        <v>0</v>
      </c>
      <c r="F436" s="136"/>
      <c r="G436" s="49" t="s">
        <v>3139</v>
      </c>
      <c r="H436" s="70"/>
      <c r="I436" s="81"/>
      <c r="J436" s="42"/>
      <c r="K436" s="42"/>
      <c r="L436" s="42"/>
      <c r="M436" s="42"/>
      <c r="N436" s="42"/>
      <c r="O436" s="42"/>
      <c r="P436" s="42"/>
      <c r="Q436" s="42"/>
    </row>
    <row r="437" spans="1:17" ht="24.75" customHeight="1" x14ac:dyDescent="0.25">
      <c r="A437" s="48" t="s">
        <v>8</v>
      </c>
      <c r="B437" s="108"/>
      <c r="C437" s="121"/>
      <c r="D437" s="121"/>
      <c r="E437" s="116">
        <f>(D437-C437)*$C$2</f>
        <v>0</v>
      </c>
      <c r="F437" s="136"/>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11-40-1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11-40-2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11-40-3</v>
      </c>
      <c r="J441" s="42"/>
      <c r="K441" s="42"/>
      <c r="L441" s="42"/>
      <c r="M441" s="42"/>
      <c r="N441" s="42"/>
      <c r="O441" s="42"/>
      <c r="P441" s="42"/>
      <c r="Q441" s="42"/>
    </row>
    <row r="442" spans="1:17" ht="38.25" customHeight="1" x14ac:dyDescent="0.25">
      <c r="A442" s="48" t="s">
        <v>13</v>
      </c>
      <c r="B442" s="131"/>
      <c r="C442" s="132"/>
      <c r="D442" s="132"/>
      <c r="E442" s="133"/>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11-41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25">
        <f>IFERROR((E447*F447+E448*F448)/(F447+F448),0)</f>
        <v>0</v>
      </c>
      <c r="G445" s="49" t="s">
        <v>71</v>
      </c>
      <c r="H445" s="70"/>
      <c r="I445" s="81"/>
      <c r="J445" s="42"/>
      <c r="K445" s="42"/>
      <c r="L445" s="42"/>
      <c r="M445" s="42"/>
      <c r="N445" s="42"/>
      <c r="O445" s="42"/>
      <c r="P445" s="42"/>
      <c r="Q445" s="42"/>
    </row>
    <row r="446" spans="1:17" ht="24.75" customHeight="1" x14ac:dyDescent="0.25">
      <c r="A446" s="48" t="s">
        <v>4</v>
      </c>
      <c r="B446" s="129"/>
      <c r="C446" s="130"/>
      <c r="D446" s="49" t="s">
        <v>3142</v>
      </c>
      <c r="E446" s="110" t="str">
        <f>IFERROR(VLOOKUP(B446,matrizEmpleados,2,FALSE),"No existe")</f>
        <v>No existe</v>
      </c>
      <c r="F446" s="120" t="s">
        <v>3765</v>
      </c>
      <c r="G446" s="49" t="s">
        <v>5</v>
      </c>
      <c r="H446" s="127">
        <f>+(D445-C445)+1</f>
        <v>1</v>
      </c>
      <c r="I446" s="81"/>
      <c r="J446" s="42"/>
      <c r="K446" s="42"/>
      <c r="L446" s="42"/>
      <c r="M446" s="42"/>
      <c r="N446" s="42"/>
      <c r="O446" s="42"/>
      <c r="P446" s="42"/>
      <c r="Q446" s="42"/>
    </row>
    <row r="447" spans="1:17" ht="24.75" customHeight="1" x14ac:dyDescent="0.25">
      <c r="A447" s="48" t="s">
        <v>7</v>
      </c>
      <c r="B447" s="115"/>
      <c r="C447" s="121"/>
      <c r="D447" s="121"/>
      <c r="E447" s="116">
        <f>(D447-C447)*$C$2</f>
        <v>0</v>
      </c>
      <c r="F447" s="136"/>
      <c r="G447" s="49" t="s">
        <v>3139</v>
      </c>
      <c r="H447" s="70"/>
      <c r="I447" s="81"/>
      <c r="J447" s="42"/>
      <c r="K447" s="42"/>
      <c r="L447" s="42"/>
      <c r="M447" s="42"/>
      <c r="N447" s="42"/>
      <c r="O447" s="42"/>
      <c r="P447" s="42"/>
      <c r="Q447" s="42"/>
    </row>
    <row r="448" spans="1:17" ht="24.75" customHeight="1" x14ac:dyDescent="0.25">
      <c r="A448" s="48" t="s">
        <v>8</v>
      </c>
      <c r="B448" s="108"/>
      <c r="C448" s="121"/>
      <c r="D448" s="121"/>
      <c r="E448" s="116">
        <f>(D448-C448)*$C$2</f>
        <v>0</v>
      </c>
      <c r="F448" s="136"/>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11-41-1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11-41-2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11-41-3</v>
      </c>
      <c r="J452" s="42"/>
      <c r="K452" s="42"/>
      <c r="L452" s="42"/>
      <c r="M452" s="42"/>
      <c r="N452" s="42"/>
      <c r="O452" s="42"/>
      <c r="P452" s="42"/>
      <c r="Q452" s="42"/>
    </row>
    <row r="453" spans="1:17" ht="38.25" customHeight="1" x14ac:dyDescent="0.25">
      <c r="A453" s="48" t="s">
        <v>13</v>
      </c>
      <c r="B453" s="131"/>
      <c r="C453" s="132"/>
      <c r="D453" s="132"/>
      <c r="E453" s="133"/>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11-42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25">
        <f>IFERROR((E458*F458+E459*F459)/(F458+F459),0)</f>
        <v>0</v>
      </c>
      <c r="G456" s="49" t="s">
        <v>71</v>
      </c>
      <c r="H456" s="70"/>
      <c r="I456" s="81"/>
      <c r="J456" s="42"/>
      <c r="K456" s="42"/>
      <c r="L456" s="42"/>
      <c r="M456" s="42"/>
      <c r="N456" s="42"/>
      <c r="O456" s="42"/>
      <c r="P456" s="42"/>
      <c r="Q456" s="42"/>
    </row>
    <row r="457" spans="1:17" ht="24.75" customHeight="1" x14ac:dyDescent="0.25">
      <c r="A457" s="48" t="s">
        <v>4</v>
      </c>
      <c r="B457" s="129"/>
      <c r="C457" s="130"/>
      <c r="D457" s="49" t="s">
        <v>3142</v>
      </c>
      <c r="E457" s="110" t="str">
        <f>IFERROR(VLOOKUP(B457,matrizEmpleados,2,FALSE),"No existe")</f>
        <v>No existe</v>
      </c>
      <c r="F457" s="120" t="s">
        <v>3765</v>
      </c>
      <c r="G457" s="49" t="s">
        <v>5</v>
      </c>
      <c r="H457" s="127">
        <f>+(D456-C456)+1</f>
        <v>1</v>
      </c>
      <c r="I457" s="81"/>
      <c r="J457" s="42"/>
      <c r="K457" s="42"/>
      <c r="L457" s="42"/>
      <c r="M457" s="42"/>
      <c r="N457" s="42"/>
      <c r="O457" s="42"/>
      <c r="P457" s="42"/>
      <c r="Q457" s="42"/>
    </row>
    <row r="458" spans="1:17" ht="24.75" customHeight="1" x14ac:dyDescent="0.25">
      <c r="A458" s="48" t="s">
        <v>7</v>
      </c>
      <c r="B458" s="115"/>
      <c r="C458" s="121"/>
      <c r="D458" s="121"/>
      <c r="E458" s="116">
        <f>(D458-C458)*$C$2</f>
        <v>0</v>
      </c>
      <c r="F458" s="136"/>
      <c r="G458" s="49" t="s">
        <v>3139</v>
      </c>
      <c r="H458" s="70"/>
      <c r="I458" s="81"/>
      <c r="J458" s="42"/>
      <c r="K458" s="42"/>
      <c r="L458" s="42"/>
      <c r="M458" s="42"/>
      <c r="N458" s="42"/>
      <c r="O458" s="42"/>
      <c r="P458" s="42"/>
      <c r="Q458" s="42"/>
    </row>
    <row r="459" spans="1:17" ht="24.75" customHeight="1" x14ac:dyDescent="0.25">
      <c r="A459" s="48" t="s">
        <v>8</v>
      </c>
      <c r="B459" s="108"/>
      <c r="C459" s="121"/>
      <c r="D459" s="121"/>
      <c r="E459" s="116">
        <f>(D459-C459)*$C$2</f>
        <v>0</v>
      </c>
      <c r="F459" s="136"/>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11-42-1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11-42-2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11-42-3</v>
      </c>
      <c r="J463" s="42"/>
      <c r="K463" s="42"/>
      <c r="L463" s="42"/>
      <c r="M463" s="42"/>
      <c r="N463" s="42"/>
      <c r="O463" s="42"/>
      <c r="P463" s="42"/>
      <c r="Q463" s="42"/>
    </row>
    <row r="464" spans="1:17" ht="38.25" customHeight="1" x14ac:dyDescent="0.25">
      <c r="A464" s="48" t="s">
        <v>13</v>
      </c>
      <c r="B464" s="131"/>
      <c r="C464" s="132"/>
      <c r="D464" s="132"/>
      <c r="E464" s="133"/>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11-43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25">
        <f>IFERROR((E469*F469+E470*F470)/(F469+F470),0)</f>
        <v>0</v>
      </c>
      <c r="G467" s="49" t="s">
        <v>71</v>
      </c>
      <c r="H467" s="70"/>
      <c r="I467" s="81"/>
      <c r="J467" s="42"/>
      <c r="K467" s="42"/>
      <c r="L467" s="42"/>
      <c r="M467" s="42"/>
      <c r="N467" s="42"/>
      <c r="O467" s="42"/>
      <c r="P467" s="42"/>
      <c r="Q467" s="42"/>
    </row>
    <row r="468" spans="1:17" ht="24.75" customHeight="1" x14ac:dyDescent="0.25">
      <c r="A468" s="48" t="s">
        <v>4</v>
      </c>
      <c r="B468" s="129"/>
      <c r="C468" s="130"/>
      <c r="D468" s="49" t="s">
        <v>3142</v>
      </c>
      <c r="E468" s="110" t="str">
        <f>IFERROR(VLOOKUP(B468,matrizEmpleados,2,FALSE),"No existe")</f>
        <v>No existe</v>
      </c>
      <c r="F468" s="120" t="s">
        <v>3765</v>
      </c>
      <c r="G468" s="49" t="s">
        <v>5</v>
      </c>
      <c r="H468" s="127">
        <f>+(D467-C467)+1</f>
        <v>1</v>
      </c>
      <c r="I468" s="81"/>
      <c r="J468" s="42"/>
      <c r="K468" s="42"/>
      <c r="L468" s="42"/>
      <c r="M468" s="42"/>
      <c r="N468" s="42"/>
      <c r="O468" s="42"/>
      <c r="P468" s="42"/>
      <c r="Q468" s="42"/>
    </row>
    <row r="469" spans="1:17" ht="24.75" customHeight="1" x14ac:dyDescent="0.25">
      <c r="A469" s="48" t="s">
        <v>7</v>
      </c>
      <c r="B469" s="115"/>
      <c r="C469" s="121"/>
      <c r="D469" s="121"/>
      <c r="E469" s="116">
        <f>(D469-C469)*$C$2</f>
        <v>0</v>
      </c>
      <c r="F469" s="136"/>
      <c r="G469" s="49" t="s">
        <v>3139</v>
      </c>
      <c r="H469" s="70"/>
      <c r="I469" s="81"/>
      <c r="J469" s="42"/>
      <c r="K469" s="42"/>
      <c r="L469" s="42"/>
      <c r="M469" s="42"/>
      <c r="N469" s="42"/>
      <c r="O469" s="42"/>
      <c r="P469" s="42"/>
      <c r="Q469" s="42"/>
    </row>
    <row r="470" spans="1:17" ht="24.75" customHeight="1" x14ac:dyDescent="0.25">
      <c r="A470" s="48" t="s">
        <v>8</v>
      </c>
      <c r="B470" s="108"/>
      <c r="C470" s="121"/>
      <c r="D470" s="121"/>
      <c r="E470" s="116">
        <f>(D470-C470)*$C$2</f>
        <v>0</v>
      </c>
      <c r="F470" s="136"/>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11-43-1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11-43-2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11-43-3</v>
      </c>
      <c r="J474" s="42"/>
      <c r="K474" s="42"/>
      <c r="L474" s="42"/>
      <c r="M474" s="42"/>
      <c r="N474" s="42"/>
      <c r="O474" s="42"/>
      <c r="P474" s="42"/>
      <c r="Q474" s="42"/>
    </row>
    <row r="475" spans="1:17" ht="38.25" customHeight="1" x14ac:dyDescent="0.25">
      <c r="A475" s="48" t="s">
        <v>13</v>
      </c>
      <c r="B475" s="131"/>
      <c r="C475" s="132"/>
      <c r="D475" s="132"/>
      <c r="E475" s="133"/>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11-44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25">
        <f>IFERROR((E480*F480+E481*F481)/(F480+F481),0)</f>
        <v>0</v>
      </c>
      <c r="G478" s="49" t="s">
        <v>71</v>
      </c>
      <c r="H478" s="70"/>
      <c r="I478" s="81"/>
      <c r="J478" s="42"/>
      <c r="K478" s="42"/>
      <c r="L478" s="42"/>
      <c r="M478" s="42"/>
      <c r="N478" s="42"/>
      <c r="O478" s="42"/>
      <c r="P478" s="42"/>
      <c r="Q478" s="42"/>
    </row>
    <row r="479" spans="1:17" ht="24.75" customHeight="1" x14ac:dyDescent="0.25">
      <c r="A479" s="48" t="s">
        <v>4</v>
      </c>
      <c r="B479" s="129"/>
      <c r="C479" s="130"/>
      <c r="D479" s="49" t="s">
        <v>3142</v>
      </c>
      <c r="E479" s="110" t="str">
        <f>IFERROR(VLOOKUP(B479,matrizEmpleados,2,FALSE),"No existe")</f>
        <v>No existe</v>
      </c>
      <c r="F479" s="120" t="s">
        <v>3765</v>
      </c>
      <c r="G479" s="49" t="s">
        <v>5</v>
      </c>
      <c r="H479" s="127">
        <f>+(D478-C478)+1</f>
        <v>1</v>
      </c>
      <c r="I479" s="81"/>
      <c r="J479" s="42"/>
      <c r="K479" s="42"/>
      <c r="L479" s="42"/>
      <c r="M479" s="42"/>
      <c r="N479" s="42"/>
      <c r="O479" s="42"/>
      <c r="P479" s="42"/>
      <c r="Q479" s="42"/>
    </row>
    <row r="480" spans="1:17" ht="24.75" customHeight="1" x14ac:dyDescent="0.25">
      <c r="A480" s="48" t="s">
        <v>7</v>
      </c>
      <c r="B480" s="115"/>
      <c r="C480" s="121"/>
      <c r="D480" s="121"/>
      <c r="E480" s="116">
        <f>(D480-C480)*$C$2</f>
        <v>0</v>
      </c>
      <c r="F480" s="136"/>
      <c r="G480" s="49" t="s">
        <v>3139</v>
      </c>
      <c r="H480" s="70"/>
      <c r="I480" s="81"/>
      <c r="J480" s="42"/>
      <c r="K480" s="42"/>
      <c r="L480" s="42"/>
      <c r="M480" s="42"/>
      <c r="N480" s="42"/>
      <c r="O480" s="42"/>
      <c r="P480" s="42"/>
      <c r="Q480" s="42"/>
    </row>
    <row r="481" spans="1:17" ht="24.75" customHeight="1" x14ac:dyDescent="0.25">
      <c r="A481" s="48" t="s">
        <v>8</v>
      </c>
      <c r="B481" s="108"/>
      <c r="C481" s="121"/>
      <c r="D481" s="121"/>
      <c r="E481" s="116">
        <f>(D481-C481)*$C$2</f>
        <v>0</v>
      </c>
      <c r="F481" s="136"/>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11-44-1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11-44-2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11-44-3</v>
      </c>
      <c r="J485" s="42"/>
      <c r="K485" s="42"/>
      <c r="L485" s="42"/>
      <c r="M485" s="42"/>
      <c r="N485" s="42"/>
      <c r="O485" s="42"/>
      <c r="P485" s="42"/>
      <c r="Q485" s="42"/>
    </row>
    <row r="486" spans="1:17" ht="38.25" customHeight="1" x14ac:dyDescent="0.25">
      <c r="A486" s="48" t="s">
        <v>13</v>
      </c>
      <c r="B486" s="131"/>
      <c r="C486" s="132"/>
      <c r="D486" s="132"/>
      <c r="E486" s="133"/>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11-45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25">
        <f>IFERROR((E491*F491+E492*F492)/(F491+F492),0)</f>
        <v>0</v>
      </c>
      <c r="G489" s="49" t="s">
        <v>71</v>
      </c>
      <c r="H489" s="70"/>
      <c r="I489" s="81"/>
      <c r="J489" s="42"/>
      <c r="K489" s="42"/>
      <c r="L489" s="42"/>
      <c r="M489" s="42"/>
      <c r="N489" s="42"/>
      <c r="O489" s="42"/>
      <c r="P489" s="42"/>
      <c r="Q489" s="42"/>
    </row>
    <row r="490" spans="1:17" ht="24.75" customHeight="1" x14ac:dyDescent="0.25">
      <c r="A490" s="48" t="s">
        <v>4</v>
      </c>
      <c r="B490" s="129"/>
      <c r="C490" s="130"/>
      <c r="D490" s="49" t="s">
        <v>3142</v>
      </c>
      <c r="E490" s="110" t="str">
        <f>IFERROR(VLOOKUP(B490,matrizEmpleados,2,FALSE),"No existe")</f>
        <v>No existe</v>
      </c>
      <c r="F490" s="120" t="s">
        <v>3765</v>
      </c>
      <c r="G490" s="49" t="s">
        <v>5</v>
      </c>
      <c r="H490" s="127">
        <f>+(D489-C489)+1</f>
        <v>1</v>
      </c>
      <c r="I490" s="81"/>
      <c r="J490" s="42"/>
      <c r="K490" s="42"/>
      <c r="L490" s="42"/>
      <c r="M490" s="42"/>
      <c r="N490" s="42"/>
      <c r="O490" s="42"/>
      <c r="P490" s="42"/>
      <c r="Q490" s="42"/>
    </row>
    <row r="491" spans="1:17" ht="24.75" customHeight="1" x14ac:dyDescent="0.25">
      <c r="A491" s="48" t="s">
        <v>7</v>
      </c>
      <c r="B491" s="115"/>
      <c r="C491" s="121"/>
      <c r="D491" s="121"/>
      <c r="E491" s="116">
        <f>(D491-C491)*$C$2</f>
        <v>0</v>
      </c>
      <c r="F491" s="136"/>
      <c r="G491" s="49" t="s">
        <v>3139</v>
      </c>
      <c r="H491" s="70"/>
      <c r="I491" s="81"/>
      <c r="J491" s="42"/>
      <c r="K491" s="42"/>
      <c r="L491" s="42"/>
      <c r="M491" s="42"/>
      <c r="N491" s="42"/>
      <c r="O491" s="42"/>
      <c r="P491" s="42"/>
      <c r="Q491" s="42"/>
    </row>
    <row r="492" spans="1:17" ht="24.75" customHeight="1" x14ac:dyDescent="0.25">
      <c r="A492" s="48" t="s">
        <v>8</v>
      </c>
      <c r="B492" s="108"/>
      <c r="C492" s="121"/>
      <c r="D492" s="121"/>
      <c r="E492" s="116">
        <f>(D492-C492)*$C$2</f>
        <v>0</v>
      </c>
      <c r="F492" s="136"/>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11-45-1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11-45-2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11-45-3</v>
      </c>
      <c r="J496" s="42"/>
      <c r="K496" s="42"/>
      <c r="L496" s="42"/>
      <c r="M496" s="42"/>
      <c r="N496" s="42"/>
      <c r="O496" s="42"/>
      <c r="P496" s="42"/>
      <c r="Q496" s="42"/>
    </row>
    <row r="497" spans="1:17" ht="38.25" customHeight="1" x14ac:dyDescent="0.25">
      <c r="A497" s="48" t="s">
        <v>13</v>
      </c>
      <c r="B497" s="131"/>
      <c r="C497" s="132"/>
      <c r="D497" s="132"/>
      <c r="E497" s="133"/>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5C4D948D-2D6B-40EE-9064-11F16BB25C87}"/>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97FA1FA6-3293-4776-92E1-21BE8CFA3217}">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914B3AFD-F512-4A84-9AC8-87C392603E60}">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83A0ED92-F7FD-448F-AF86-6AF156427A87}">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43777DC4-6668-47AC-9E83-CD807BAE298B}">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5F493A16-B85C-4238-9765-5A5B59C0C548}">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397F4490-5932-4A9F-8C2A-63C04F9CA08E}"/>
    <dataValidation type="list" allowBlank="1" sqref="H8 H19 H448 H459 H404 H470 H481 H30 H41 H52 H63 H74 H85 H96 H107 H118 H129 H140 H151 H162 H173 H184 H195 H206 H217 H228 H239 H250 H261 H272 H283 H294 H305 H316 H327 H338 H349 H360 H371 H382 H393 H415 H426 H437 H492" xr:uid="{78DFBD05-6810-465D-A907-71CB59E783E1}">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65218"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65219"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761C7-1F5A-4E6E-875E-A7D628178CBB}">
  <sheetPr codeName="Hoja39">
    <tabColor theme="0"/>
    <pageSetUpPr fitToPage="1"/>
  </sheetPr>
  <dimension ref="A1:Q500"/>
  <sheetViews>
    <sheetView zoomScale="55" zoomScaleNormal="55" workbookViewId="0">
      <selection activeCell="D2" sqref="D2"/>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17">
        <v>8</v>
      </c>
      <c r="C2" s="118">
        <f>24/B2</f>
        <v>3</v>
      </c>
      <c r="D2" s="42"/>
      <c r="E2" s="126">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12-1</v>
      </c>
      <c r="B4" s="74"/>
      <c r="C4" s="75" t="s">
        <v>3138</v>
      </c>
      <c r="D4" s="76" t="s">
        <v>75</v>
      </c>
      <c r="E4" s="119"/>
      <c r="F4" s="119"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25">
        <f>IFERROR((E7*F7+E8*F8)/(F7+F8),0)</f>
        <v>0</v>
      </c>
      <c r="G5" s="49" t="s">
        <v>71</v>
      </c>
      <c r="H5" s="70"/>
      <c r="I5" s="81"/>
      <c r="J5" s="42"/>
      <c r="K5" s="42"/>
      <c r="L5" s="121">
        <v>0.41666666666666669</v>
      </c>
      <c r="M5" s="121">
        <v>0.5</v>
      </c>
      <c r="N5" s="116">
        <f>(M5-L5)*$C$2</f>
        <v>0.24999999999999994</v>
      </c>
      <c r="O5" s="124">
        <v>3</v>
      </c>
      <c r="P5" s="42"/>
      <c r="Q5" s="42"/>
    </row>
    <row r="6" spans="1:17" ht="24.75" customHeight="1" x14ac:dyDescent="0.25">
      <c r="A6" s="48" t="s">
        <v>4</v>
      </c>
      <c r="B6" s="129"/>
      <c r="C6" s="130"/>
      <c r="D6" s="49" t="s">
        <v>3142</v>
      </c>
      <c r="E6" s="110" t="str">
        <f>IFERROR(VLOOKUP(B6,matrizEmpleados,2,FALSE),"No existe")</f>
        <v>No existe</v>
      </c>
      <c r="F6" s="120" t="s">
        <v>3765</v>
      </c>
      <c r="G6" s="49" t="s">
        <v>5</v>
      </c>
      <c r="H6" s="127">
        <f>+(D5-C5)+1</f>
        <v>1</v>
      </c>
      <c r="I6" s="81"/>
      <c r="J6" s="42"/>
      <c r="K6" s="42"/>
      <c r="L6" s="121">
        <v>0.41666666666666669</v>
      </c>
      <c r="M6" s="121">
        <v>0.58333333333333337</v>
      </c>
      <c r="N6" s="116">
        <f>(M6-L6)*$C$2</f>
        <v>0.5</v>
      </c>
      <c r="O6" s="124">
        <v>2</v>
      </c>
      <c r="P6" s="42"/>
      <c r="Q6" s="42"/>
    </row>
    <row r="7" spans="1:17" ht="24.75" customHeight="1" x14ac:dyDescent="0.25">
      <c r="A7" s="48" t="s">
        <v>7</v>
      </c>
      <c r="B7" s="115"/>
      <c r="C7" s="121"/>
      <c r="D7" s="121"/>
      <c r="E7" s="116">
        <f>(D7-C7)*$C$2</f>
        <v>0</v>
      </c>
      <c r="F7" s="136"/>
      <c r="G7" s="49" t="s">
        <v>3139</v>
      </c>
      <c r="H7" s="70"/>
      <c r="I7" s="81"/>
      <c r="J7" s="42"/>
      <c r="K7" s="42"/>
      <c r="L7" s="121"/>
      <c r="M7" s="121"/>
      <c r="N7" s="116"/>
      <c r="O7" s="124"/>
      <c r="P7" s="42"/>
      <c r="Q7" s="42"/>
    </row>
    <row r="8" spans="1:17" ht="24.75" customHeight="1" x14ac:dyDescent="0.25">
      <c r="A8" s="48" t="s">
        <v>8</v>
      </c>
      <c r="B8" s="108"/>
      <c r="C8" s="121"/>
      <c r="D8" s="121"/>
      <c r="E8" s="116">
        <f>(D8-C8)*$C$2</f>
        <v>0</v>
      </c>
      <c r="F8" s="136"/>
      <c r="G8" s="49" t="s">
        <v>3142</v>
      </c>
      <c r="H8" s="72" t="str">
        <f>IFERROR(VLOOKUP(B8,matrizEmpleados,2,FALSE),"Error")</f>
        <v>Error</v>
      </c>
      <c r="I8" s="81"/>
      <c r="J8" s="42"/>
      <c r="K8" s="42"/>
      <c r="L8" s="121"/>
      <c r="M8" s="121"/>
      <c r="N8" s="116"/>
      <c r="O8" s="124"/>
      <c r="P8" s="42"/>
      <c r="Q8" s="42"/>
    </row>
    <row r="9" spans="1:17" ht="24.75" customHeight="1" x14ac:dyDescent="0.25">
      <c r="A9" s="48" t="s">
        <v>261</v>
      </c>
      <c r="B9" s="48" t="s">
        <v>262</v>
      </c>
      <c r="C9" s="48" t="s">
        <v>10</v>
      </c>
      <c r="D9" s="48" t="s">
        <v>264</v>
      </c>
      <c r="E9" s="64" t="s">
        <v>263</v>
      </c>
      <c r="F9" s="64"/>
      <c r="G9" s="49" t="s">
        <v>9</v>
      </c>
      <c r="H9" s="70"/>
      <c r="I9" s="81"/>
      <c r="K9" s="42"/>
      <c r="L9" s="121"/>
      <c r="M9" s="121"/>
      <c r="N9" s="116"/>
      <c r="O9" s="124"/>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12-1-1</v>
      </c>
      <c r="J10" s="42"/>
      <c r="K10" s="42"/>
      <c r="L10" s="42"/>
      <c r="M10" s="42"/>
      <c r="N10" s="123">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12-1-2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12-1-3</v>
      </c>
      <c r="J12" s="42"/>
      <c r="K12" s="42"/>
      <c r="L12" s="42"/>
      <c r="M12" s="42"/>
      <c r="N12" s="42"/>
      <c r="O12" s="42"/>
      <c r="P12" s="42"/>
      <c r="Q12" s="42"/>
    </row>
    <row r="13" spans="1:17" ht="44.25" customHeight="1" x14ac:dyDescent="0.25">
      <c r="A13" s="48" t="s">
        <v>13</v>
      </c>
      <c r="B13" s="131"/>
      <c r="C13" s="132"/>
      <c r="D13" s="132"/>
      <c r="E13" s="133"/>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12-2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25">
        <f>IFERROR((E18*F18+E19*F19)/(F18+F19),0)</f>
        <v>0</v>
      </c>
      <c r="G16" s="49" t="s">
        <v>71</v>
      </c>
      <c r="H16" s="70"/>
      <c r="I16" s="81"/>
      <c r="J16" s="42"/>
      <c r="K16" s="42"/>
      <c r="L16" s="42"/>
      <c r="M16" s="42"/>
      <c r="N16" s="42"/>
      <c r="O16" s="42"/>
      <c r="P16" s="42"/>
      <c r="Q16" s="42"/>
    </row>
    <row r="17" spans="1:17" ht="24.75" customHeight="1" x14ac:dyDescent="0.25">
      <c r="A17" s="48" t="s">
        <v>4</v>
      </c>
      <c r="B17" s="129"/>
      <c r="C17" s="130"/>
      <c r="D17" s="49" t="s">
        <v>3142</v>
      </c>
      <c r="E17" s="110" t="str">
        <f>IFERROR(VLOOKUP(B17,matrizEmpleados,2,FALSE),"No existe")</f>
        <v>No existe</v>
      </c>
      <c r="F17" s="120" t="s">
        <v>3765</v>
      </c>
      <c r="G17" s="49" t="s">
        <v>5</v>
      </c>
      <c r="H17" s="127">
        <f>+(D16-C16)+1</f>
        <v>1</v>
      </c>
      <c r="I17" s="81"/>
      <c r="J17" s="42"/>
      <c r="K17" s="42"/>
      <c r="L17" s="42"/>
      <c r="M17" s="42"/>
      <c r="N17" s="42"/>
      <c r="O17" s="42"/>
      <c r="P17" s="42"/>
      <c r="Q17" s="42"/>
    </row>
    <row r="18" spans="1:17" ht="24.75" customHeight="1" x14ac:dyDescent="0.25">
      <c r="A18" s="48" t="s">
        <v>7</v>
      </c>
      <c r="B18" s="115"/>
      <c r="C18" s="121"/>
      <c r="D18" s="121"/>
      <c r="E18" s="116">
        <f>(D18-C18)*$C$2</f>
        <v>0</v>
      </c>
      <c r="F18" s="136"/>
      <c r="G18" s="49" t="s">
        <v>3139</v>
      </c>
      <c r="H18" s="70"/>
      <c r="I18" s="81"/>
      <c r="J18" s="42"/>
      <c r="K18" s="42"/>
      <c r="L18" s="42"/>
      <c r="M18" s="42"/>
      <c r="N18" s="42"/>
      <c r="O18" s="42"/>
      <c r="P18" s="42"/>
      <c r="Q18" s="42"/>
    </row>
    <row r="19" spans="1:17" ht="24.75" customHeight="1" x14ac:dyDescent="0.25">
      <c r="A19" s="48" t="s">
        <v>8</v>
      </c>
      <c r="B19" s="108"/>
      <c r="C19" s="121"/>
      <c r="D19" s="121"/>
      <c r="E19" s="116">
        <f>(D19-C19)*$C$2</f>
        <v>0</v>
      </c>
      <c r="F19" s="136"/>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12-2-1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12-2-2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12-2-3</v>
      </c>
      <c r="J23" s="42"/>
      <c r="K23" s="42"/>
      <c r="L23" s="42"/>
      <c r="M23" s="42"/>
      <c r="N23" s="42"/>
      <c r="O23" s="42"/>
      <c r="P23" s="42"/>
      <c r="Q23" s="42"/>
    </row>
    <row r="24" spans="1:17" ht="38.25" customHeight="1" x14ac:dyDescent="0.25">
      <c r="A24" s="48" t="s">
        <v>13</v>
      </c>
      <c r="B24" s="131"/>
      <c r="C24" s="132"/>
      <c r="D24" s="132"/>
      <c r="E24" s="133"/>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12-3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25">
        <f>IFERROR((E29*F29+E30*F30)/(F29+F30),0)</f>
        <v>0</v>
      </c>
      <c r="G27" s="49" t="s">
        <v>71</v>
      </c>
      <c r="H27" s="70"/>
      <c r="I27" s="81"/>
      <c r="J27" s="42"/>
      <c r="K27" s="42"/>
      <c r="L27" s="42"/>
      <c r="M27" s="42"/>
      <c r="N27" s="42"/>
      <c r="O27" s="42"/>
      <c r="P27" s="42"/>
      <c r="Q27" s="42"/>
    </row>
    <row r="28" spans="1:17" ht="24.75" customHeight="1" x14ac:dyDescent="0.25">
      <c r="A28" s="48" t="s">
        <v>4</v>
      </c>
      <c r="B28" s="129"/>
      <c r="C28" s="130"/>
      <c r="D28" s="49" t="s">
        <v>3142</v>
      </c>
      <c r="E28" s="110" t="str">
        <f>IFERROR(VLOOKUP(B28,matrizEmpleados,2,FALSE),"No existe")</f>
        <v>No existe</v>
      </c>
      <c r="F28" s="120" t="s">
        <v>3765</v>
      </c>
      <c r="G28" s="49" t="s">
        <v>5</v>
      </c>
      <c r="H28" s="127">
        <f>+(D27-C27)+1</f>
        <v>1</v>
      </c>
      <c r="I28" s="81"/>
      <c r="J28" s="42"/>
      <c r="K28" s="42"/>
      <c r="L28" s="42"/>
      <c r="M28" s="42"/>
      <c r="N28" s="42"/>
      <c r="O28" s="42"/>
      <c r="P28" s="42"/>
      <c r="Q28" s="42"/>
    </row>
    <row r="29" spans="1:17" ht="24.75" customHeight="1" x14ac:dyDescent="0.25">
      <c r="A29" s="48" t="s">
        <v>7</v>
      </c>
      <c r="B29" s="115"/>
      <c r="C29" s="121"/>
      <c r="D29" s="121"/>
      <c r="E29" s="116">
        <f>(D29-C29)*$C$2</f>
        <v>0</v>
      </c>
      <c r="F29" s="136"/>
      <c r="G29" s="49" t="s">
        <v>3139</v>
      </c>
      <c r="H29" s="70"/>
      <c r="I29" s="81"/>
      <c r="J29" s="42"/>
      <c r="K29" s="42"/>
      <c r="L29" s="42"/>
      <c r="M29" s="42"/>
      <c r="N29" s="42"/>
      <c r="O29" s="42"/>
      <c r="P29" s="42"/>
      <c r="Q29" s="42"/>
    </row>
    <row r="30" spans="1:17" ht="24.75" customHeight="1" x14ac:dyDescent="0.25">
      <c r="A30" s="48" t="s">
        <v>8</v>
      </c>
      <c r="B30" s="108"/>
      <c r="C30" s="121"/>
      <c r="D30" s="121"/>
      <c r="E30" s="116">
        <f>(D30-C30)*$C$2</f>
        <v>0</v>
      </c>
      <c r="F30" s="136"/>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12-3-1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12-3-2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12-3-3</v>
      </c>
      <c r="J34" s="42"/>
      <c r="K34" s="42"/>
      <c r="L34" s="42"/>
      <c r="M34" s="42"/>
      <c r="N34" s="42"/>
      <c r="O34" s="42"/>
      <c r="P34" s="42"/>
      <c r="Q34" s="42"/>
    </row>
    <row r="35" spans="1:17" ht="38.25" customHeight="1" x14ac:dyDescent="0.25">
      <c r="A35" s="48" t="s">
        <v>13</v>
      </c>
      <c r="B35" s="131"/>
      <c r="C35" s="132"/>
      <c r="D35" s="132"/>
      <c r="E35" s="133"/>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12-4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25">
        <f>IFERROR((E40*F40+E41*F41)/(F40+F41),0)</f>
        <v>0</v>
      </c>
      <c r="G38" s="49" t="s">
        <v>71</v>
      </c>
      <c r="H38" s="70"/>
      <c r="I38" s="81"/>
      <c r="J38" s="42"/>
      <c r="K38" s="42"/>
      <c r="L38" s="42"/>
      <c r="M38" s="42"/>
      <c r="N38" s="42"/>
      <c r="O38" s="42"/>
      <c r="P38" s="42"/>
      <c r="Q38" s="42"/>
    </row>
    <row r="39" spans="1:17" ht="24.75" customHeight="1" x14ac:dyDescent="0.25">
      <c r="A39" s="48" t="s">
        <v>4</v>
      </c>
      <c r="B39" s="129"/>
      <c r="C39" s="130"/>
      <c r="D39" s="49" t="s">
        <v>3142</v>
      </c>
      <c r="E39" s="110" t="str">
        <f>IFERROR(VLOOKUP(B39,matrizEmpleados,2,FALSE),"No existe")</f>
        <v>No existe</v>
      </c>
      <c r="F39" s="120" t="s">
        <v>3765</v>
      </c>
      <c r="G39" s="49" t="s">
        <v>5</v>
      </c>
      <c r="H39" s="127">
        <f>+(D38-C38)+1</f>
        <v>1</v>
      </c>
      <c r="I39" s="81"/>
      <c r="J39" s="42"/>
      <c r="K39" s="42"/>
      <c r="L39" s="42"/>
      <c r="M39" s="42"/>
      <c r="N39" s="42"/>
      <c r="O39" s="42"/>
      <c r="P39" s="42"/>
      <c r="Q39" s="42"/>
    </row>
    <row r="40" spans="1:17" ht="24.75" customHeight="1" x14ac:dyDescent="0.25">
      <c r="A40" s="48" t="s">
        <v>7</v>
      </c>
      <c r="B40" s="115"/>
      <c r="C40" s="121"/>
      <c r="D40" s="121"/>
      <c r="E40" s="116">
        <f>(D40-C40)*$C$2</f>
        <v>0</v>
      </c>
      <c r="F40" s="136"/>
      <c r="G40" s="49" t="s">
        <v>3139</v>
      </c>
      <c r="H40" s="70"/>
      <c r="I40" s="81"/>
      <c r="J40" s="42"/>
      <c r="K40" s="42"/>
      <c r="L40" s="42"/>
      <c r="M40" s="42"/>
      <c r="N40" s="42"/>
      <c r="O40" s="42"/>
      <c r="P40" s="42"/>
      <c r="Q40" s="42"/>
    </row>
    <row r="41" spans="1:17" ht="24.75" customHeight="1" x14ac:dyDescent="0.25">
      <c r="A41" s="48" t="s">
        <v>8</v>
      </c>
      <c r="B41" s="108"/>
      <c r="C41" s="121"/>
      <c r="D41" s="121"/>
      <c r="E41" s="116">
        <f>(D41-C41)*$C$2</f>
        <v>0</v>
      </c>
      <c r="F41" s="136"/>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12-4-1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12-4-2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12-4-3</v>
      </c>
      <c r="J45" s="42"/>
      <c r="K45" s="42"/>
      <c r="L45" s="42"/>
      <c r="M45" s="42"/>
      <c r="N45" s="42"/>
      <c r="O45" s="42"/>
      <c r="P45" s="42"/>
      <c r="Q45" s="42"/>
    </row>
    <row r="46" spans="1:17" ht="38.25" customHeight="1" x14ac:dyDescent="0.25">
      <c r="A46" s="48" t="s">
        <v>13</v>
      </c>
      <c r="B46" s="131"/>
      <c r="C46" s="132"/>
      <c r="D46" s="132"/>
      <c r="E46" s="133"/>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12-5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25">
        <f>IFERROR((E51*F51+E52*F52)/(F51+F52),0)</f>
        <v>0</v>
      </c>
      <c r="G49" s="49" t="s">
        <v>71</v>
      </c>
      <c r="H49" s="70"/>
      <c r="I49" s="81"/>
      <c r="J49" s="42"/>
      <c r="K49" s="42"/>
      <c r="L49" s="42"/>
      <c r="M49" s="42"/>
      <c r="N49" s="42"/>
      <c r="O49" s="42"/>
      <c r="P49" s="42"/>
      <c r="Q49" s="42"/>
    </row>
    <row r="50" spans="1:17" ht="24.75" customHeight="1" x14ac:dyDescent="0.25">
      <c r="A50" s="48" t="s">
        <v>4</v>
      </c>
      <c r="B50" s="129"/>
      <c r="C50" s="130"/>
      <c r="D50" s="49" t="s">
        <v>3142</v>
      </c>
      <c r="E50" s="110" t="str">
        <f>IFERROR(VLOOKUP(B50,matrizEmpleados,2,FALSE),"No existe")</f>
        <v>No existe</v>
      </c>
      <c r="F50" s="120" t="s">
        <v>3765</v>
      </c>
      <c r="G50" s="49" t="s">
        <v>5</v>
      </c>
      <c r="H50" s="127">
        <f>+(D49-C49)+1</f>
        <v>1</v>
      </c>
      <c r="I50" s="81"/>
      <c r="J50" s="42"/>
      <c r="K50" s="42"/>
      <c r="L50" s="42"/>
      <c r="M50" s="42"/>
      <c r="N50" s="42"/>
      <c r="O50" s="42"/>
      <c r="P50" s="42"/>
      <c r="Q50" s="42"/>
    </row>
    <row r="51" spans="1:17" ht="24.75" customHeight="1" x14ac:dyDescent="0.25">
      <c r="A51" s="48" t="s">
        <v>7</v>
      </c>
      <c r="B51" s="115"/>
      <c r="C51" s="121"/>
      <c r="D51" s="121"/>
      <c r="E51" s="116">
        <f>(D51-C51)*$C$2</f>
        <v>0</v>
      </c>
      <c r="F51" s="136"/>
      <c r="G51" s="49" t="s">
        <v>3139</v>
      </c>
      <c r="H51" s="70"/>
      <c r="I51" s="81"/>
      <c r="J51" s="42"/>
      <c r="K51" s="42"/>
      <c r="L51" s="42"/>
      <c r="M51" s="42"/>
      <c r="N51" s="42"/>
      <c r="O51" s="42"/>
      <c r="P51" s="42"/>
      <c r="Q51" s="42"/>
    </row>
    <row r="52" spans="1:17" ht="24.75" customHeight="1" x14ac:dyDescent="0.25">
      <c r="A52" s="48" t="s">
        <v>8</v>
      </c>
      <c r="B52" s="108"/>
      <c r="C52" s="121"/>
      <c r="D52" s="121"/>
      <c r="E52" s="116">
        <f>(D52-C52)*$C$2</f>
        <v>0</v>
      </c>
      <c r="F52" s="136"/>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12-5-1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12-5-2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12-5-3</v>
      </c>
      <c r="J56" s="42"/>
      <c r="K56" s="42"/>
      <c r="L56" s="42"/>
      <c r="M56" s="42"/>
      <c r="N56" s="42"/>
      <c r="O56" s="42"/>
      <c r="P56" s="42"/>
      <c r="Q56" s="42"/>
    </row>
    <row r="57" spans="1:17" ht="38.25" customHeight="1" x14ac:dyDescent="0.25">
      <c r="A57" s="48" t="s">
        <v>13</v>
      </c>
      <c r="B57" s="131"/>
      <c r="C57" s="132"/>
      <c r="D57" s="132"/>
      <c r="E57" s="133"/>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12-6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25">
        <f>IFERROR((E62*F62+E63*F63)/(F62+F63),0)</f>
        <v>0</v>
      </c>
      <c r="G60" s="49" t="s">
        <v>71</v>
      </c>
      <c r="H60" s="70"/>
      <c r="I60" s="81"/>
      <c r="J60" s="42"/>
      <c r="K60" s="42"/>
      <c r="L60" s="42"/>
      <c r="M60" s="42"/>
      <c r="N60" s="42"/>
      <c r="O60" s="42"/>
      <c r="P60" s="42"/>
      <c r="Q60" s="42"/>
    </row>
    <row r="61" spans="1:17" ht="24.75" customHeight="1" x14ac:dyDescent="0.25">
      <c r="A61" s="48" t="s">
        <v>4</v>
      </c>
      <c r="B61" s="129"/>
      <c r="C61" s="130"/>
      <c r="D61" s="49" t="s">
        <v>3142</v>
      </c>
      <c r="E61" s="110" t="str">
        <f>IFERROR(VLOOKUP(B61,matrizEmpleados,2,FALSE),"No existe")</f>
        <v>No existe</v>
      </c>
      <c r="F61" s="120" t="s">
        <v>3765</v>
      </c>
      <c r="G61" s="49" t="s">
        <v>5</v>
      </c>
      <c r="H61" s="127">
        <f>+(D60-C60)+1</f>
        <v>1</v>
      </c>
      <c r="I61" s="81"/>
      <c r="J61" s="42"/>
      <c r="K61" s="42"/>
      <c r="L61" s="42"/>
      <c r="M61" s="42"/>
      <c r="N61" s="42"/>
      <c r="O61" s="42"/>
      <c r="P61" s="42"/>
      <c r="Q61" s="42"/>
    </row>
    <row r="62" spans="1:17" ht="24.75" customHeight="1" x14ac:dyDescent="0.25">
      <c r="A62" s="48" t="s">
        <v>7</v>
      </c>
      <c r="B62" s="115"/>
      <c r="C62" s="121"/>
      <c r="D62" s="121"/>
      <c r="E62" s="116">
        <f>(D62-C62)*$C$2</f>
        <v>0</v>
      </c>
      <c r="F62" s="136"/>
      <c r="G62" s="49" t="s">
        <v>3139</v>
      </c>
      <c r="H62" s="70"/>
      <c r="I62" s="81"/>
      <c r="J62" s="42"/>
      <c r="K62" s="42"/>
      <c r="L62" s="42"/>
      <c r="M62" s="42"/>
      <c r="N62" s="42"/>
      <c r="O62" s="42"/>
      <c r="P62" s="42"/>
      <c r="Q62" s="42"/>
    </row>
    <row r="63" spans="1:17" ht="24.75" customHeight="1" x14ac:dyDescent="0.25">
      <c r="A63" s="48" t="s">
        <v>8</v>
      </c>
      <c r="B63" s="108"/>
      <c r="C63" s="121"/>
      <c r="D63" s="121"/>
      <c r="E63" s="116">
        <f>(D63-C63)*$C$2</f>
        <v>0</v>
      </c>
      <c r="F63" s="136"/>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12-6-1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12-6-2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12-6-3</v>
      </c>
      <c r="J67" s="42"/>
      <c r="K67" s="42"/>
      <c r="L67" s="42"/>
      <c r="M67" s="42"/>
      <c r="N67" s="42"/>
      <c r="O67" s="42"/>
      <c r="P67" s="42"/>
      <c r="Q67" s="42"/>
    </row>
    <row r="68" spans="1:17" ht="38.25" customHeight="1" x14ac:dyDescent="0.25">
      <c r="A68" s="48" t="s">
        <v>13</v>
      </c>
      <c r="B68" s="131"/>
      <c r="C68" s="132"/>
      <c r="D68" s="132"/>
      <c r="E68" s="133"/>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12-7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25">
        <f>IFERROR((E73*F73+E74*F74)/(F73+F74),0)</f>
        <v>0</v>
      </c>
      <c r="G71" s="49" t="s">
        <v>71</v>
      </c>
      <c r="H71" s="70"/>
      <c r="I71" s="81"/>
      <c r="J71" s="42"/>
      <c r="K71" s="42"/>
      <c r="L71" s="42"/>
      <c r="M71" s="42"/>
      <c r="N71" s="42"/>
      <c r="O71" s="42"/>
      <c r="P71" s="42"/>
      <c r="Q71" s="42"/>
    </row>
    <row r="72" spans="1:17" ht="24.75" customHeight="1" x14ac:dyDescent="0.25">
      <c r="A72" s="48" t="s">
        <v>4</v>
      </c>
      <c r="B72" s="129"/>
      <c r="C72" s="130"/>
      <c r="D72" s="49" t="s">
        <v>3142</v>
      </c>
      <c r="E72" s="110" t="str">
        <f>IFERROR(VLOOKUP(B72,matrizEmpleados,2,FALSE),"No existe")</f>
        <v>No existe</v>
      </c>
      <c r="F72" s="120" t="s">
        <v>3765</v>
      </c>
      <c r="G72" s="49" t="s">
        <v>5</v>
      </c>
      <c r="H72" s="127">
        <f>+(D71-C71)+1</f>
        <v>1</v>
      </c>
      <c r="I72" s="81"/>
      <c r="J72" s="42"/>
      <c r="K72" s="42"/>
      <c r="L72" s="42"/>
      <c r="M72" s="42"/>
      <c r="N72" s="42"/>
      <c r="O72" s="42"/>
      <c r="P72" s="42"/>
      <c r="Q72" s="42"/>
    </row>
    <row r="73" spans="1:17" ht="24.75" customHeight="1" x14ac:dyDescent="0.25">
      <c r="A73" s="48" t="s">
        <v>7</v>
      </c>
      <c r="B73" s="115"/>
      <c r="C73" s="121"/>
      <c r="D73" s="121"/>
      <c r="E73" s="116">
        <f>(D73-C73)*$C$2</f>
        <v>0</v>
      </c>
      <c r="F73" s="136"/>
      <c r="G73" s="49" t="s">
        <v>3139</v>
      </c>
      <c r="H73" s="70"/>
      <c r="I73" s="81"/>
      <c r="J73" s="42"/>
      <c r="K73" s="42"/>
      <c r="L73" s="42"/>
      <c r="M73" s="42"/>
      <c r="N73" s="42"/>
      <c r="O73" s="42"/>
      <c r="P73" s="42"/>
      <c r="Q73" s="42"/>
    </row>
    <row r="74" spans="1:17" ht="24.75" customHeight="1" x14ac:dyDescent="0.25">
      <c r="A74" s="48" t="s">
        <v>8</v>
      </c>
      <c r="B74" s="108"/>
      <c r="C74" s="121"/>
      <c r="D74" s="121"/>
      <c r="E74" s="116">
        <f>(D74-C74)*$C$2</f>
        <v>0</v>
      </c>
      <c r="F74" s="136"/>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12-7-1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12-7-2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12-7-3</v>
      </c>
      <c r="J78" s="42"/>
      <c r="K78" s="42"/>
      <c r="L78" s="42"/>
      <c r="M78" s="42"/>
      <c r="N78" s="42"/>
      <c r="O78" s="42"/>
      <c r="P78" s="42"/>
      <c r="Q78" s="42"/>
    </row>
    <row r="79" spans="1:17" ht="38.25" customHeight="1" x14ac:dyDescent="0.25">
      <c r="A79" s="48" t="s">
        <v>13</v>
      </c>
      <c r="B79" s="131"/>
      <c r="C79" s="132"/>
      <c r="D79" s="132"/>
      <c r="E79" s="133"/>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12-8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25">
        <f>IFERROR((E84*F84+E85*F85)/(F84+F85),0)</f>
        <v>0</v>
      </c>
      <c r="G82" s="49" t="s">
        <v>71</v>
      </c>
      <c r="H82" s="70"/>
      <c r="I82" s="81"/>
      <c r="J82" s="42"/>
      <c r="K82" s="42"/>
      <c r="L82" s="42"/>
      <c r="M82" s="42"/>
      <c r="N82" s="42"/>
      <c r="O82" s="42"/>
      <c r="P82" s="42"/>
      <c r="Q82" s="42"/>
    </row>
    <row r="83" spans="1:17" ht="24.75" customHeight="1" x14ac:dyDescent="0.25">
      <c r="A83" s="48" t="s">
        <v>4</v>
      </c>
      <c r="B83" s="129"/>
      <c r="C83" s="130"/>
      <c r="D83" s="49" t="s">
        <v>3142</v>
      </c>
      <c r="E83" s="110" t="str">
        <f>IFERROR(VLOOKUP(B83,matrizEmpleados,2,FALSE),"No existe")</f>
        <v>No existe</v>
      </c>
      <c r="F83" s="120" t="s">
        <v>3765</v>
      </c>
      <c r="G83" s="49" t="s">
        <v>5</v>
      </c>
      <c r="H83" s="127">
        <f>+(D82-C82)+1</f>
        <v>1</v>
      </c>
      <c r="I83" s="81"/>
      <c r="J83" s="42"/>
      <c r="K83" s="42"/>
      <c r="L83" s="42"/>
      <c r="M83" s="42"/>
      <c r="N83" s="42"/>
      <c r="O83" s="42"/>
      <c r="P83" s="42"/>
      <c r="Q83" s="42"/>
    </row>
    <row r="84" spans="1:17" ht="24.75" customHeight="1" x14ac:dyDescent="0.25">
      <c r="A84" s="48" t="s">
        <v>7</v>
      </c>
      <c r="B84" s="115"/>
      <c r="C84" s="121"/>
      <c r="D84" s="121"/>
      <c r="E84" s="116">
        <f>(D84-C84)*$C$2</f>
        <v>0</v>
      </c>
      <c r="F84" s="136"/>
      <c r="G84" s="49" t="s">
        <v>3139</v>
      </c>
      <c r="H84" s="70"/>
      <c r="I84" s="81"/>
      <c r="J84" s="42"/>
      <c r="K84" s="42"/>
      <c r="L84" s="42"/>
      <c r="M84" s="42"/>
      <c r="N84" s="42"/>
      <c r="O84" s="42"/>
      <c r="P84" s="42"/>
      <c r="Q84" s="42"/>
    </row>
    <row r="85" spans="1:17" ht="24.75" customHeight="1" x14ac:dyDescent="0.25">
      <c r="A85" s="48" t="s">
        <v>8</v>
      </c>
      <c r="B85" s="108"/>
      <c r="C85" s="121"/>
      <c r="D85" s="121"/>
      <c r="E85" s="116">
        <f>(D85-C85)*$C$2</f>
        <v>0</v>
      </c>
      <c r="F85" s="136"/>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12-8-1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12-8-2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12-8-3</v>
      </c>
      <c r="J89" s="42"/>
      <c r="K89" s="42"/>
      <c r="L89" s="42"/>
      <c r="M89" s="42"/>
      <c r="N89" s="42"/>
      <c r="O89" s="42"/>
      <c r="P89" s="42"/>
      <c r="Q89" s="42"/>
    </row>
    <row r="90" spans="1:17" ht="38.25" customHeight="1" x14ac:dyDescent="0.25">
      <c r="A90" s="48" t="s">
        <v>13</v>
      </c>
      <c r="B90" s="131"/>
      <c r="C90" s="132"/>
      <c r="D90" s="132"/>
      <c r="E90" s="133"/>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12-9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25">
        <f>IFERROR((E95*F95+E96*F96)/(F95+F96),0)</f>
        <v>0</v>
      </c>
      <c r="G93" s="49" t="s">
        <v>71</v>
      </c>
      <c r="H93" s="70"/>
      <c r="I93" s="81"/>
      <c r="J93" s="42"/>
      <c r="K93" s="42"/>
      <c r="L93" s="42"/>
      <c r="M93" s="42"/>
      <c r="N93" s="42"/>
      <c r="O93" s="42"/>
      <c r="P93" s="42"/>
      <c r="Q93" s="42"/>
    </row>
    <row r="94" spans="1:17" ht="24.75" customHeight="1" x14ac:dyDescent="0.25">
      <c r="A94" s="48" t="s">
        <v>4</v>
      </c>
      <c r="B94" s="129"/>
      <c r="C94" s="130"/>
      <c r="D94" s="49" t="s">
        <v>3142</v>
      </c>
      <c r="E94" s="110" t="str">
        <f>IFERROR(VLOOKUP(B94,matrizEmpleados,2,FALSE),"No existe")</f>
        <v>No existe</v>
      </c>
      <c r="F94" s="120" t="s">
        <v>3765</v>
      </c>
      <c r="G94" s="49" t="s">
        <v>5</v>
      </c>
      <c r="H94" s="127">
        <f>+(D93-C93)+1</f>
        <v>1</v>
      </c>
      <c r="I94" s="81"/>
      <c r="J94" s="42"/>
      <c r="K94" s="42"/>
      <c r="L94" s="42"/>
      <c r="M94" s="42"/>
      <c r="N94" s="42"/>
      <c r="O94" s="42"/>
      <c r="P94" s="42"/>
      <c r="Q94" s="42"/>
    </row>
    <row r="95" spans="1:17" ht="24.75" customHeight="1" x14ac:dyDescent="0.25">
      <c r="A95" s="48" t="s">
        <v>7</v>
      </c>
      <c r="B95" s="115"/>
      <c r="C95" s="121"/>
      <c r="D95" s="121"/>
      <c r="E95" s="116">
        <f>(D95-C95)*$C$2</f>
        <v>0</v>
      </c>
      <c r="F95" s="136"/>
      <c r="G95" s="49" t="s">
        <v>3139</v>
      </c>
      <c r="H95" s="70"/>
      <c r="I95" s="81"/>
      <c r="J95" s="42"/>
      <c r="K95" s="42"/>
      <c r="L95" s="42"/>
      <c r="M95" s="42"/>
      <c r="N95" s="42"/>
      <c r="O95" s="42"/>
      <c r="P95" s="42"/>
      <c r="Q95" s="42"/>
    </row>
    <row r="96" spans="1:17" ht="24.75" customHeight="1" x14ac:dyDescent="0.25">
      <c r="A96" s="48" t="s">
        <v>8</v>
      </c>
      <c r="B96" s="108"/>
      <c r="C96" s="121"/>
      <c r="D96" s="121"/>
      <c r="E96" s="116">
        <f>(D96-C96)*$C$2</f>
        <v>0</v>
      </c>
      <c r="F96" s="136"/>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12-9-1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12-9-2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12-9-3</v>
      </c>
      <c r="J100" s="42"/>
      <c r="K100" s="42"/>
      <c r="L100" s="42"/>
      <c r="M100" s="42"/>
      <c r="N100" s="42"/>
      <c r="O100" s="42"/>
      <c r="P100" s="42"/>
      <c r="Q100" s="42"/>
    </row>
    <row r="101" spans="1:17" ht="38.25" customHeight="1" x14ac:dyDescent="0.25">
      <c r="A101" s="48" t="s">
        <v>13</v>
      </c>
      <c r="B101" s="131"/>
      <c r="C101" s="132"/>
      <c r="D101" s="132"/>
      <c r="E101" s="133"/>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12-10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25">
        <f>IFERROR((E106*F106+E107*F107)/(F106+F107),0)</f>
        <v>0</v>
      </c>
      <c r="G104" s="49" t="s">
        <v>71</v>
      </c>
      <c r="H104" s="70"/>
      <c r="I104" s="81"/>
      <c r="J104" s="42"/>
      <c r="K104" s="42"/>
      <c r="L104" s="42"/>
      <c r="M104" s="42"/>
      <c r="N104" s="42"/>
      <c r="O104" s="42"/>
      <c r="P104" s="42"/>
      <c r="Q104" s="42"/>
    </row>
    <row r="105" spans="1:17" ht="24.75" customHeight="1" x14ac:dyDescent="0.25">
      <c r="A105" s="48" t="s">
        <v>4</v>
      </c>
      <c r="B105" s="129"/>
      <c r="C105" s="130"/>
      <c r="D105" s="49" t="s">
        <v>3142</v>
      </c>
      <c r="E105" s="110" t="str">
        <f>IFERROR(VLOOKUP(B105,matrizEmpleados,2,FALSE),"No existe")</f>
        <v>No existe</v>
      </c>
      <c r="F105" s="120" t="s">
        <v>3765</v>
      </c>
      <c r="G105" s="49" t="s">
        <v>5</v>
      </c>
      <c r="H105" s="127">
        <f>+(D104-C104)+1</f>
        <v>1</v>
      </c>
      <c r="I105" s="81"/>
      <c r="J105" s="42"/>
      <c r="K105" s="42"/>
      <c r="L105" s="42"/>
      <c r="M105" s="42"/>
      <c r="N105" s="42"/>
      <c r="O105" s="42"/>
      <c r="P105" s="42"/>
      <c r="Q105" s="42"/>
    </row>
    <row r="106" spans="1:17" ht="24.75" customHeight="1" x14ac:dyDescent="0.25">
      <c r="A106" s="48" t="s">
        <v>7</v>
      </c>
      <c r="B106" s="115"/>
      <c r="C106" s="121"/>
      <c r="D106" s="121"/>
      <c r="E106" s="116">
        <f>(D106-C106)*$C$2</f>
        <v>0</v>
      </c>
      <c r="F106" s="136"/>
      <c r="G106" s="49" t="s">
        <v>3139</v>
      </c>
      <c r="H106" s="70"/>
      <c r="I106" s="81"/>
      <c r="J106" s="42"/>
      <c r="K106" s="42"/>
      <c r="L106" s="42"/>
      <c r="M106" s="42"/>
      <c r="N106" s="42"/>
      <c r="O106" s="42"/>
      <c r="P106" s="42"/>
      <c r="Q106" s="42"/>
    </row>
    <row r="107" spans="1:17" ht="24.75" customHeight="1" x14ac:dyDescent="0.25">
      <c r="A107" s="48" t="s">
        <v>8</v>
      </c>
      <c r="B107" s="108"/>
      <c r="C107" s="121"/>
      <c r="D107" s="121"/>
      <c r="E107" s="116">
        <f>(D107-C107)*$C$2</f>
        <v>0</v>
      </c>
      <c r="F107" s="136"/>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12-10-1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12-10-2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12-10-3</v>
      </c>
      <c r="J111" s="42"/>
      <c r="K111" s="42"/>
      <c r="L111" s="42"/>
      <c r="M111" s="42"/>
      <c r="N111" s="42"/>
      <c r="O111" s="42"/>
      <c r="P111" s="42"/>
      <c r="Q111" s="42"/>
    </row>
    <row r="112" spans="1:17" ht="38.25" customHeight="1" x14ac:dyDescent="0.25">
      <c r="A112" s="48" t="s">
        <v>13</v>
      </c>
      <c r="B112" s="131"/>
      <c r="C112" s="132"/>
      <c r="D112" s="132"/>
      <c r="E112" s="133"/>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12-11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25">
        <f>IFERROR((E117*F117+E118*F118)/(F117+F118),0)</f>
        <v>0</v>
      </c>
      <c r="G115" s="49" t="s">
        <v>71</v>
      </c>
      <c r="H115" s="70"/>
      <c r="I115" s="81"/>
      <c r="J115" s="42"/>
      <c r="K115" s="42"/>
      <c r="L115" s="42"/>
      <c r="M115" s="42"/>
      <c r="N115" s="42"/>
      <c r="O115" s="42"/>
      <c r="P115" s="42"/>
      <c r="Q115" s="42"/>
    </row>
    <row r="116" spans="1:17" ht="24.75" customHeight="1" x14ac:dyDescent="0.25">
      <c r="A116" s="48" t="s">
        <v>4</v>
      </c>
      <c r="B116" s="129"/>
      <c r="C116" s="130"/>
      <c r="D116" s="49" t="s">
        <v>3142</v>
      </c>
      <c r="E116" s="110" t="str">
        <f>IFERROR(VLOOKUP(B116,matrizEmpleados,2,FALSE),"No existe")</f>
        <v>No existe</v>
      </c>
      <c r="F116" s="120" t="s">
        <v>3765</v>
      </c>
      <c r="G116" s="49" t="s">
        <v>5</v>
      </c>
      <c r="H116" s="127">
        <f>+(D115-C115)+1</f>
        <v>1</v>
      </c>
      <c r="I116" s="81"/>
      <c r="J116" s="42"/>
      <c r="K116" s="42"/>
      <c r="L116" s="42"/>
      <c r="M116" s="42"/>
      <c r="N116" s="42"/>
      <c r="O116" s="42"/>
      <c r="P116" s="42"/>
      <c r="Q116" s="42"/>
    </row>
    <row r="117" spans="1:17" ht="24.75" customHeight="1" x14ac:dyDescent="0.25">
      <c r="A117" s="48" t="s">
        <v>7</v>
      </c>
      <c r="B117" s="115"/>
      <c r="C117" s="121"/>
      <c r="D117" s="121"/>
      <c r="E117" s="116">
        <f>(D117-C117)*$C$2</f>
        <v>0</v>
      </c>
      <c r="F117" s="136"/>
      <c r="G117" s="49" t="s">
        <v>3139</v>
      </c>
      <c r="H117" s="70"/>
      <c r="I117" s="81"/>
      <c r="J117" s="42"/>
      <c r="K117" s="42"/>
      <c r="L117" s="42"/>
      <c r="M117" s="42"/>
      <c r="N117" s="42"/>
      <c r="O117" s="42"/>
      <c r="P117" s="42"/>
      <c r="Q117" s="42"/>
    </row>
    <row r="118" spans="1:17" ht="24.75" customHeight="1" x14ac:dyDescent="0.25">
      <c r="A118" s="48" t="s">
        <v>8</v>
      </c>
      <c r="B118" s="108"/>
      <c r="C118" s="121"/>
      <c r="D118" s="121"/>
      <c r="E118" s="116">
        <f>(D118-C118)*$C$2</f>
        <v>0</v>
      </c>
      <c r="F118" s="136"/>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12-11-1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12-11-2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12-11-3</v>
      </c>
      <c r="J122" s="42"/>
      <c r="K122" s="42"/>
      <c r="L122" s="42"/>
      <c r="M122" s="42"/>
      <c r="N122" s="42"/>
      <c r="O122" s="42"/>
      <c r="P122" s="42"/>
      <c r="Q122" s="42"/>
    </row>
    <row r="123" spans="1:17" ht="38.25" customHeight="1" x14ac:dyDescent="0.25">
      <c r="A123" s="48" t="s">
        <v>13</v>
      </c>
      <c r="B123" s="131"/>
      <c r="C123" s="132"/>
      <c r="D123" s="132"/>
      <c r="E123" s="133"/>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12-12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25">
        <f>IFERROR((E128*F128+E129*F129)/(F128+F129),0)</f>
        <v>0</v>
      </c>
      <c r="G126" s="49" t="s">
        <v>71</v>
      </c>
      <c r="H126" s="70"/>
      <c r="I126" s="81"/>
      <c r="J126" s="42"/>
      <c r="K126" s="42"/>
      <c r="L126" s="42"/>
      <c r="M126" s="42"/>
      <c r="N126" s="42"/>
      <c r="O126" s="42"/>
      <c r="P126" s="42"/>
      <c r="Q126" s="42"/>
    </row>
    <row r="127" spans="1:17" ht="24.75" customHeight="1" x14ac:dyDescent="0.25">
      <c r="A127" s="48" t="s">
        <v>4</v>
      </c>
      <c r="B127" s="129"/>
      <c r="C127" s="130"/>
      <c r="D127" s="49" t="s">
        <v>3142</v>
      </c>
      <c r="E127" s="110" t="str">
        <f>IFERROR(VLOOKUP(B127,matrizEmpleados,2,FALSE),"No existe")</f>
        <v>No existe</v>
      </c>
      <c r="F127" s="120" t="s">
        <v>3765</v>
      </c>
      <c r="G127" s="49" t="s">
        <v>5</v>
      </c>
      <c r="H127" s="127">
        <f>+(D126-C126)+1</f>
        <v>1</v>
      </c>
      <c r="I127" s="81"/>
      <c r="J127" s="42"/>
      <c r="K127" s="42"/>
      <c r="L127" s="42"/>
      <c r="M127" s="42"/>
      <c r="N127" s="42"/>
      <c r="O127" s="42"/>
      <c r="P127" s="42"/>
      <c r="Q127" s="42"/>
    </row>
    <row r="128" spans="1:17" ht="24.75" customHeight="1" x14ac:dyDescent="0.25">
      <c r="A128" s="48" t="s">
        <v>7</v>
      </c>
      <c r="B128" s="115"/>
      <c r="C128" s="121"/>
      <c r="D128" s="121"/>
      <c r="E128" s="116">
        <f>(D128-C128)*$C$2</f>
        <v>0</v>
      </c>
      <c r="F128" s="122"/>
      <c r="G128" s="49" t="s">
        <v>3139</v>
      </c>
      <c r="H128" s="70"/>
      <c r="I128" s="81"/>
      <c r="J128" s="42"/>
      <c r="K128" s="42"/>
      <c r="L128" s="42"/>
      <c r="M128" s="42"/>
      <c r="N128" s="42"/>
      <c r="O128" s="42"/>
      <c r="P128" s="42"/>
      <c r="Q128" s="42"/>
    </row>
    <row r="129" spans="1:17" ht="24.75" customHeight="1" x14ac:dyDescent="0.25">
      <c r="A129" s="48" t="s">
        <v>8</v>
      </c>
      <c r="B129" s="108"/>
      <c r="C129" s="121"/>
      <c r="D129" s="121"/>
      <c r="E129" s="116">
        <f>(D129-C129)*$C$2</f>
        <v>0</v>
      </c>
      <c r="F129" s="122"/>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12-12-1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12-12-2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12-12-3</v>
      </c>
      <c r="J133" s="42"/>
      <c r="K133" s="42"/>
      <c r="L133" s="42"/>
      <c r="M133" s="42"/>
      <c r="N133" s="42"/>
      <c r="O133" s="42"/>
      <c r="P133" s="42"/>
      <c r="Q133" s="42"/>
    </row>
    <row r="134" spans="1:17" ht="38.25" customHeight="1" x14ac:dyDescent="0.25">
      <c r="A134" s="48" t="s">
        <v>13</v>
      </c>
      <c r="B134" s="131"/>
      <c r="C134" s="132"/>
      <c r="D134" s="132"/>
      <c r="E134" s="133"/>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12-13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25">
        <f>IFERROR((E139*F139+E140*F140)/(F139+F140),0)</f>
        <v>0</v>
      </c>
      <c r="G137" s="49" t="s">
        <v>71</v>
      </c>
      <c r="H137" s="70"/>
      <c r="I137" s="81"/>
      <c r="J137" s="42"/>
      <c r="K137" s="42"/>
      <c r="L137" s="42"/>
      <c r="M137" s="42"/>
      <c r="N137" s="42"/>
      <c r="O137" s="42"/>
      <c r="P137" s="42"/>
      <c r="Q137" s="42"/>
    </row>
    <row r="138" spans="1:17" ht="24.75" customHeight="1" x14ac:dyDescent="0.25">
      <c r="A138" s="48" t="s">
        <v>4</v>
      </c>
      <c r="B138" s="129"/>
      <c r="C138" s="130"/>
      <c r="D138" s="49" t="s">
        <v>3142</v>
      </c>
      <c r="E138" s="110" t="str">
        <f>IFERROR(VLOOKUP(B138,matrizEmpleados,2,FALSE),"No existe")</f>
        <v>No existe</v>
      </c>
      <c r="F138" s="120" t="s">
        <v>3765</v>
      </c>
      <c r="G138" s="49" t="s">
        <v>5</v>
      </c>
      <c r="H138" s="127">
        <f>+(D137-C137)+1</f>
        <v>1</v>
      </c>
      <c r="I138" s="81"/>
      <c r="J138" s="42"/>
      <c r="K138" s="42"/>
      <c r="L138" s="42"/>
      <c r="M138" s="42"/>
      <c r="N138" s="42"/>
      <c r="O138" s="42"/>
      <c r="P138" s="42"/>
      <c r="Q138" s="42"/>
    </row>
    <row r="139" spans="1:17" ht="24.75" customHeight="1" x14ac:dyDescent="0.25">
      <c r="A139" s="48" t="s">
        <v>7</v>
      </c>
      <c r="B139" s="115"/>
      <c r="C139" s="121"/>
      <c r="D139" s="121"/>
      <c r="E139" s="116">
        <f>(D139-C139)*$C$2</f>
        <v>0</v>
      </c>
      <c r="F139" s="122"/>
      <c r="G139" s="49" t="s">
        <v>3139</v>
      </c>
      <c r="H139" s="70"/>
      <c r="I139" s="81"/>
      <c r="J139" s="42"/>
      <c r="K139" s="42"/>
      <c r="L139" s="42"/>
      <c r="M139" s="42"/>
      <c r="N139" s="42"/>
      <c r="O139" s="42"/>
      <c r="P139" s="42"/>
      <c r="Q139" s="42"/>
    </row>
    <row r="140" spans="1:17" ht="24.75" customHeight="1" x14ac:dyDescent="0.25">
      <c r="A140" s="48" t="s">
        <v>8</v>
      </c>
      <c r="B140" s="108"/>
      <c r="C140" s="121"/>
      <c r="D140" s="121"/>
      <c r="E140" s="116">
        <f>(D140-C140)*$C$2</f>
        <v>0</v>
      </c>
      <c r="F140" s="122"/>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12-13-1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12-13-2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12-13-3</v>
      </c>
      <c r="J144" s="42"/>
      <c r="K144" s="42"/>
      <c r="L144" s="42"/>
      <c r="M144" s="42"/>
      <c r="N144" s="42"/>
      <c r="O144" s="42"/>
      <c r="P144" s="42"/>
      <c r="Q144" s="42"/>
    </row>
    <row r="145" spans="1:17" ht="38.25" customHeight="1" x14ac:dyDescent="0.25">
      <c r="A145" s="48" t="s">
        <v>13</v>
      </c>
      <c r="B145" s="131"/>
      <c r="C145" s="132"/>
      <c r="D145" s="132"/>
      <c r="E145" s="133"/>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12-14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25">
        <f>IFERROR((E150*F150+E151*F151)/(F150+F151),0)</f>
        <v>0</v>
      </c>
      <c r="G148" s="49" t="s">
        <v>71</v>
      </c>
      <c r="H148" s="70"/>
      <c r="I148" s="81"/>
      <c r="J148" s="42"/>
      <c r="K148" s="42"/>
      <c r="L148" s="42"/>
      <c r="M148" s="42"/>
      <c r="N148" s="42"/>
      <c r="O148" s="42"/>
      <c r="P148" s="42"/>
      <c r="Q148" s="42"/>
    </row>
    <row r="149" spans="1:17" ht="24.75" customHeight="1" x14ac:dyDescent="0.25">
      <c r="A149" s="48" t="s">
        <v>4</v>
      </c>
      <c r="B149" s="129"/>
      <c r="C149" s="130"/>
      <c r="D149" s="49" t="s">
        <v>3142</v>
      </c>
      <c r="E149" s="110" t="str">
        <f>IFERROR(VLOOKUP(B149,matrizEmpleados,2,FALSE),"No existe")</f>
        <v>No existe</v>
      </c>
      <c r="F149" s="120" t="s">
        <v>3765</v>
      </c>
      <c r="G149" s="49" t="s">
        <v>5</v>
      </c>
      <c r="H149" s="127">
        <f>+(D148-C148)+1</f>
        <v>1</v>
      </c>
      <c r="I149" s="81"/>
      <c r="J149" s="42"/>
      <c r="K149" s="42"/>
      <c r="L149" s="42"/>
      <c r="M149" s="42"/>
      <c r="N149" s="42"/>
      <c r="O149" s="42"/>
      <c r="P149" s="42"/>
      <c r="Q149" s="42"/>
    </row>
    <row r="150" spans="1:17" ht="24.75" customHeight="1" x14ac:dyDescent="0.25">
      <c r="A150" s="48" t="s">
        <v>7</v>
      </c>
      <c r="B150" s="115"/>
      <c r="C150" s="121"/>
      <c r="D150" s="121"/>
      <c r="E150" s="116">
        <f>(D150-C150)*$C$2</f>
        <v>0</v>
      </c>
      <c r="F150" s="122"/>
      <c r="G150" s="49" t="s">
        <v>3139</v>
      </c>
      <c r="H150" s="70"/>
      <c r="I150" s="81"/>
      <c r="J150" s="42"/>
      <c r="K150" s="42"/>
      <c r="L150" s="42"/>
      <c r="M150" s="42"/>
      <c r="N150" s="42"/>
      <c r="O150" s="42"/>
      <c r="P150" s="42"/>
      <c r="Q150" s="42"/>
    </row>
    <row r="151" spans="1:17" ht="24.75" customHeight="1" x14ac:dyDescent="0.25">
      <c r="A151" s="48" t="s">
        <v>8</v>
      </c>
      <c r="B151" s="108"/>
      <c r="C151" s="121"/>
      <c r="D151" s="121"/>
      <c r="E151" s="116">
        <f>(D151-C151)*$C$2</f>
        <v>0</v>
      </c>
      <c r="F151" s="122"/>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12-14-1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12-14-2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12-14-3</v>
      </c>
      <c r="J155" s="42"/>
      <c r="K155" s="42"/>
      <c r="L155" s="42"/>
      <c r="M155" s="42"/>
      <c r="N155" s="42"/>
      <c r="O155" s="42"/>
      <c r="P155" s="42"/>
      <c r="Q155" s="42"/>
    </row>
    <row r="156" spans="1:17" ht="38.25" customHeight="1" x14ac:dyDescent="0.25">
      <c r="A156" s="48" t="s">
        <v>13</v>
      </c>
      <c r="B156" s="131"/>
      <c r="C156" s="132"/>
      <c r="D156" s="132"/>
      <c r="E156" s="133"/>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12-15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25">
        <f>IFERROR((E161*F161+E162*F162)/(F161+F162),0)</f>
        <v>0</v>
      </c>
      <c r="G159" s="49" t="s">
        <v>71</v>
      </c>
      <c r="H159" s="70"/>
      <c r="I159" s="81"/>
      <c r="J159" s="42"/>
      <c r="K159" s="42"/>
      <c r="L159" s="42"/>
      <c r="M159" s="42"/>
      <c r="N159" s="42"/>
      <c r="O159" s="42"/>
      <c r="P159" s="42"/>
      <c r="Q159" s="42"/>
    </row>
    <row r="160" spans="1:17" ht="24.75" customHeight="1" x14ac:dyDescent="0.25">
      <c r="A160" s="48" t="s">
        <v>4</v>
      </c>
      <c r="B160" s="129"/>
      <c r="C160" s="130"/>
      <c r="D160" s="49" t="s">
        <v>3142</v>
      </c>
      <c r="E160" s="110" t="str">
        <f>IFERROR(VLOOKUP(B160,matrizEmpleados,2,FALSE),"No existe")</f>
        <v>No existe</v>
      </c>
      <c r="F160" s="120" t="s">
        <v>3765</v>
      </c>
      <c r="G160" s="49" t="s">
        <v>5</v>
      </c>
      <c r="H160" s="127">
        <f>+(D159-C159)+1</f>
        <v>1</v>
      </c>
      <c r="I160" s="81"/>
      <c r="J160" s="42"/>
      <c r="K160" s="42"/>
      <c r="L160" s="42"/>
      <c r="M160" s="42"/>
      <c r="N160" s="42"/>
      <c r="O160" s="42"/>
      <c r="P160" s="42"/>
      <c r="Q160" s="42"/>
    </row>
    <row r="161" spans="1:17" ht="24.75" customHeight="1" x14ac:dyDescent="0.25">
      <c r="A161" s="48" t="s">
        <v>7</v>
      </c>
      <c r="B161" s="115"/>
      <c r="C161" s="121"/>
      <c r="D161" s="121"/>
      <c r="E161" s="116">
        <f>(D161-C161)*$C$2</f>
        <v>0</v>
      </c>
      <c r="F161" s="136"/>
      <c r="G161" s="49" t="s">
        <v>3139</v>
      </c>
      <c r="H161" s="70"/>
      <c r="I161" s="81"/>
      <c r="J161" s="42"/>
      <c r="K161" s="42"/>
      <c r="L161" s="42"/>
      <c r="M161" s="42"/>
      <c r="N161" s="42"/>
      <c r="O161" s="42"/>
      <c r="P161" s="42"/>
      <c r="Q161" s="42"/>
    </row>
    <row r="162" spans="1:17" ht="24.75" customHeight="1" x14ac:dyDescent="0.25">
      <c r="A162" s="48" t="s">
        <v>8</v>
      </c>
      <c r="B162" s="108"/>
      <c r="C162" s="121"/>
      <c r="D162" s="121"/>
      <c r="E162" s="116">
        <f>(D162-C162)*$C$2</f>
        <v>0</v>
      </c>
      <c r="F162" s="136"/>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12-15-1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12-15-2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12-15-3</v>
      </c>
      <c r="J166" s="42"/>
      <c r="K166" s="42"/>
      <c r="L166" s="42"/>
      <c r="M166" s="42"/>
      <c r="N166" s="42"/>
      <c r="O166" s="42"/>
      <c r="P166" s="42"/>
      <c r="Q166" s="42"/>
    </row>
    <row r="167" spans="1:17" ht="38.25" customHeight="1" x14ac:dyDescent="0.25">
      <c r="A167" s="48" t="s">
        <v>13</v>
      </c>
      <c r="B167" s="131"/>
      <c r="C167" s="132"/>
      <c r="D167" s="132"/>
      <c r="E167" s="133"/>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12-16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25">
        <f>IFERROR((E172*F172+E173*F173)/(F172+F173),0)</f>
        <v>0</v>
      </c>
      <c r="G170" s="49" t="s">
        <v>71</v>
      </c>
      <c r="H170" s="70"/>
      <c r="I170" s="81"/>
      <c r="J170" s="42"/>
      <c r="K170" s="42"/>
      <c r="L170" s="42"/>
      <c r="M170" s="42"/>
      <c r="N170" s="42"/>
      <c r="O170" s="42"/>
      <c r="P170" s="42"/>
      <c r="Q170" s="42"/>
    </row>
    <row r="171" spans="1:17" ht="24.75" customHeight="1" x14ac:dyDescent="0.25">
      <c r="A171" s="48" t="s">
        <v>4</v>
      </c>
      <c r="B171" s="129"/>
      <c r="C171" s="130"/>
      <c r="D171" s="49" t="s">
        <v>3142</v>
      </c>
      <c r="E171" s="110" t="str">
        <f>IFERROR(VLOOKUP(B171,matrizEmpleados,2,FALSE),"No existe")</f>
        <v>No existe</v>
      </c>
      <c r="F171" s="120" t="s">
        <v>3765</v>
      </c>
      <c r="G171" s="49" t="s">
        <v>5</v>
      </c>
      <c r="H171" s="127">
        <f>+(D170-C170)+1</f>
        <v>1</v>
      </c>
      <c r="I171" s="81"/>
      <c r="J171" s="42"/>
      <c r="K171" s="42"/>
      <c r="L171" s="42"/>
      <c r="M171" s="42"/>
      <c r="N171" s="42"/>
      <c r="O171" s="42"/>
      <c r="P171" s="42"/>
      <c r="Q171" s="42"/>
    </row>
    <row r="172" spans="1:17" ht="24.75" customHeight="1" x14ac:dyDescent="0.25">
      <c r="A172" s="48" t="s">
        <v>7</v>
      </c>
      <c r="B172" s="115"/>
      <c r="C172" s="121"/>
      <c r="D172" s="121"/>
      <c r="E172" s="116">
        <f>(D172-C172)*$C$2</f>
        <v>0</v>
      </c>
      <c r="F172" s="136"/>
      <c r="G172" s="49" t="s">
        <v>3139</v>
      </c>
      <c r="H172" s="70"/>
      <c r="I172" s="81"/>
      <c r="J172" s="42"/>
      <c r="K172" s="42"/>
      <c r="L172" s="42"/>
      <c r="M172" s="42"/>
      <c r="N172" s="42"/>
      <c r="O172" s="42"/>
      <c r="P172" s="42"/>
      <c r="Q172" s="42"/>
    </row>
    <row r="173" spans="1:17" ht="24.75" customHeight="1" x14ac:dyDescent="0.25">
      <c r="A173" s="48" t="s">
        <v>8</v>
      </c>
      <c r="B173" s="108"/>
      <c r="C173" s="121"/>
      <c r="D173" s="121"/>
      <c r="E173" s="116">
        <f>(D173-C173)*$C$2</f>
        <v>0</v>
      </c>
      <c r="F173" s="136"/>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12-16-1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12-16-2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12-16-3</v>
      </c>
      <c r="J177" s="42"/>
      <c r="K177" s="42"/>
      <c r="L177" s="42"/>
      <c r="M177" s="42"/>
      <c r="N177" s="42"/>
      <c r="O177" s="42"/>
      <c r="P177" s="42"/>
      <c r="Q177" s="42"/>
    </row>
    <row r="178" spans="1:17" ht="38.25" customHeight="1" x14ac:dyDescent="0.25">
      <c r="A178" s="48" t="s">
        <v>13</v>
      </c>
      <c r="B178" s="131"/>
      <c r="C178" s="132"/>
      <c r="D178" s="132"/>
      <c r="E178" s="133"/>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12-17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25">
        <f>IFERROR((E183*F183+E184*F184)/(F183+F184),0)</f>
        <v>0</v>
      </c>
      <c r="G181" s="49" t="s">
        <v>71</v>
      </c>
      <c r="H181" s="70"/>
      <c r="I181" s="81"/>
      <c r="J181" s="42"/>
      <c r="K181" s="42"/>
      <c r="L181" s="42"/>
      <c r="M181" s="42"/>
      <c r="N181" s="42"/>
      <c r="O181" s="42"/>
      <c r="P181" s="42"/>
      <c r="Q181" s="42"/>
    </row>
    <row r="182" spans="1:17" ht="24.75" customHeight="1" x14ac:dyDescent="0.25">
      <c r="A182" s="48" t="s">
        <v>4</v>
      </c>
      <c r="B182" s="129"/>
      <c r="C182" s="130"/>
      <c r="D182" s="49" t="s">
        <v>3142</v>
      </c>
      <c r="E182" s="110" t="str">
        <f>IFERROR(VLOOKUP(B182,matrizEmpleados,2,FALSE),"No existe")</f>
        <v>No existe</v>
      </c>
      <c r="F182" s="120" t="s">
        <v>3765</v>
      </c>
      <c r="G182" s="49" t="s">
        <v>5</v>
      </c>
      <c r="H182" s="127">
        <f>+(D181-C181)+1</f>
        <v>1</v>
      </c>
      <c r="I182" s="81"/>
      <c r="J182" s="42"/>
      <c r="K182" s="42"/>
      <c r="L182" s="42"/>
      <c r="M182" s="42"/>
      <c r="N182" s="42"/>
      <c r="O182" s="42"/>
      <c r="P182" s="42"/>
      <c r="Q182" s="42"/>
    </row>
    <row r="183" spans="1:17" ht="24.75" customHeight="1" x14ac:dyDescent="0.25">
      <c r="A183" s="48" t="s">
        <v>7</v>
      </c>
      <c r="B183" s="115"/>
      <c r="C183" s="121"/>
      <c r="D183" s="121"/>
      <c r="E183" s="116">
        <f>(D183-C183)*$C$2</f>
        <v>0</v>
      </c>
      <c r="F183" s="136"/>
      <c r="G183" s="49" t="s">
        <v>3139</v>
      </c>
      <c r="H183" s="70"/>
      <c r="I183" s="81"/>
      <c r="J183" s="42"/>
      <c r="K183" s="42"/>
      <c r="L183" s="42"/>
      <c r="M183" s="42"/>
      <c r="N183" s="42"/>
      <c r="O183" s="42"/>
      <c r="P183" s="42"/>
      <c r="Q183" s="42"/>
    </row>
    <row r="184" spans="1:17" ht="24.75" customHeight="1" x14ac:dyDescent="0.25">
      <c r="A184" s="48" t="s">
        <v>8</v>
      </c>
      <c r="B184" s="108"/>
      <c r="C184" s="121"/>
      <c r="D184" s="121"/>
      <c r="E184" s="116">
        <f>(D184-C184)*$C$2</f>
        <v>0</v>
      </c>
      <c r="F184" s="136"/>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12-17-1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12-17-2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12-17-3</v>
      </c>
      <c r="J188" s="42"/>
      <c r="K188" s="42"/>
      <c r="L188" s="42"/>
      <c r="M188" s="42"/>
      <c r="N188" s="42"/>
      <c r="O188" s="42"/>
      <c r="P188" s="42"/>
      <c r="Q188" s="42"/>
    </row>
    <row r="189" spans="1:17" ht="38.25" customHeight="1" x14ac:dyDescent="0.25">
      <c r="A189" s="48" t="s">
        <v>13</v>
      </c>
      <c r="B189" s="131"/>
      <c r="C189" s="132"/>
      <c r="D189" s="132"/>
      <c r="E189" s="133"/>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12-18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25">
        <f>IFERROR((E194*F194+E195*F195)/(F194+F195),0)</f>
        <v>0</v>
      </c>
      <c r="G192" s="49" t="s">
        <v>71</v>
      </c>
      <c r="H192" s="70"/>
      <c r="I192" s="81"/>
      <c r="J192" s="42"/>
      <c r="K192" s="42"/>
      <c r="L192" s="42"/>
      <c r="M192" s="42"/>
      <c r="N192" s="42"/>
      <c r="O192" s="42"/>
      <c r="P192" s="42"/>
      <c r="Q192" s="42"/>
    </row>
    <row r="193" spans="1:17" ht="24.75" customHeight="1" x14ac:dyDescent="0.25">
      <c r="A193" s="48" t="s">
        <v>4</v>
      </c>
      <c r="B193" s="129"/>
      <c r="C193" s="130"/>
      <c r="D193" s="49" t="s">
        <v>3142</v>
      </c>
      <c r="E193" s="110" t="str">
        <f>IFERROR(VLOOKUP(B193,matrizEmpleados,2,FALSE),"No existe")</f>
        <v>No existe</v>
      </c>
      <c r="F193" s="120" t="s">
        <v>3765</v>
      </c>
      <c r="G193" s="49" t="s">
        <v>5</v>
      </c>
      <c r="H193" s="127">
        <f>+(D192-C192)+1</f>
        <v>1</v>
      </c>
      <c r="I193" s="81"/>
      <c r="J193" s="42"/>
      <c r="K193" s="42"/>
      <c r="L193" s="42"/>
      <c r="M193" s="42"/>
      <c r="N193" s="42"/>
      <c r="O193" s="42"/>
      <c r="P193" s="42"/>
      <c r="Q193" s="42"/>
    </row>
    <row r="194" spans="1:17" ht="24.75" customHeight="1" x14ac:dyDescent="0.25">
      <c r="A194" s="48" t="s">
        <v>7</v>
      </c>
      <c r="B194" s="115"/>
      <c r="C194" s="121"/>
      <c r="D194" s="121"/>
      <c r="E194" s="116">
        <f>(D194-C194)*$C$2</f>
        <v>0</v>
      </c>
      <c r="F194" s="136"/>
      <c r="G194" s="49" t="s">
        <v>3139</v>
      </c>
      <c r="H194" s="70"/>
      <c r="I194" s="81"/>
      <c r="J194" s="42"/>
      <c r="K194" s="42"/>
      <c r="L194" s="42"/>
      <c r="M194" s="42"/>
      <c r="N194" s="42"/>
      <c r="O194" s="42"/>
      <c r="P194" s="42"/>
      <c r="Q194" s="42"/>
    </row>
    <row r="195" spans="1:17" ht="24.75" customHeight="1" x14ac:dyDescent="0.25">
      <c r="A195" s="48" t="s">
        <v>8</v>
      </c>
      <c r="B195" s="108"/>
      <c r="C195" s="121"/>
      <c r="D195" s="121"/>
      <c r="E195" s="116">
        <f>(D195-C195)*$C$2</f>
        <v>0</v>
      </c>
      <c r="F195" s="136"/>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12-18-1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12-18-2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12-18-3</v>
      </c>
      <c r="J199" s="42"/>
      <c r="K199" s="42"/>
      <c r="L199" s="42"/>
      <c r="M199" s="42"/>
      <c r="N199" s="42"/>
      <c r="O199" s="42"/>
      <c r="P199" s="42"/>
      <c r="Q199" s="42"/>
    </row>
    <row r="200" spans="1:17" ht="38.25" customHeight="1" x14ac:dyDescent="0.25">
      <c r="A200" s="48" t="s">
        <v>13</v>
      </c>
      <c r="B200" s="131"/>
      <c r="C200" s="132"/>
      <c r="D200" s="132"/>
      <c r="E200" s="133"/>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12-19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25">
        <f>IFERROR((E205*F205+E206*F206)/(F205+F206),0)</f>
        <v>0</v>
      </c>
      <c r="G203" s="49" t="s">
        <v>71</v>
      </c>
      <c r="H203" s="70"/>
      <c r="I203" s="81"/>
      <c r="J203" s="42"/>
      <c r="K203" s="42"/>
      <c r="L203" s="42"/>
      <c r="M203" s="42"/>
      <c r="N203" s="42"/>
      <c r="O203" s="42"/>
      <c r="P203" s="42"/>
      <c r="Q203" s="42"/>
    </row>
    <row r="204" spans="1:17" ht="24.75" customHeight="1" x14ac:dyDescent="0.25">
      <c r="A204" s="48" t="s">
        <v>4</v>
      </c>
      <c r="B204" s="129"/>
      <c r="C204" s="130"/>
      <c r="D204" s="49" t="s">
        <v>3142</v>
      </c>
      <c r="E204" s="110" t="str">
        <f>IFERROR(VLOOKUP(B204,matrizEmpleados,2,FALSE),"No existe")</f>
        <v>No existe</v>
      </c>
      <c r="F204" s="120" t="s">
        <v>3765</v>
      </c>
      <c r="G204" s="49" t="s">
        <v>5</v>
      </c>
      <c r="H204" s="127">
        <f>+(D203-C203)+1</f>
        <v>1</v>
      </c>
      <c r="I204" s="81"/>
      <c r="J204" s="42"/>
      <c r="K204" s="42"/>
      <c r="L204" s="42"/>
      <c r="M204" s="42"/>
      <c r="N204" s="42"/>
      <c r="O204" s="42"/>
      <c r="P204" s="42"/>
      <c r="Q204" s="42"/>
    </row>
    <row r="205" spans="1:17" ht="24.75" customHeight="1" x14ac:dyDescent="0.25">
      <c r="A205" s="48" t="s">
        <v>7</v>
      </c>
      <c r="B205" s="115"/>
      <c r="C205" s="121"/>
      <c r="D205" s="121"/>
      <c r="E205" s="116">
        <f>(D205-C205)*$C$2</f>
        <v>0</v>
      </c>
      <c r="F205" s="136"/>
      <c r="G205" s="49" t="s">
        <v>3139</v>
      </c>
      <c r="H205" s="70"/>
      <c r="I205" s="81"/>
      <c r="J205" s="42"/>
      <c r="K205" s="42"/>
      <c r="L205" s="42"/>
      <c r="M205" s="42"/>
      <c r="N205" s="42"/>
      <c r="O205" s="42"/>
      <c r="P205" s="42"/>
      <c r="Q205" s="42"/>
    </row>
    <row r="206" spans="1:17" ht="24.75" customHeight="1" x14ac:dyDescent="0.25">
      <c r="A206" s="48" t="s">
        <v>8</v>
      </c>
      <c r="B206" s="108"/>
      <c r="C206" s="121"/>
      <c r="D206" s="121"/>
      <c r="E206" s="116">
        <f>(D206-C206)*$C$2</f>
        <v>0</v>
      </c>
      <c r="F206" s="136"/>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12-19-1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12-19-2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12-19-3</v>
      </c>
      <c r="J210" s="42"/>
      <c r="K210" s="42"/>
      <c r="L210" s="42"/>
      <c r="M210" s="42"/>
      <c r="N210" s="42"/>
      <c r="O210" s="42"/>
      <c r="P210" s="42"/>
      <c r="Q210" s="42"/>
    </row>
    <row r="211" spans="1:17" ht="38.25" customHeight="1" x14ac:dyDescent="0.25">
      <c r="A211" s="48" t="s">
        <v>13</v>
      </c>
      <c r="B211" s="131"/>
      <c r="C211" s="132"/>
      <c r="D211" s="132"/>
      <c r="E211" s="133"/>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12-20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25">
        <f>IFERROR((E216*F216+E217*F217)/(F216+F217),0)</f>
        <v>0</v>
      </c>
      <c r="G214" s="49" t="s">
        <v>71</v>
      </c>
      <c r="H214" s="70"/>
      <c r="I214" s="81"/>
      <c r="J214" s="42"/>
      <c r="K214" s="42"/>
      <c r="L214" s="42"/>
      <c r="M214" s="42"/>
      <c r="N214" s="42"/>
      <c r="O214" s="42"/>
      <c r="P214" s="42"/>
      <c r="Q214" s="42"/>
    </row>
    <row r="215" spans="1:17" ht="24.75" customHeight="1" x14ac:dyDescent="0.25">
      <c r="A215" s="48" t="s">
        <v>4</v>
      </c>
      <c r="B215" s="129"/>
      <c r="C215" s="130"/>
      <c r="D215" s="49" t="s">
        <v>3142</v>
      </c>
      <c r="E215" s="110" t="str">
        <f>IFERROR(VLOOKUP(B215,matrizEmpleados,2,FALSE),"No existe")</f>
        <v>No existe</v>
      </c>
      <c r="F215" s="120" t="s">
        <v>3765</v>
      </c>
      <c r="G215" s="49" t="s">
        <v>5</v>
      </c>
      <c r="H215" s="127">
        <f>+(D214-C214)+1</f>
        <v>1</v>
      </c>
      <c r="I215" s="81"/>
      <c r="J215" s="42"/>
      <c r="K215" s="42"/>
      <c r="L215" s="42"/>
      <c r="M215" s="42"/>
      <c r="N215" s="42"/>
      <c r="O215" s="42"/>
      <c r="P215" s="42"/>
      <c r="Q215" s="42"/>
    </row>
    <row r="216" spans="1:17" ht="24.75" customHeight="1" x14ac:dyDescent="0.25">
      <c r="A216" s="48" t="s">
        <v>7</v>
      </c>
      <c r="B216" s="115"/>
      <c r="C216" s="121"/>
      <c r="D216" s="121"/>
      <c r="E216" s="116">
        <f>(D216-C216)*$C$2</f>
        <v>0</v>
      </c>
      <c r="F216" s="136"/>
      <c r="G216" s="49" t="s">
        <v>3139</v>
      </c>
      <c r="H216" s="70"/>
      <c r="I216" s="81"/>
      <c r="J216" s="42"/>
      <c r="K216" s="42"/>
      <c r="L216" s="42"/>
      <c r="M216" s="42"/>
      <c r="N216" s="42"/>
      <c r="O216" s="42"/>
      <c r="P216" s="42"/>
      <c r="Q216" s="42"/>
    </row>
    <row r="217" spans="1:17" ht="24.75" customHeight="1" x14ac:dyDescent="0.25">
      <c r="A217" s="48" t="s">
        <v>8</v>
      </c>
      <c r="B217" s="108"/>
      <c r="C217" s="121"/>
      <c r="D217" s="121"/>
      <c r="E217" s="116">
        <f>(D217-C217)*$C$2</f>
        <v>0</v>
      </c>
      <c r="F217" s="136"/>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12-20-1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12-20-2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12-20-3</v>
      </c>
      <c r="J221" s="42"/>
      <c r="K221" s="42"/>
      <c r="L221" s="42"/>
      <c r="M221" s="42"/>
      <c r="N221" s="42"/>
      <c r="O221" s="42"/>
      <c r="P221" s="42"/>
      <c r="Q221" s="42"/>
    </row>
    <row r="222" spans="1:17" ht="38.25" customHeight="1" x14ac:dyDescent="0.25">
      <c r="A222" s="48" t="s">
        <v>13</v>
      </c>
      <c r="B222" s="131"/>
      <c r="C222" s="132"/>
      <c r="D222" s="132"/>
      <c r="E222" s="133"/>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12-21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25">
        <f>IFERROR((E227*F227+E228*F228)/(F227+F228),0)</f>
        <v>0</v>
      </c>
      <c r="G225" s="49" t="s">
        <v>71</v>
      </c>
      <c r="H225" s="70"/>
      <c r="I225" s="81"/>
      <c r="J225" s="42"/>
      <c r="K225" s="42"/>
      <c r="L225" s="42"/>
      <c r="M225" s="42"/>
      <c r="N225" s="42"/>
      <c r="O225" s="42"/>
      <c r="P225" s="42"/>
      <c r="Q225" s="42"/>
    </row>
    <row r="226" spans="1:17" ht="24.75" customHeight="1" x14ac:dyDescent="0.25">
      <c r="A226" s="48" t="s">
        <v>4</v>
      </c>
      <c r="B226" s="129"/>
      <c r="C226" s="130"/>
      <c r="D226" s="49" t="s">
        <v>3142</v>
      </c>
      <c r="E226" s="110" t="str">
        <f>IFERROR(VLOOKUP(B226,matrizEmpleados,2,FALSE),"No existe")</f>
        <v>No existe</v>
      </c>
      <c r="F226" s="120" t="s">
        <v>3765</v>
      </c>
      <c r="G226" s="49" t="s">
        <v>5</v>
      </c>
      <c r="H226" s="127">
        <f>+(D225-C225)+1</f>
        <v>1</v>
      </c>
      <c r="I226" s="81"/>
      <c r="J226" s="42"/>
      <c r="K226" s="42"/>
      <c r="L226" s="42"/>
      <c r="M226" s="42"/>
      <c r="N226" s="42"/>
      <c r="O226" s="42"/>
      <c r="P226" s="42"/>
      <c r="Q226" s="42"/>
    </row>
    <row r="227" spans="1:17" ht="24.75" customHeight="1" x14ac:dyDescent="0.25">
      <c r="A227" s="48" t="s">
        <v>7</v>
      </c>
      <c r="B227" s="115"/>
      <c r="C227" s="121"/>
      <c r="D227" s="121"/>
      <c r="E227" s="116">
        <f>(D227-C227)*$C$2</f>
        <v>0</v>
      </c>
      <c r="F227" s="136"/>
      <c r="G227" s="49" t="s">
        <v>3139</v>
      </c>
      <c r="H227" s="70"/>
      <c r="I227" s="81"/>
      <c r="J227" s="42"/>
      <c r="K227" s="42"/>
      <c r="L227" s="42"/>
      <c r="M227" s="42"/>
      <c r="N227" s="42"/>
      <c r="O227" s="42"/>
      <c r="P227" s="42"/>
      <c r="Q227" s="42"/>
    </row>
    <row r="228" spans="1:17" ht="24.75" customHeight="1" x14ac:dyDescent="0.25">
      <c r="A228" s="48" t="s">
        <v>8</v>
      </c>
      <c r="B228" s="108"/>
      <c r="C228" s="121"/>
      <c r="D228" s="121"/>
      <c r="E228" s="116">
        <f>(D228-C228)*$C$2</f>
        <v>0</v>
      </c>
      <c r="F228" s="136"/>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12-21-1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12-21-2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12-21-3</v>
      </c>
      <c r="J232" s="42"/>
      <c r="K232" s="42"/>
      <c r="L232" s="42"/>
      <c r="M232" s="42"/>
      <c r="N232" s="42"/>
      <c r="O232" s="42"/>
      <c r="P232" s="42"/>
      <c r="Q232" s="42"/>
    </row>
    <row r="233" spans="1:17" ht="38.25" customHeight="1" x14ac:dyDescent="0.25">
      <c r="A233" s="48" t="s">
        <v>13</v>
      </c>
      <c r="B233" s="131"/>
      <c r="C233" s="132"/>
      <c r="D233" s="132"/>
      <c r="E233" s="133"/>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12-22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25">
        <f>IFERROR((E238*F238+E239*F239)/(F238+F239),0)</f>
        <v>0</v>
      </c>
      <c r="G236" s="49" t="s">
        <v>71</v>
      </c>
      <c r="H236" s="70"/>
      <c r="I236" s="81"/>
      <c r="J236" s="42"/>
      <c r="K236" s="42"/>
      <c r="L236" s="42"/>
      <c r="M236" s="42"/>
      <c r="N236" s="42"/>
      <c r="O236" s="42"/>
      <c r="P236" s="42"/>
      <c r="Q236" s="42"/>
    </row>
    <row r="237" spans="1:17" ht="24.75" customHeight="1" x14ac:dyDescent="0.25">
      <c r="A237" s="48" t="s">
        <v>4</v>
      </c>
      <c r="B237" s="129"/>
      <c r="C237" s="130"/>
      <c r="D237" s="49" t="s">
        <v>3142</v>
      </c>
      <c r="E237" s="110" t="str">
        <f>IFERROR(VLOOKUP(B237,matrizEmpleados,2,FALSE),"No existe")</f>
        <v>No existe</v>
      </c>
      <c r="F237" s="120" t="s">
        <v>3765</v>
      </c>
      <c r="G237" s="49" t="s">
        <v>5</v>
      </c>
      <c r="H237" s="127">
        <f>+(D236-C236)+1</f>
        <v>1</v>
      </c>
      <c r="I237" s="81"/>
      <c r="J237" s="42"/>
      <c r="K237" s="42"/>
      <c r="L237" s="42"/>
      <c r="M237" s="42"/>
      <c r="N237" s="42"/>
      <c r="O237" s="42"/>
      <c r="P237" s="42"/>
      <c r="Q237" s="42"/>
    </row>
    <row r="238" spans="1:17" ht="24.75" customHeight="1" x14ac:dyDescent="0.25">
      <c r="A238" s="48" t="s">
        <v>7</v>
      </c>
      <c r="B238" s="115"/>
      <c r="C238" s="121"/>
      <c r="D238" s="121"/>
      <c r="E238" s="116">
        <f>(D238-C238)*$C$2</f>
        <v>0</v>
      </c>
      <c r="F238" s="136"/>
      <c r="G238" s="49" t="s">
        <v>3139</v>
      </c>
      <c r="H238" s="70"/>
      <c r="I238" s="81"/>
      <c r="J238" s="42"/>
      <c r="K238" s="42"/>
      <c r="L238" s="42"/>
      <c r="M238" s="42"/>
      <c r="N238" s="42"/>
      <c r="O238" s="42"/>
      <c r="P238" s="42"/>
      <c r="Q238" s="42"/>
    </row>
    <row r="239" spans="1:17" ht="24.75" customHeight="1" x14ac:dyDescent="0.25">
      <c r="A239" s="48" t="s">
        <v>8</v>
      </c>
      <c r="B239" s="108"/>
      <c r="C239" s="121"/>
      <c r="D239" s="121"/>
      <c r="E239" s="116">
        <f>(D239-C239)*$C$2</f>
        <v>0</v>
      </c>
      <c r="F239" s="136"/>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12-22-1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12-22-2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12-22-3</v>
      </c>
      <c r="J243" s="42"/>
      <c r="K243" s="42"/>
      <c r="L243" s="42"/>
      <c r="M243" s="42"/>
      <c r="N243" s="42"/>
      <c r="O243" s="42"/>
      <c r="P243" s="42"/>
      <c r="Q243" s="42"/>
    </row>
    <row r="244" spans="1:17" ht="38.25" customHeight="1" x14ac:dyDescent="0.25">
      <c r="A244" s="48" t="s">
        <v>13</v>
      </c>
      <c r="B244" s="131"/>
      <c r="C244" s="132"/>
      <c r="D244" s="132"/>
      <c r="E244" s="133"/>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12-23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25">
        <f>IFERROR((E249*F249+E250*F250)/(F249+F250),0)</f>
        <v>0</v>
      </c>
      <c r="G247" s="49" t="s">
        <v>71</v>
      </c>
      <c r="H247" s="70"/>
      <c r="I247" s="81"/>
      <c r="J247" s="42"/>
      <c r="K247" s="42"/>
      <c r="L247" s="42"/>
      <c r="M247" s="42"/>
      <c r="N247" s="42"/>
      <c r="O247" s="42"/>
      <c r="P247" s="42"/>
      <c r="Q247" s="42"/>
    </row>
    <row r="248" spans="1:17" ht="24.75" customHeight="1" x14ac:dyDescent="0.25">
      <c r="A248" s="48" t="s">
        <v>4</v>
      </c>
      <c r="B248" s="129"/>
      <c r="C248" s="130"/>
      <c r="D248" s="49" t="s">
        <v>3142</v>
      </c>
      <c r="E248" s="110" t="str">
        <f>IFERROR(VLOOKUP(B248,matrizEmpleados,2,FALSE),"No existe")</f>
        <v>No existe</v>
      </c>
      <c r="F248" s="120" t="s">
        <v>3765</v>
      </c>
      <c r="G248" s="49" t="s">
        <v>5</v>
      </c>
      <c r="H248" s="127">
        <f>+(D247-C247)+1</f>
        <v>1</v>
      </c>
      <c r="I248" s="81"/>
      <c r="J248" s="42"/>
      <c r="K248" s="42"/>
      <c r="L248" s="42"/>
      <c r="M248" s="42"/>
      <c r="N248" s="42"/>
      <c r="O248" s="42"/>
      <c r="P248" s="42"/>
      <c r="Q248" s="42"/>
    </row>
    <row r="249" spans="1:17" ht="24.75" customHeight="1" x14ac:dyDescent="0.25">
      <c r="A249" s="48" t="s">
        <v>7</v>
      </c>
      <c r="B249" s="115"/>
      <c r="C249" s="121"/>
      <c r="D249" s="121"/>
      <c r="E249" s="116">
        <f>(D249-C249)*$C$2</f>
        <v>0</v>
      </c>
      <c r="F249" s="136"/>
      <c r="G249" s="49" t="s">
        <v>3139</v>
      </c>
      <c r="H249" s="70"/>
      <c r="I249" s="81"/>
      <c r="J249" s="42"/>
      <c r="K249" s="42"/>
      <c r="L249" s="42"/>
      <c r="M249" s="42"/>
      <c r="N249" s="42"/>
      <c r="O249" s="42"/>
      <c r="P249" s="42"/>
      <c r="Q249" s="42"/>
    </row>
    <row r="250" spans="1:17" ht="24.75" customHeight="1" x14ac:dyDescent="0.25">
      <c r="A250" s="48" t="s">
        <v>8</v>
      </c>
      <c r="B250" s="108"/>
      <c r="C250" s="121"/>
      <c r="D250" s="121"/>
      <c r="E250" s="116">
        <f>(D250-C250)*$C$2</f>
        <v>0</v>
      </c>
      <c r="F250" s="136"/>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12-23-1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12-23-2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12-23-3</v>
      </c>
      <c r="J254" s="42"/>
      <c r="K254" s="42"/>
      <c r="L254" s="42"/>
      <c r="M254" s="42"/>
      <c r="N254" s="42"/>
      <c r="O254" s="42"/>
      <c r="P254" s="42"/>
      <c r="Q254" s="42"/>
    </row>
    <row r="255" spans="1:17" ht="38.25" customHeight="1" x14ac:dyDescent="0.25">
      <c r="A255" s="48" t="s">
        <v>13</v>
      </c>
      <c r="B255" s="131"/>
      <c r="C255" s="132"/>
      <c r="D255" s="132"/>
      <c r="E255" s="133"/>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12-24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25">
        <f>IFERROR((E260*F260+E261*F261)/(F260+F261),0)</f>
        <v>0</v>
      </c>
      <c r="G258" s="49" t="s">
        <v>71</v>
      </c>
      <c r="H258" s="70"/>
      <c r="I258" s="81"/>
      <c r="J258" s="42"/>
      <c r="K258" s="42"/>
      <c r="L258" s="42"/>
      <c r="M258" s="42"/>
      <c r="N258" s="42"/>
      <c r="O258" s="42"/>
      <c r="P258" s="42"/>
      <c r="Q258" s="42"/>
    </row>
    <row r="259" spans="1:17" ht="24.75" customHeight="1" x14ac:dyDescent="0.25">
      <c r="A259" s="48" t="s">
        <v>4</v>
      </c>
      <c r="B259" s="129"/>
      <c r="C259" s="130"/>
      <c r="D259" s="49" t="s">
        <v>3142</v>
      </c>
      <c r="E259" s="110" t="str">
        <f>IFERROR(VLOOKUP(B259,matrizEmpleados,2,FALSE),"No existe")</f>
        <v>No existe</v>
      </c>
      <c r="F259" s="120" t="s">
        <v>3765</v>
      </c>
      <c r="G259" s="49" t="s">
        <v>5</v>
      </c>
      <c r="H259" s="127">
        <f>+(D258-C258)+1</f>
        <v>1</v>
      </c>
      <c r="I259" s="81"/>
      <c r="J259" s="42"/>
      <c r="K259" s="42"/>
      <c r="L259" s="42"/>
      <c r="M259" s="42"/>
      <c r="N259" s="42"/>
      <c r="O259" s="42"/>
      <c r="P259" s="42"/>
      <c r="Q259" s="42"/>
    </row>
    <row r="260" spans="1:17" ht="24.75" customHeight="1" x14ac:dyDescent="0.25">
      <c r="A260" s="48" t="s">
        <v>7</v>
      </c>
      <c r="B260" s="115"/>
      <c r="C260" s="121"/>
      <c r="D260" s="121"/>
      <c r="E260" s="116">
        <f>(D260-C260)*$C$2</f>
        <v>0</v>
      </c>
      <c r="F260" s="136"/>
      <c r="G260" s="49" t="s">
        <v>3139</v>
      </c>
      <c r="H260" s="70"/>
      <c r="I260" s="81"/>
      <c r="J260" s="42"/>
      <c r="K260" s="42"/>
      <c r="L260" s="42"/>
      <c r="M260" s="42"/>
      <c r="N260" s="42"/>
      <c r="O260" s="42"/>
      <c r="P260" s="42"/>
      <c r="Q260" s="42"/>
    </row>
    <row r="261" spans="1:17" ht="24.75" customHeight="1" x14ac:dyDescent="0.25">
      <c r="A261" s="48" t="s">
        <v>8</v>
      </c>
      <c r="B261" s="108"/>
      <c r="C261" s="121"/>
      <c r="D261" s="121"/>
      <c r="E261" s="116">
        <f>(D261-C261)*$C$2</f>
        <v>0</v>
      </c>
      <c r="F261" s="136"/>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12-24-1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12-24-2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12-24-3</v>
      </c>
      <c r="J265" s="42"/>
      <c r="K265" s="42"/>
      <c r="L265" s="42"/>
      <c r="M265" s="42"/>
      <c r="N265" s="42"/>
      <c r="O265" s="42"/>
      <c r="P265" s="42"/>
      <c r="Q265" s="42"/>
    </row>
    <row r="266" spans="1:17" ht="38.25" customHeight="1" x14ac:dyDescent="0.25">
      <c r="A266" s="48" t="s">
        <v>13</v>
      </c>
      <c r="B266" s="131"/>
      <c r="C266" s="132"/>
      <c r="D266" s="132"/>
      <c r="E266" s="133"/>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12-25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25">
        <f>IFERROR((E271*F271+E272*F272)/(F271+F272),0)</f>
        <v>0</v>
      </c>
      <c r="G269" s="49" t="s">
        <v>71</v>
      </c>
      <c r="H269" s="70"/>
      <c r="I269" s="81"/>
      <c r="J269" s="42"/>
      <c r="K269" s="42"/>
      <c r="L269" s="42"/>
      <c r="M269" s="42"/>
      <c r="N269" s="42"/>
      <c r="O269" s="42"/>
      <c r="P269" s="42"/>
      <c r="Q269" s="42"/>
    </row>
    <row r="270" spans="1:17" ht="24.75" customHeight="1" x14ac:dyDescent="0.25">
      <c r="A270" s="48" t="s">
        <v>4</v>
      </c>
      <c r="B270" s="129"/>
      <c r="C270" s="130"/>
      <c r="D270" s="49" t="s">
        <v>3142</v>
      </c>
      <c r="E270" s="110" t="str">
        <f>IFERROR(VLOOKUP(B270,matrizEmpleados,2,FALSE),"No existe")</f>
        <v>No existe</v>
      </c>
      <c r="F270" s="120" t="s">
        <v>3765</v>
      </c>
      <c r="G270" s="49" t="s">
        <v>5</v>
      </c>
      <c r="H270" s="127">
        <f>+(D269-C269)+1</f>
        <v>1</v>
      </c>
      <c r="I270" s="81"/>
      <c r="J270" s="42"/>
      <c r="K270" s="42"/>
      <c r="L270" s="42"/>
      <c r="M270" s="42"/>
      <c r="N270" s="42"/>
      <c r="O270" s="42"/>
      <c r="P270" s="42"/>
      <c r="Q270" s="42"/>
    </row>
    <row r="271" spans="1:17" ht="24.75" customHeight="1" x14ac:dyDescent="0.25">
      <c r="A271" s="48" t="s">
        <v>7</v>
      </c>
      <c r="B271" s="115"/>
      <c r="C271" s="121"/>
      <c r="D271" s="121"/>
      <c r="E271" s="116">
        <f>(D271-C271)*$C$2</f>
        <v>0</v>
      </c>
      <c r="F271" s="136"/>
      <c r="G271" s="49" t="s">
        <v>3139</v>
      </c>
      <c r="H271" s="70"/>
      <c r="I271" s="81"/>
      <c r="J271" s="42"/>
      <c r="K271" s="42"/>
      <c r="L271" s="42"/>
      <c r="M271" s="42"/>
      <c r="N271" s="42"/>
      <c r="O271" s="42"/>
      <c r="P271" s="42"/>
      <c r="Q271" s="42"/>
    </row>
    <row r="272" spans="1:17" ht="24.75" customHeight="1" x14ac:dyDescent="0.25">
      <c r="A272" s="48" t="s">
        <v>8</v>
      </c>
      <c r="B272" s="108"/>
      <c r="C272" s="121"/>
      <c r="D272" s="121"/>
      <c r="E272" s="116">
        <f>(D272-C272)*$C$2</f>
        <v>0</v>
      </c>
      <c r="F272" s="136"/>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12-25-1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12-25-2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12-25-3</v>
      </c>
      <c r="J276" s="42"/>
      <c r="K276" s="42"/>
      <c r="L276" s="42"/>
      <c r="M276" s="42"/>
      <c r="N276" s="42"/>
      <c r="O276" s="42"/>
      <c r="P276" s="42"/>
      <c r="Q276" s="42"/>
    </row>
    <row r="277" spans="1:17" ht="38.25" customHeight="1" x14ac:dyDescent="0.25">
      <c r="A277" s="48" t="s">
        <v>13</v>
      </c>
      <c r="B277" s="131"/>
      <c r="C277" s="132"/>
      <c r="D277" s="132"/>
      <c r="E277" s="133"/>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12-26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25">
        <f>IFERROR((E282*F282+E283*F283)/(F282+F283),0)</f>
        <v>0</v>
      </c>
      <c r="G280" s="49" t="s">
        <v>71</v>
      </c>
      <c r="H280" s="70"/>
      <c r="I280" s="81"/>
      <c r="J280" s="42"/>
      <c r="K280" s="42"/>
      <c r="L280" s="42"/>
      <c r="M280" s="42"/>
      <c r="N280" s="42"/>
      <c r="O280" s="42"/>
      <c r="P280" s="42"/>
      <c r="Q280" s="42"/>
    </row>
    <row r="281" spans="1:17" ht="24.75" customHeight="1" x14ac:dyDescent="0.25">
      <c r="A281" s="48" t="s">
        <v>4</v>
      </c>
      <c r="B281" s="129"/>
      <c r="C281" s="130"/>
      <c r="D281" s="49" t="s">
        <v>3142</v>
      </c>
      <c r="E281" s="110" t="str">
        <f>IFERROR(VLOOKUP(B281,matrizEmpleados,2,FALSE),"No existe")</f>
        <v>No existe</v>
      </c>
      <c r="F281" s="120" t="s">
        <v>3765</v>
      </c>
      <c r="G281" s="49" t="s">
        <v>5</v>
      </c>
      <c r="H281" s="127">
        <f>+(D280-C280)+1</f>
        <v>1</v>
      </c>
      <c r="I281" s="81"/>
      <c r="J281" s="42"/>
      <c r="K281" s="42"/>
      <c r="L281" s="42"/>
      <c r="M281" s="42"/>
      <c r="N281" s="42"/>
      <c r="O281" s="42"/>
      <c r="P281" s="42"/>
      <c r="Q281" s="42"/>
    </row>
    <row r="282" spans="1:17" ht="24.75" customHeight="1" x14ac:dyDescent="0.25">
      <c r="A282" s="48" t="s">
        <v>7</v>
      </c>
      <c r="B282" s="115"/>
      <c r="C282" s="121"/>
      <c r="D282" s="121"/>
      <c r="E282" s="116">
        <f>(D282-C282)*$C$2</f>
        <v>0</v>
      </c>
      <c r="F282" s="136"/>
      <c r="G282" s="49" t="s">
        <v>3139</v>
      </c>
      <c r="H282" s="70"/>
      <c r="I282" s="81"/>
      <c r="J282" s="42"/>
      <c r="K282" s="42"/>
      <c r="L282" s="42"/>
      <c r="M282" s="42"/>
      <c r="N282" s="42"/>
      <c r="O282" s="42"/>
      <c r="P282" s="42"/>
      <c r="Q282" s="42"/>
    </row>
    <row r="283" spans="1:17" ht="24.75" customHeight="1" x14ac:dyDescent="0.25">
      <c r="A283" s="48" t="s">
        <v>8</v>
      </c>
      <c r="B283" s="108"/>
      <c r="C283" s="121"/>
      <c r="D283" s="121"/>
      <c r="E283" s="116">
        <f>(D283-C283)*$C$2</f>
        <v>0</v>
      </c>
      <c r="F283" s="136"/>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12-26-1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12-26-2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12-26-3</v>
      </c>
      <c r="J287" s="42"/>
      <c r="K287" s="42"/>
      <c r="L287" s="42"/>
      <c r="M287" s="42"/>
      <c r="N287" s="42"/>
      <c r="O287" s="42"/>
      <c r="P287" s="42"/>
      <c r="Q287" s="42"/>
    </row>
    <row r="288" spans="1:17" ht="38.25" customHeight="1" x14ac:dyDescent="0.25">
      <c r="A288" s="48" t="s">
        <v>13</v>
      </c>
      <c r="B288" s="131"/>
      <c r="C288" s="132"/>
      <c r="D288" s="132"/>
      <c r="E288" s="133"/>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12-27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25">
        <f>IFERROR((E293*F293+E294*F294)/(F293+F294),0)</f>
        <v>0</v>
      </c>
      <c r="G291" s="49" t="s">
        <v>71</v>
      </c>
      <c r="H291" s="70"/>
      <c r="I291" s="81"/>
      <c r="J291" s="42"/>
      <c r="K291" s="42"/>
      <c r="L291" s="42"/>
      <c r="M291" s="42"/>
      <c r="N291" s="42"/>
      <c r="O291" s="42"/>
      <c r="P291" s="42"/>
      <c r="Q291" s="42"/>
    </row>
    <row r="292" spans="1:17" ht="24.75" customHeight="1" x14ac:dyDescent="0.25">
      <c r="A292" s="48" t="s">
        <v>4</v>
      </c>
      <c r="B292" s="129"/>
      <c r="C292" s="130"/>
      <c r="D292" s="49" t="s">
        <v>3142</v>
      </c>
      <c r="E292" s="110" t="str">
        <f>IFERROR(VLOOKUP(B292,matrizEmpleados,2,FALSE),"No existe")</f>
        <v>No existe</v>
      </c>
      <c r="F292" s="120" t="s">
        <v>3765</v>
      </c>
      <c r="G292" s="49" t="s">
        <v>5</v>
      </c>
      <c r="H292" s="127">
        <f>+(D291-C291)+1</f>
        <v>1</v>
      </c>
      <c r="I292" s="81"/>
      <c r="J292" s="42"/>
      <c r="K292" s="42"/>
      <c r="L292" s="42"/>
      <c r="M292" s="42"/>
      <c r="N292" s="42"/>
      <c r="O292" s="42"/>
      <c r="P292" s="42"/>
      <c r="Q292" s="42"/>
    </row>
    <row r="293" spans="1:17" ht="24.75" customHeight="1" x14ac:dyDescent="0.25">
      <c r="A293" s="48" t="s">
        <v>7</v>
      </c>
      <c r="B293" s="115"/>
      <c r="C293" s="121"/>
      <c r="D293" s="121"/>
      <c r="E293" s="116">
        <f>(D293-C293)*$C$2</f>
        <v>0</v>
      </c>
      <c r="F293" s="136"/>
      <c r="G293" s="49" t="s">
        <v>3139</v>
      </c>
      <c r="H293" s="70"/>
      <c r="I293" s="81"/>
      <c r="J293" s="42"/>
      <c r="K293" s="42"/>
      <c r="L293" s="42"/>
      <c r="M293" s="42"/>
      <c r="N293" s="42"/>
      <c r="O293" s="42"/>
      <c r="P293" s="42"/>
      <c r="Q293" s="42"/>
    </row>
    <row r="294" spans="1:17" ht="24.75" customHeight="1" x14ac:dyDescent="0.25">
      <c r="A294" s="48" t="s">
        <v>8</v>
      </c>
      <c r="B294" s="108"/>
      <c r="C294" s="121"/>
      <c r="D294" s="121"/>
      <c r="E294" s="116">
        <f>(D294-C294)*$C$2</f>
        <v>0</v>
      </c>
      <c r="F294" s="136"/>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12-27-1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12-27-2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12-27-3</v>
      </c>
      <c r="J298" s="42"/>
      <c r="K298" s="42"/>
      <c r="L298" s="42"/>
      <c r="M298" s="42"/>
      <c r="N298" s="42"/>
      <c r="O298" s="42"/>
      <c r="P298" s="42"/>
      <c r="Q298" s="42"/>
    </row>
    <row r="299" spans="1:17" ht="38.25" customHeight="1" x14ac:dyDescent="0.25">
      <c r="A299" s="48" t="s">
        <v>13</v>
      </c>
      <c r="B299" s="131"/>
      <c r="C299" s="132"/>
      <c r="D299" s="132"/>
      <c r="E299" s="133"/>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12-28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25">
        <f>IFERROR((E304*F304+E305*F305)/(F304+F305),0)</f>
        <v>0</v>
      </c>
      <c r="G302" s="49" t="s">
        <v>71</v>
      </c>
      <c r="H302" s="70"/>
      <c r="I302" s="81"/>
      <c r="J302" s="42"/>
      <c r="K302" s="42"/>
      <c r="L302" s="42"/>
      <c r="M302" s="42"/>
      <c r="N302" s="42"/>
      <c r="O302" s="42"/>
      <c r="P302" s="42"/>
      <c r="Q302" s="42"/>
    </row>
    <row r="303" spans="1:17" ht="24.75" customHeight="1" x14ac:dyDescent="0.25">
      <c r="A303" s="48" t="s">
        <v>4</v>
      </c>
      <c r="B303" s="129"/>
      <c r="C303" s="130"/>
      <c r="D303" s="49" t="s">
        <v>3142</v>
      </c>
      <c r="E303" s="110" t="str">
        <f>IFERROR(VLOOKUP(B303,matrizEmpleados,2,FALSE),"No existe")</f>
        <v>No existe</v>
      </c>
      <c r="F303" s="120" t="s">
        <v>3765</v>
      </c>
      <c r="G303" s="49" t="s">
        <v>5</v>
      </c>
      <c r="H303" s="127">
        <f>+(D302-C302)+1</f>
        <v>1</v>
      </c>
      <c r="I303" s="81"/>
      <c r="J303" s="42"/>
      <c r="K303" s="42"/>
      <c r="L303" s="42"/>
      <c r="M303" s="42"/>
      <c r="N303" s="42"/>
      <c r="O303" s="42"/>
      <c r="P303" s="42"/>
      <c r="Q303" s="42"/>
    </row>
    <row r="304" spans="1:17" ht="24.75" customHeight="1" x14ac:dyDescent="0.25">
      <c r="A304" s="48" t="s">
        <v>7</v>
      </c>
      <c r="B304" s="115"/>
      <c r="C304" s="121"/>
      <c r="D304" s="121"/>
      <c r="E304" s="116">
        <f>(D304-C304)*$C$2</f>
        <v>0</v>
      </c>
      <c r="F304" s="136"/>
      <c r="G304" s="49" t="s">
        <v>3139</v>
      </c>
      <c r="H304" s="70"/>
      <c r="I304" s="81"/>
      <c r="J304" s="42"/>
      <c r="K304" s="42"/>
      <c r="L304" s="42"/>
      <c r="M304" s="42"/>
      <c r="N304" s="42"/>
      <c r="O304" s="42"/>
      <c r="P304" s="42"/>
      <c r="Q304" s="42"/>
    </row>
    <row r="305" spans="1:17" ht="24.75" customHeight="1" x14ac:dyDescent="0.25">
      <c r="A305" s="48" t="s">
        <v>8</v>
      </c>
      <c r="B305" s="108"/>
      <c r="C305" s="121"/>
      <c r="D305" s="121"/>
      <c r="E305" s="116">
        <f>(D305-C305)*$C$2</f>
        <v>0</v>
      </c>
      <c r="F305" s="136"/>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12-28-1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12-28-2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12-28-3</v>
      </c>
      <c r="J309" s="42"/>
      <c r="K309" s="42"/>
      <c r="L309" s="42"/>
      <c r="M309" s="42"/>
      <c r="N309" s="42"/>
      <c r="O309" s="42"/>
      <c r="P309" s="42"/>
      <c r="Q309" s="42"/>
    </row>
    <row r="310" spans="1:17" ht="38.25" customHeight="1" x14ac:dyDescent="0.25">
      <c r="A310" s="48" t="s">
        <v>13</v>
      </c>
      <c r="B310" s="131"/>
      <c r="C310" s="132"/>
      <c r="D310" s="132"/>
      <c r="E310" s="133"/>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12-29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25">
        <f>IFERROR((E315*F315+E316*F316)/(F315+F316),0)</f>
        <v>0</v>
      </c>
      <c r="G313" s="49" t="s">
        <v>71</v>
      </c>
      <c r="H313" s="70"/>
      <c r="I313" s="81"/>
      <c r="J313" s="42"/>
      <c r="K313" s="42"/>
      <c r="L313" s="42"/>
      <c r="M313" s="42"/>
      <c r="N313" s="42"/>
      <c r="O313" s="42"/>
      <c r="P313" s="42"/>
      <c r="Q313" s="42"/>
    </row>
    <row r="314" spans="1:17" ht="24.75" customHeight="1" x14ac:dyDescent="0.25">
      <c r="A314" s="48" t="s">
        <v>4</v>
      </c>
      <c r="B314" s="129"/>
      <c r="C314" s="130"/>
      <c r="D314" s="49" t="s">
        <v>3142</v>
      </c>
      <c r="E314" s="110" t="str">
        <f>IFERROR(VLOOKUP(B314,matrizEmpleados,2,FALSE),"No existe")</f>
        <v>No existe</v>
      </c>
      <c r="F314" s="120" t="s">
        <v>3765</v>
      </c>
      <c r="G314" s="49" t="s">
        <v>5</v>
      </c>
      <c r="H314" s="127">
        <f>+(D313-C313)+1</f>
        <v>1</v>
      </c>
      <c r="I314" s="81"/>
      <c r="J314" s="42"/>
      <c r="K314" s="42"/>
      <c r="L314" s="42"/>
      <c r="M314" s="42"/>
      <c r="N314" s="42"/>
      <c r="O314" s="42"/>
      <c r="P314" s="42"/>
      <c r="Q314" s="42"/>
    </row>
    <row r="315" spans="1:17" ht="24.75" customHeight="1" x14ac:dyDescent="0.25">
      <c r="A315" s="48" t="s">
        <v>7</v>
      </c>
      <c r="B315" s="115"/>
      <c r="C315" s="121"/>
      <c r="D315" s="121"/>
      <c r="E315" s="116">
        <f>(D315-C315)*$C$2</f>
        <v>0</v>
      </c>
      <c r="F315" s="136"/>
      <c r="G315" s="49" t="s">
        <v>3139</v>
      </c>
      <c r="H315" s="70"/>
      <c r="I315" s="81"/>
      <c r="J315" s="42"/>
      <c r="K315" s="42"/>
      <c r="L315" s="42"/>
      <c r="M315" s="42"/>
      <c r="N315" s="42"/>
      <c r="O315" s="42"/>
      <c r="P315" s="42"/>
      <c r="Q315" s="42"/>
    </row>
    <row r="316" spans="1:17" ht="24.75" customHeight="1" x14ac:dyDescent="0.25">
      <c r="A316" s="48" t="s">
        <v>8</v>
      </c>
      <c r="B316" s="108"/>
      <c r="C316" s="121"/>
      <c r="D316" s="121"/>
      <c r="E316" s="116">
        <f>(D316-C316)*$C$2</f>
        <v>0</v>
      </c>
      <c r="F316" s="136"/>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12-29-1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12-29-2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12-29-3</v>
      </c>
      <c r="J320" s="42"/>
      <c r="K320" s="42"/>
      <c r="L320" s="42"/>
      <c r="M320" s="42"/>
      <c r="N320" s="42"/>
      <c r="O320" s="42"/>
      <c r="P320" s="42"/>
      <c r="Q320" s="42"/>
    </row>
    <row r="321" spans="1:17" ht="38.25" customHeight="1" x14ac:dyDescent="0.25">
      <c r="A321" s="48" t="s">
        <v>13</v>
      </c>
      <c r="B321" s="131"/>
      <c r="C321" s="132"/>
      <c r="D321" s="132"/>
      <c r="E321" s="133"/>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12-30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25">
        <f>IFERROR((E326*F326+E327*F327)/(F326+F327),0)</f>
        <v>0</v>
      </c>
      <c r="G324" s="49" t="s">
        <v>71</v>
      </c>
      <c r="H324" s="70"/>
      <c r="I324" s="81"/>
      <c r="J324" s="42"/>
      <c r="K324" s="42"/>
      <c r="L324" s="42"/>
      <c r="M324" s="42"/>
      <c r="N324" s="42"/>
      <c r="O324" s="42"/>
      <c r="P324" s="42"/>
      <c r="Q324" s="42"/>
    </row>
    <row r="325" spans="1:17" ht="24.75" customHeight="1" x14ac:dyDescent="0.25">
      <c r="A325" s="48" t="s">
        <v>4</v>
      </c>
      <c r="B325" s="129"/>
      <c r="C325" s="130"/>
      <c r="D325" s="49" t="s">
        <v>3142</v>
      </c>
      <c r="E325" s="110" t="str">
        <f>IFERROR(VLOOKUP(B325,matrizEmpleados,2,FALSE),"No existe")</f>
        <v>No existe</v>
      </c>
      <c r="F325" s="120" t="s">
        <v>3765</v>
      </c>
      <c r="G325" s="49" t="s">
        <v>5</v>
      </c>
      <c r="H325" s="127">
        <f>+(D324-C324)+1</f>
        <v>1</v>
      </c>
      <c r="I325" s="81"/>
      <c r="J325" s="42"/>
      <c r="K325" s="42"/>
      <c r="L325" s="42"/>
      <c r="M325" s="42"/>
      <c r="N325" s="42"/>
      <c r="O325" s="42"/>
      <c r="P325" s="42"/>
      <c r="Q325" s="42"/>
    </row>
    <row r="326" spans="1:17" ht="24.75" customHeight="1" x14ac:dyDescent="0.25">
      <c r="A326" s="48" t="s">
        <v>7</v>
      </c>
      <c r="B326" s="115"/>
      <c r="C326" s="121"/>
      <c r="D326" s="121"/>
      <c r="E326" s="116">
        <f>(D326-C326)*$C$2</f>
        <v>0</v>
      </c>
      <c r="F326" s="136"/>
      <c r="G326" s="49" t="s">
        <v>3139</v>
      </c>
      <c r="H326" s="70"/>
      <c r="I326" s="81"/>
      <c r="J326" s="42"/>
      <c r="K326" s="42"/>
      <c r="L326" s="42"/>
      <c r="M326" s="42"/>
      <c r="N326" s="42"/>
      <c r="O326" s="42"/>
      <c r="P326" s="42"/>
      <c r="Q326" s="42"/>
    </row>
    <row r="327" spans="1:17" ht="24.75" customHeight="1" x14ac:dyDescent="0.25">
      <c r="A327" s="48" t="s">
        <v>8</v>
      </c>
      <c r="B327" s="108"/>
      <c r="C327" s="121"/>
      <c r="D327" s="121"/>
      <c r="E327" s="116">
        <f>(D327-C327)*$C$2</f>
        <v>0</v>
      </c>
      <c r="F327" s="136"/>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12-30-1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12-30-2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12-30-3</v>
      </c>
      <c r="J331" s="42"/>
      <c r="K331" s="42"/>
      <c r="L331" s="42"/>
      <c r="M331" s="42"/>
      <c r="N331" s="42"/>
      <c r="O331" s="42"/>
      <c r="P331" s="42"/>
      <c r="Q331" s="42"/>
    </row>
    <row r="332" spans="1:17" ht="38.25" customHeight="1" x14ac:dyDescent="0.25">
      <c r="A332" s="48" t="s">
        <v>13</v>
      </c>
      <c r="B332" s="131"/>
      <c r="C332" s="132"/>
      <c r="D332" s="132"/>
      <c r="E332" s="133"/>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12-31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25">
        <f>IFERROR((E337*F337+E338*F338)/(F337+F338),0)</f>
        <v>0</v>
      </c>
      <c r="G335" s="49" t="s">
        <v>71</v>
      </c>
      <c r="H335" s="70"/>
      <c r="I335" s="81"/>
      <c r="J335" s="42"/>
      <c r="K335" s="42"/>
      <c r="L335" s="42"/>
      <c r="M335" s="42"/>
      <c r="N335" s="42"/>
      <c r="O335" s="42"/>
      <c r="P335" s="42"/>
      <c r="Q335" s="42"/>
    </row>
    <row r="336" spans="1:17" ht="24.75" customHeight="1" x14ac:dyDescent="0.25">
      <c r="A336" s="48" t="s">
        <v>4</v>
      </c>
      <c r="B336" s="129"/>
      <c r="C336" s="130"/>
      <c r="D336" s="49" t="s">
        <v>3142</v>
      </c>
      <c r="E336" s="110" t="str">
        <f>IFERROR(VLOOKUP(B336,matrizEmpleados,2,FALSE),"No existe")</f>
        <v>No existe</v>
      </c>
      <c r="F336" s="120" t="s">
        <v>3765</v>
      </c>
      <c r="G336" s="49" t="s">
        <v>5</v>
      </c>
      <c r="H336" s="127">
        <f>+(D335-C335)+1</f>
        <v>1</v>
      </c>
      <c r="I336" s="81"/>
      <c r="J336" s="42"/>
      <c r="K336" s="42"/>
      <c r="L336" s="42"/>
      <c r="M336" s="42"/>
      <c r="N336" s="42"/>
      <c r="O336" s="42"/>
      <c r="P336" s="42"/>
      <c r="Q336" s="42"/>
    </row>
    <row r="337" spans="1:17" ht="24.75" customHeight="1" x14ac:dyDescent="0.25">
      <c r="A337" s="48" t="s">
        <v>7</v>
      </c>
      <c r="B337" s="115"/>
      <c r="C337" s="121"/>
      <c r="D337" s="121"/>
      <c r="E337" s="116">
        <f>(D337-C337)*$C$2</f>
        <v>0</v>
      </c>
      <c r="F337" s="136"/>
      <c r="G337" s="49" t="s">
        <v>3139</v>
      </c>
      <c r="H337" s="70"/>
      <c r="I337" s="81"/>
      <c r="J337" s="42"/>
      <c r="K337" s="42"/>
      <c r="L337" s="42"/>
      <c r="M337" s="42"/>
      <c r="N337" s="42"/>
      <c r="O337" s="42"/>
      <c r="P337" s="42"/>
      <c r="Q337" s="42"/>
    </row>
    <row r="338" spans="1:17" ht="24.75" customHeight="1" x14ac:dyDescent="0.25">
      <c r="A338" s="48" t="s">
        <v>8</v>
      </c>
      <c r="B338" s="108"/>
      <c r="C338" s="121"/>
      <c r="D338" s="121"/>
      <c r="E338" s="116">
        <f>(D338-C338)*$C$2</f>
        <v>0</v>
      </c>
      <c r="F338" s="136"/>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12-31-1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12-31-2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12-31-3</v>
      </c>
      <c r="J342" s="42"/>
      <c r="K342" s="42"/>
      <c r="L342" s="42"/>
      <c r="M342" s="42"/>
      <c r="N342" s="42"/>
      <c r="O342" s="42"/>
      <c r="P342" s="42"/>
      <c r="Q342" s="42"/>
    </row>
    <row r="343" spans="1:17" ht="38.25" customHeight="1" x14ac:dyDescent="0.25">
      <c r="A343" s="48" t="s">
        <v>13</v>
      </c>
      <c r="B343" s="131"/>
      <c r="C343" s="132"/>
      <c r="D343" s="132"/>
      <c r="E343" s="133"/>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12-32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25">
        <f>IFERROR((E348*F348+E349*F349)/(F348+F349),0)</f>
        <v>0</v>
      </c>
      <c r="G346" s="49" t="s">
        <v>71</v>
      </c>
      <c r="H346" s="70"/>
      <c r="I346" s="81"/>
      <c r="J346" s="42"/>
      <c r="K346" s="42"/>
      <c r="L346" s="42"/>
      <c r="M346" s="42"/>
      <c r="N346" s="42"/>
      <c r="O346" s="42"/>
      <c r="P346" s="42"/>
      <c r="Q346" s="42"/>
    </row>
    <row r="347" spans="1:17" ht="24.75" customHeight="1" x14ac:dyDescent="0.25">
      <c r="A347" s="48" t="s">
        <v>4</v>
      </c>
      <c r="B347" s="129"/>
      <c r="C347" s="130"/>
      <c r="D347" s="49" t="s">
        <v>3142</v>
      </c>
      <c r="E347" s="110" t="str">
        <f>IFERROR(VLOOKUP(B347,matrizEmpleados,2,FALSE),"No existe")</f>
        <v>No existe</v>
      </c>
      <c r="F347" s="120" t="s">
        <v>3765</v>
      </c>
      <c r="G347" s="49" t="s">
        <v>5</v>
      </c>
      <c r="H347" s="127">
        <f>+(D346-C346)+1</f>
        <v>1</v>
      </c>
      <c r="I347" s="81"/>
      <c r="J347" s="42"/>
      <c r="K347" s="42"/>
      <c r="L347" s="42"/>
      <c r="M347" s="42"/>
      <c r="N347" s="42"/>
      <c r="O347" s="42"/>
      <c r="P347" s="42"/>
      <c r="Q347" s="42"/>
    </row>
    <row r="348" spans="1:17" ht="24.75" customHeight="1" x14ac:dyDescent="0.25">
      <c r="A348" s="48" t="s">
        <v>7</v>
      </c>
      <c r="B348" s="115"/>
      <c r="C348" s="121"/>
      <c r="D348" s="121"/>
      <c r="E348" s="116">
        <f>(D348-C348)*$C$2</f>
        <v>0</v>
      </c>
      <c r="F348" s="136"/>
      <c r="G348" s="49" t="s">
        <v>3139</v>
      </c>
      <c r="H348" s="70"/>
      <c r="I348" s="81"/>
      <c r="J348" s="42"/>
      <c r="K348" s="42"/>
      <c r="L348" s="42"/>
      <c r="M348" s="42"/>
      <c r="N348" s="42"/>
      <c r="O348" s="42"/>
      <c r="P348" s="42"/>
      <c r="Q348" s="42"/>
    </row>
    <row r="349" spans="1:17" ht="24.75" customHeight="1" x14ac:dyDescent="0.25">
      <c r="A349" s="48" t="s">
        <v>8</v>
      </c>
      <c r="B349" s="108"/>
      <c r="C349" s="121"/>
      <c r="D349" s="121"/>
      <c r="E349" s="116">
        <f>(D349-C349)*$C$2</f>
        <v>0</v>
      </c>
      <c r="F349" s="136"/>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12-32-1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12-32-2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12-32-3</v>
      </c>
      <c r="J353" s="42"/>
      <c r="K353" s="42"/>
      <c r="L353" s="42"/>
      <c r="M353" s="42"/>
      <c r="N353" s="42"/>
      <c r="O353" s="42"/>
      <c r="P353" s="42"/>
      <c r="Q353" s="42"/>
    </row>
    <row r="354" spans="1:17" ht="38.25" customHeight="1" x14ac:dyDescent="0.25">
      <c r="A354" s="48" t="s">
        <v>13</v>
      </c>
      <c r="B354" s="131"/>
      <c r="C354" s="132"/>
      <c r="D354" s="132"/>
      <c r="E354" s="133"/>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12-33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25">
        <f>IFERROR((E359*F359+E360*F360)/(F359+F360),0)</f>
        <v>0</v>
      </c>
      <c r="G357" s="49" t="s">
        <v>71</v>
      </c>
      <c r="H357" s="70"/>
      <c r="I357" s="81"/>
      <c r="J357" s="42"/>
      <c r="K357" s="42"/>
      <c r="L357" s="42"/>
      <c r="M357" s="42"/>
      <c r="N357" s="42"/>
      <c r="O357" s="42"/>
      <c r="P357" s="42"/>
      <c r="Q357" s="42"/>
    </row>
    <row r="358" spans="1:17" ht="24.75" customHeight="1" x14ac:dyDescent="0.25">
      <c r="A358" s="48" t="s">
        <v>4</v>
      </c>
      <c r="B358" s="129"/>
      <c r="C358" s="130"/>
      <c r="D358" s="49" t="s">
        <v>3142</v>
      </c>
      <c r="E358" s="110" t="str">
        <f>IFERROR(VLOOKUP(B358,matrizEmpleados,2,FALSE),"No existe")</f>
        <v>No existe</v>
      </c>
      <c r="F358" s="120" t="s">
        <v>3765</v>
      </c>
      <c r="G358" s="49" t="s">
        <v>5</v>
      </c>
      <c r="H358" s="127">
        <f>+(D357-C357)+1</f>
        <v>1</v>
      </c>
      <c r="I358" s="81"/>
      <c r="J358" s="42"/>
      <c r="K358" s="42"/>
      <c r="L358" s="42"/>
      <c r="M358" s="42"/>
      <c r="N358" s="42"/>
      <c r="O358" s="42"/>
      <c r="P358" s="42"/>
      <c r="Q358" s="42"/>
    </row>
    <row r="359" spans="1:17" ht="24.75" customHeight="1" x14ac:dyDescent="0.25">
      <c r="A359" s="48" t="s">
        <v>7</v>
      </c>
      <c r="B359" s="115"/>
      <c r="C359" s="121"/>
      <c r="D359" s="121"/>
      <c r="E359" s="116">
        <f>(D359-C359)*$C$2</f>
        <v>0</v>
      </c>
      <c r="F359" s="136"/>
      <c r="G359" s="49" t="s">
        <v>3139</v>
      </c>
      <c r="H359" s="70"/>
      <c r="I359" s="81"/>
      <c r="J359" s="42"/>
      <c r="K359" s="42"/>
      <c r="L359" s="42"/>
      <c r="M359" s="42"/>
      <c r="N359" s="42"/>
      <c r="O359" s="42"/>
      <c r="P359" s="42"/>
      <c r="Q359" s="42"/>
    </row>
    <row r="360" spans="1:17" ht="24.75" customHeight="1" x14ac:dyDescent="0.25">
      <c r="A360" s="48" t="s">
        <v>8</v>
      </c>
      <c r="B360" s="108"/>
      <c r="C360" s="121"/>
      <c r="D360" s="121"/>
      <c r="E360" s="116">
        <f>(D360-C360)*$C$2</f>
        <v>0</v>
      </c>
      <c r="F360" s="136"/>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12-33-1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12-33-2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12-33-3</v>
      </c>
      <c r="J364" s="42"/>
      <c r="K364" s="42"/>
      <c r="L364" s="42"/>
      <c r="M364" s="42"/>
      <c r="N364" s="42"/>
      <c r="O364" s="42"/>
      <c r="P364" s="42"/>
      <c r="Q364" s="42"/>
    </row>
    <row r="365" spans="1:17" ht="38.25" customHeight="1" x14ac:dyDescent="0.25">
      <c r="A365" s="48" t="s">
        <v>13</v>
      </c>
      <c r="B365" s="131"/>
      <c r="C365" s="132"/>
      <c r="D365" s="132"/>
      <c r="E365" s="133"/>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12-34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25">
        <f>IFERROR((E370*F370+E371*F371)/(F370+F371),0)</f>
        <v>0</v>
      </c>
      <c r="G368" s="49" t="s">
        <v>71</v>
      </c>
      <c r="H368" s="70"/>
      <c r="I368" s="81"/>
      <c r="J368" s="42"/>
      <c r="K368" s="42"/>
      <c r="L368" s="42"/>
      <c r="M368" s="42"/>
      <c r="N368" s="42"/>
      <c r="O368" s="42"/>
      <c r="P368" s="42"/>
      <c r="Q368" s="42"/>
    </row>
    <row r="369" spans="1:17" ht="24.75" customHeight="1" x14ac:dyDescent="0.25">
      <c r="A369" s="48" t="s">
        <v>4</v>
      </c>
      <c r="B369" s="129"/>
      <c r="C369" s="130"/>
      <c r="D369" s="49" t="s">
        <v>3142</v>
      </c>
      <c r="E369" s="110" t="str">
        <f>IFERROR(VLOOKUP(B369,matrizEmpleados,2,FALSE),"No existe")</f>
        <v>No existe</v>
      </c>
      <c r="F369" s="120" t="s">
        <v>3765</v>
      </c>
      <c r="G369" s="49" t="s">
        <v>5</v>
      </c>
      <c r="H369" s="127">
        <f>+(D368-C368)+1</f>
        <v>1</v>
      </c>
      <c r="I369" s="81"/>
      <c r="J369" s="42"/>
      <c r="K369" s="42"/>
      <c r="L369" s="42"/>
      <c r="M369" s="42"/>
      <c r="N369" s="42"/>
      <c r="O369" s="42"/>
      <c r="P369" s="42"/>
      <c r="Q369" s="42"/>
    </row>
    <row r="370" spans="1:17" ht="24.75" customHeight="1" x14ac:dyDescent="0.25">
      <c r="A370" s="48" t="s">
        <v>7</v>
      </c>
      <c r="B370" s="115"/>
      <c r="C370" s="121"/>
      <c r="D370" s="121"/>
      <c r="E370" s="116">
        <f>(D370-C370)*$C$2</f>
        <v>0</v>
      </c>
      <c r="F370" s="136"/>
      <c r="G370" s="49" t="s">
        <v>3139</v>
      </c>
      <c r="H370" s="70"/>
      <c r="I370" s="81"/>
      <c r="J370" s="42"/>
      <c r="K370" s="42"/>
      <c r="L370" s="42"/>
      <c r="M370" s="42"/>
      <c r="N370" s="42"/>
      <c r="O370" s="42"/>
      <c r="P370" s="42"/>
      <c r="Q370" s="42"/>
    </row>
    <row r="371" spans="1:17" ht="24.75" customHeight="1" x14ac:dyDescent="0.25">
      <c r="A371" s="48" t="s">
        <v>8</v>
      </c>
      <c r="B371" s="108"/>
      <c r="C371" s="121"/>
      <c r="D371" s="121"/>
      <c r="E371" s="116">
        <f>(D371-C371)*$C$2</f>
        <v>0</v>
      </c>
      <c r="F371" s="136"/>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12-34-1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12-34-2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12-34-3</v>
      </c>
      <c r="J375" s="42"/>
      <c r="K375" s="42"/>
      <c r="L375" s="42"/>
      <c r="M375" s="42"/>
      <c r="N375" s="42"/>
      <c r="O375" s="42"/>
      <c r="P375" s="42"/>
      <c r="Q375" s="42"/>
    </row>
    <row r="376" spans="1:17" ht="38.25" customHeight="1" x14ac:dyDescent="0.25">
      <c r="A376" s="48" t="s">
        <v>13</v>
      </c>
      <c r="B376" s="131"/>
      <c r="C376" s="132"/>
      <c r="D376" s="132"/>
      <c r="E376" s="133"/>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12-35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25">
        <f>IFERROR((E381*F381+E382*F382)/(F381+F382),0)</f>
        <v>0</v>
      </c>
      <c r="G379" s="49" t="s">
        <v>71</v>
      </c>
      <c r="H379" s="70"/>
      <c r="I379" s="81"/>
      <c r="J379" s="42"/>
      <c r="K379" s="42"/>
      <c r="L379" s="42"/>
      <c r="M379" s="42"/>
      <c r="N379" s="42"/>
      <c r="O379" s="42"/>
      <c r="P379" s="42"/>
      <c r="Q379" s="42"/>
    </row>
    <row r="380" spans="1:17" ht="24.75" customHeight="1" x14ac:dyDescent="0.25">
      <c r="A380" s="48" t="s">
        <v>4</v>
      </c>
      <c r="B380" s="129"/>
      <c r="C380" s="130"/>
      <c r="D380" s="49" t="s">
        <v>3142</v>
      </c>
      <c r="E380" s="110" t="str">
        <f>IFERROR(VLOOKUP(B380,matrizEmpleados,2,FALSE),"No existe")</f>
        <v>No existe</v>
      </c>
      <c r="F380" s="120" t="s">
        <v>3765</v>
      </c>
      <c r="G380" s="49" t="s">
        <v>5</v>
      </c>
      <c r="H380" s="127">
        <f>+(D379-C379)+1</f>
        <v>1</v>
      </c>
      <c r="I380" s="81"/>
      <c r="J380" s="42"/>
      <c r="K380" s="42"/>
      <c r="L380" s="42"/>
      <c r="M380" s="42"/>
      <c r="N380" s="42"/>
      <c r="O380" s="42"/>
      <c r="P380" s="42"/>
      <c r="Q380" s="42"/>
    </row>
    <row r="381" spans="1:17" ht="24.75" customHeight="1" x14ac:dyDescent="0.25">
      <c r="A381" s="48" t="s">
        <v>7</v>
      </c>
      <c r="B381" s="115"/>
      <c r="C381" s="121"/>
      <c r="D381" s="121"/>
      <c r="E381" s="116">
        <f>(D381-C381)*$C$2</f>
        <v>0</v>
      </c>
      <c r="F381" s="136"/>
      <c r="G381" s="49" t="s">
        <v>3139</v>
      </c>
      <c r="H381" s="70"/>
      <c r="I381" s="81"/>
      <c r="J381" s="42"/>
      <c r="K381" s="42"/>
      <c r="L381" s="42"/>
      <c r="M381" s="42"/>
      <c r="N381" s="42"/>
      <c r="O381" s="42"/>
      <c r="P381" s="42"/>
      <c r="Q381" s="42"/>
    </row>
    <row r="382" spans="1:17" ht="24.75" customHeight="1" x14ac:dyDescent="0.25">
      <c r="A382" s="48" t="s">
        <v>8</v>
      </c>
      <c r="B382" s="108"/>
      <c r="C382" s="121"/>
      <c r="D382" s="121"/>
      <c r="E382" s="116">
        <f>(D382-C382)*$C$2</f>
        <v>0</v>
      </c>
      <c r="F382" s="136"/>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12-35-1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12-35-2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12-35-3</v>
      </c>
      <c r="J386" s="42"/>
      <c r="K386" s="42"/>
      <c r="L386" s="42"/>
      <c r="M386" s="42"/>
      <c r="N386" s="42"/>
      <c r="O386" s="42"/>
      <c r="P386" s="42"/>
      <c r="Q386" s="42"/>
    </row>
    <row r="387" spans="1:17" ht="38.25" customHeight="1" x14ac:dyDescent="0.25">
      <c r="A387" s="48" t="s">
        <v>13</v>
      </c>
      <c r="B387" s="131"/>
      <c r="C387" s="132"/>
      <c r="D387" s="132"/>
      <c r="E387" s="133"/>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12-36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25">
        <f>IFERROR((E392*F392+E393*F393)/(F392+F393),0)</f>
        <v>0</v>
      </c>
      <c r="G390" s="49" t="s">
        <v>71</v>
      </c>
      <c r="H390" s="70"/>
      <c r="I390" s="81"/>
      <c r="J390" s="42"/>
      <c r="K390" s="42"/>
      <c r="L390" s="42"/>
      <c r="M390" s="42"/>
      <c r="N390" s="42"/>
      <c r="O390" s="42"/>
      <c r="P390" s="42"/>
      <c r="Q390" s="42"/>
    </row>
    <row r="391" spans="1:17" ht="24.75" customHeight="1" x14ac:dyDescent="0.25">
      <c r="A391" s="48" t="s">
        <v>4</v>
      </c>
      <c r="B391" s="129"/>
      <c r="C391" s="130"/>
      <c r="D391" s="49" t="s">
        <v>3142</v>
      </c>
      <c r="E391" s="110" t="str">
        <f>IFERROR(VLOOKUP(B391,matrizEmpleados,2,FALSE),"No existe")</f>
        <v>No existe</v>
      </c>
      <c r="F391" s="120" t="s">
        <v>3765</v>
      </c>
      <c r="G391" s="49" t="s">
        <v>5</v>
      </c>
      <c r="H391" s="127">
        <f>+(D390-C390)+1</f>
        <v>1</v>
      </c>
      <c r="I391" s="81"/>
      <c r="J391" s="42"/>
      <c r="K391" s="42"/>
      <c r="L391" s="42"/>
      <c r="M391" s="42"/>
      <c r="N391" s="42"/>
      <c r="O391" s="42"/>
      <c r="P391" s="42"/>
      <c r="Q391" s="42"/>
    </row>
    <row r="392" spans="1:17" ht="24.75" customHeight="1" x14ac:dyDescent="0.25">
      <c r="A392" s="48" t="s">
        <v>7</v>
      </c>
      <c r="B392" s="115"/>
      <c r="C392" s="121"/>
      <c r="D392" s="121"/>
      <c r="E392" s="116">
        <f>(D392-C392)*$C$2</f>
        <v>0</v>
      </c>
      <c r="F392" s="136"/>
      <c r="G392" s="49" t="s">
        <v>3139</v>
      </c>
      <c r="H392" s="70"/>
      <c r="I392" s="81"/>
      <c r="J392" s="42"/>
      <c r="K392" s="42"/>
      <c r="L392" s="42"/>
      <c r="M392" s="42"/>
      <c r="N392" s="42"/>
      <c r="O392" s="42"/>
      <c r="P392" s="42"/>
      <c r="Q392" s="42"/>
    </row>
    <row r="393" spans="1:17" ht="24.75" customHeight="1" x14ac:dyDescent="0.25">
      <c r="A393" s="48" t="s">
        <v>8</v>
      </c>
      <c r="B393" s="108"/>
      <c r="C393" s="121"/>
      <c r="D393" s="121"/>
      <c r="E393" s="116">
        <f>(D393-C393)*$C$2</f>
        <v>0</v>
      </c>
      <c r="F393" s="136"/>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12-36-1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12-36-2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12-36-3</v>
      </c>
      <c r="J397" s="42"/>
      <c r="K397" s="42"/>
      <c r="L397" s="42"/>
      <c r="M397" s="42"/>
      <c r="N397" s="42"/>
      <c r="O397" s="42"/>
      <c r="P397" s="42"/>
      <c r="Q397" s="42"/>
    </row>
    <row r="398" spans="1:17" ht="38.25" customHeight="1" x14ac:dyDescent="0.25">
      <c r="A398" s="48" t="s">
        <v>13</v>
      </c>
      <c r="B398" s="131"/>
      <c r="C398" s="132"/>
      <c r="D398" s="132"/>
      <c r="E398" s="133"/>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12-37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25">
        <f>IFERROR((E403*F403+E404*F404)/(F403+F404),0)</f>
        <v>0</v>
      </c>
      <c r="G401" s="49" t="s">
        <v>71</v>
      </c>
      <c r="H401" s="70"/>
      <c r="I401" s="81"/>
      <c r="J401" s="42"/>
      <c r="K401" s="42"/>
      <c r="L401" s="42"/>
      <c r="M401" s="42"/>
      <c r="N401" s="42"/>
      <c r="O401" s="42"/>
      <c r="P401" s="42"/>
      <c r="Q401" s="42"/>
    </row>
    <row r="402" spans="1:17" ht="24.75" customHeight="1" x14ac:dyDescent="0.25">
      <c r="A402" s="48" t="s">
        <v>4</v>
      </c>
      <c r="B402" s="129"/>
      <c r="C402" s="130"/>
      <c r="D402" s="49" t="s">
        <v>3142</v>
      </c>
      <c r="E402" s="110" t="str">
        <f>IFERROR(VLOOKUP(B402,matrizEmpleados,2,FALSE),"No existe")</f>
        <v>No existe</v>
      </c>
      <c r="F402" s="120" t="s">
        <v>3765</v>
      </c>
      <c r="G402" s="49" t="s">
        <v>5</v>
      </c>
      <c r="H402" s="127">
        <f>+(D401-C401)+1</f>
        <v>1</v>
      </c>
      <c r="I402" s="81"/>
      <c r="J402" s="42"/>
      <c r="K402" s="42"/>
      <c r="L402" s="42"/>
      <c r="M402" s="42"/>
      <c r="N402" s="42"/>
      <c r="O402" s="42"/>
      <c r="P402" s="42"/>
      <c r="Q402" s="42"/>
    </row>
    <row r="403" spans="1:17" ht="24.75" customHeight="1" x14ac:dyDescent="0.25">
      <c r="A403" s="48" t="s">
        <v>7</v>
      </c>
      <c r="B403" s="115"/>
      <c r="C403" s="121"/>
      <c r="D403" s="121"/>
      <c r="E403" s="116">
        <f>(D403-C403)*$C$2</f>
        <v>0</v>
      </c>
      <c r="F403" s="136"/>
      <c r="G403" s="49" t="s">
        <v>3139</v>
      </c>
      <c r="H403" s="70"/>
      <c r="I403" s="81"/>
      <c r="J403" s="42"/>
      <c r="K403" s="42"/>
      <c r="L403" s="42"/>
      <c r="M403" s="42"/>
      <c r="N403" s="42"/>
      <c r="O403" s="42"/>
      <c r="P403" s="42"/>
      <c r="Q403" s="42"/>
    </row>
    <row r="404" spans="1:17" ht="24.75" customHeight="1" x14ac:dyDescent="0.25">
      <c r="A404" s="48" t="s">
        <v>8</v>
      </c>
      <c r="B404" s="108"/>
      <c r="C404" s="121"/>
      <c r="D404" s="121"/>
      <c r="E404" s="116">
        <f>(D404-C404)*$C$2</f>
        <v>0</v>
      </c>
      <c r="F404" s="136"/>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12-37-1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12-37-2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12-37-3</v>
      </c>
      <c r="J408" s="42"/>
      <c r="K408" s="42"/>
      <c r="L408" s="42"/>
      <c r="M408" s="42"/>
      <c r="N408" s="42"/>
      <c r="O408" s="42"/>
      <c r="P408" s="42"/>
      <c r="Q408" s="42"/>
    </row>
    <row r="409" spans="1:17" ht="38.25" customHeight="1" x14ac:dyDescent="0.25">
      <c r="A409" s="48" t="s">
        <v>13</v>
      </c>
      <c r="B409" s="131"/>
      <c r="C409" s="132"/>
      <c r="D409" s="132"/>
      <c r="E409" s="133"/>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12-38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25">
        <f>IFERROR((E414*F414+E415*F415)/(F414+F415),0)</f>
        <v>0</v>
      </c>
      <c r="G412" s="49" t="s">
        <v>71</v>
      </c>
      <c r="H412" s="70"/>
      <c r="I412" s="81"/>
      <c r="J412" s="42"/>
      <c r="K412" s="42"/>
      <c r="L412" s="42"/>
      <c r="M412" s="42"/>
      <c r="N412" s="42"/>
      <c r="O412" s="42"/>
      <c r="P412" s="42"/>
      <c r="Q412" s="42"/>
    </row>
    <row r="413" spans="1:17" ht="24.75" customHeight="1" x14ac:dyDescent="0.25">
      <c r="A413" s="48" t="s">
        <v>4</v>
      </c>
      <c r="B413" s="129"/>
      <c r="C413" s="130"/>
      <c r="D413" s="49" t="s">
        <v>3142</v>
      </c>
      <c r="E413" s="110" t="str">
        <f>IFERROR(VLOOKUP(B413,matrizEmpleados,2,FALSE),"No existe")</f>
        <v>No existe</v>
      </c>
      <c r="F413" s="120" t="s">
        <v>3765</v>
      </c>
      <c r="G413" s="49" t="s">
        <v>5</v>
      </c>
      <c r="H413" s="127">
        <f>+(D412-C412)+1</f>
        <v>1</v>
      </c>
      <c r="I413" s="81"/>
      <c r="J413" s="42"/>
      <c r="K413" s="42"/>
      <c r="L413" s="42"/>
      <c r="M413" s="42"/>
      <c r="N413" s="42"/>
      <c r="O413" s="42"/>
      <c r="P413" s="42"/>
      <c r="Q413" s="42"/>
    </row>
    <row r="414" spans="1:17" ht="24.75" customHeight="1" x14ac:dyDescent="0.25">
      <c r="A414" s="48" t="s">
        <v>7</v>
      </c>
      <c r="B414" s="115"/>
      <c r="C414" s="121"/>
      <c r="D414" s="121"/>
      <c r="E414" s="116">
        <f>(D414-C414)*$C$2</f>
        <v>0</v>
      </c>
      <c r="F414" s="136"/>
      <c r="G414" s="49" t="s">
        <v>3139</v>
      </c>
      <c r="H414" s="70"/>
      <c r="I414" s="81"/>
      <c r="J414" s="42"/>
      <c r="K414" s="42"/>
      <c r="L414" s="42"/>
      <c r="M414" s="42"/>
      <c r="N414" s="42"/>
      <c r="O414" s="42"/>
      <c r="P414" s="42"/>
      <c r="Q414" s="42"/>
    </row>
    <row r="415" spans="1:17" ht="24.75" customHeight="1" x14ac:dyDescent="0.25">
      <c r="A415" s="48" t="s">
        <v>8</v>
      </c>
      <c r="B415" s="108"/>
      <c r="C415" s="121"/>
      <c r="D415" s="121"/>
      <c r="E415" s="116">
        <f>(D415-C415)*$C$2</f>
        <v>0</v>
      </c>
      <c r="F415" s="136"/>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12-38-1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12-38-2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12-38-3</v>
      </c>
      <c r="J419" s="42"/>
      <c r="K419" s="42"/>
      <c r="L419" s="42"/>
      <c r="M419" s="42"/>
      <c r="N419" s="42"/>
      <c r="O419" s="42"/>
      <c r="P419" s="42"/>
      <c r="Q419" s="42"/>
    </row>
    <row r="420" spans="1:17" ht="38.25" customHeight="1" x14ac:dyDescent="0.25">
      <c r="A420" s="48" t="s">
        <v>13</v>
      </c>
      <c r="B420" s="131"/>
      <c r="C420" s="132"/>
      <c r="D420" s="132"/>
      <c r="E420" s="133"/>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12-39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25">
        <f>IFERROR((E425*F425+E426*F426)/(F425+F426),0)</f>
        <v>0</v>
      </c>
      <c r="G423" s="49" t="s">
        <v>71</v>
      </c>
      <c r="H423" s="70"/>
      <c r="I423" s="81"/>
      <c r="J423" s="42"/>
      <c r="K423" s="42"/>
      <c r="L423" s="42"/>
      <c r="M423" s="42"/>
      <c r="N423" s="42"/>
      <c r="O423" s="42"/>
      <c r="P423" s="42"/>
      <c r="Q423" s="42"/>
    </row>
    <row r="424" spans="1:17" ht="24.75" customHeight="1" x14ac:dyDescent="0.25">
      <c r="A424" s="48" t="s">
        <v>4</v>
      </c>
      <c r="B424" s="129"/>
      <c r="C424" s="130"/>
      <c r="D424" s="49" t="s">
        <v>3142</v>
      </c>
      <c r="E424" s="110" t="str">
        <f>IFERROR(VLOOKUP(B424,matrizEmpleados,2,FALSE),"No existe")</f>
        <v>No existe</v>
      </c>
      <c r="F424" s="120" t="s">
        <v>3765</v>
      </c>
      <c r="G424" s="49" t="s">
        <v>5</v>
      </c>
      <c r="H424" s="127">
        <f>+(D423-C423)+1</f>
        <v>1</v>
      </c>
      <c r="I424" s="81"/>
      <c r="J424" s="42"/>
      <c r="K424" s="42"/>
      <c r="L424" s="42"/>
      <c r="M424" s="42"/>
      <c r="N424" s="42"/>
      <c r="O424" s="42"/>
      <c r="P424" s="42"/>
      <c r="Q424" s="42"/>
    </row>
    <row r="425" spans="1:17" ht="24.75" customHeight="1" x14ac:dyDescent="0.25">
      <c r="A425" s="48" t="s">
        <v>7</v>
      </c>
      <c r="B425" s="115"/>
      <c r="C425" s="121"/>
      <c r="D425" s="121"/>
      <c r="E425" s="116">
        <f>(D425-C425)*$C$2</f>
        <v>0</v>
      </c>
      <c r="F425" s="136"/>
      <c r="G425" s="49" t="s">
        <v>3139</v>
      </c>
      <c r="H425" s="70"/>
      <c r="I425" s="81"/>
      <c r="J425" s="42"/>
      <c r="K425" s="42"/>
      <c r="L425" s="42"/>
      <c r="M425" s="42"/>
      <c r="N425" s="42"/>
      <c r="O425" s="42"/>
      <c r="P425" s="42"/>
      <c r="Q425" s="42"/>
    </row>
    <row r="426" spans="1:17" ht="24.75" customHeight="1" x14ac:dyDescent="0.25">
      <c r="A426" s="48" t="s">
        <v>8</v>
      </c>
      <c r="B426" s="108"/>
      <c r="C426" s="121"/>
      <c r="D426" s="121"/>
      <c r="E426" s="116">
        <f>(D426-C426)*$C$2</f>
        <v>0</v>
      </c>
      <c r="F426" s="136"/>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12-39-1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12-39-2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12-39-3</v>
      </c>
      <c r="J430" s="42"/>
      <c r="K430" s="42"/>
      <c r="L430" s="42"/>
      <c r="M430" s="42"/>
      <c r="N430" s="42"/>
      <c r="O430" s="42"/>
      <c r="P430" s="42"/>
      <c r="Q430" s="42"/>
    </row>
    <row r="431" spans="1:17" ht="38.25" customHeight="1" x14ac:dyDescent="0.25">
      <c r="A431" s="48" t="s">
        <v>13</v>
      </c>
      <c r="B431" s="131"/>
      <c r="C431" s="132"/>
      <c r="D431" s="132"/>
      <c r="E431" s="133"/>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12-40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25">
        <f>IFERROR((E436*F436+E437*F437)/(F436+F437),0)</f>
        <v>0</v>
      </c>
      <c r="G434" s="49" t="s">
        <v>71</v>
      </c>
      <c r="H434" s="70"/>
      <c r="I434" s="81"/>
      <c r="J434" s="42"/>
      <c r="K434" s="42"/>
      <c r="L434" s="42"/>
      <c r="M434" s="42"/>
      <c r="N434" s="42"/>
      <c r="O434" s="42"/>
      <c r="P434" s="42"/>
      <c r="Q434" s="42"/>
    </row>
    <row r="435" spans="1:17" ht="24.75" customHeight="1" x14ac:dyDescent="0.25">
      <c r="A435" s="48" t="s">
        <v>4</v>
      </c>
      <c r="B435" s="129"/>
      <c r="C435" s="130"/>
      <c r="D435" s="49" t="s">
        <v>3142</v>
      </c>
      <c r="E435" s="110" t="str">
        <f>IFERROR(VLOOKUP(B435,matrizEmpleados,2,FALSE),"No existe")</f>
        <v>No existe</v>
      </c>
      <c r="F435" s="120" t="s">
        <v>3765</v>
      </c>
      <c r="G435" s="49" t="s">
        <v>5</v>
      </c>
      <c r="H435" s="127">
        <f>+(D434-C434)+1</f>
        <v>1</v>
      </c>
      <c r="I435" s="81"/>
      <c r="J435" s="42"/>
      <c r="K435" s="42"/>
      <c r="L435" s="42"/>
      <c r="M435" s="42"/>
      <c r="N435" s="42"/>
      <c r="O435" s="42"/>
      <c r="P435" s="42"/>
      <c r="Q435" s="42"/>
    </row>
    <row r="436" spans="1:17" ht="24.75" customHeight="1" x14ac:dyDescent="0.25">
      <c r="A436" s="48" t="s">
        <v>7</v>
      </c>
      <c r="B436" s="115"/>
      <c r="C436" s="121"/>
      <c r="D436" s="121"/>
      <c r="E436" s="116">
        <f>(D436-C436)*$C$2</f>
        <v>0</v>
      </c>
      <c r="F436" s="136"/>
      <c r="G436" s="49" t="s">
        <v>3139</v>
      </c>
      <c r="H436" s="70"/>
      <c r="I436" s="81"/>
      <c r="J436" s="42"/>
      <c r="K436" s="42"/>
      <c r="L436" s="42"/>
      <c r="M436" s="42"/>
      <c r="N436" s="42"/>
      <c r="O436" s="42"/>
      <c r="P436" s="42"/>
      <c r="Q436" s="42"/>
    </row>
    <row r="437" spans="1:17" ht="24.75" customHeight="1" x14ac:dyDescent="0.25">
      <c r="A437" s="48" t="s">
        <v>8</v>
      </c>
      <c r="B437" s="108"/>
      <c r="C437" s="121"/>
      <c r="D437" s="121"/>
      <c r="E437" s="116">
        <f>(D437-C437)*$C$2</f>
        <v>0</v>
      </c>
      <c r="F437" s="136"/>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12-40-1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12-40-2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12-40-3</v>
      </c>
      <c r="J441" s="42"/>
      <c r="K441" s="42"/>
      <c r="L441" s="42"/>
      <c r="M441" s="42"/>
      <c r="N441" s="42"/>
      <c r="O441" s="42"/>
      <c r="P441" s="42"/>
      <c r="Q441" s="42"/>
    </row>
    <row r="442" spans="1:17" ht="38.25" customHeight="1" x14ac:dyDescent="0.25">
      <c r="A442" s="48" t="s">
        <v>13</v>
      </c>
      <c r="B442" s="131"/>
      <c r="C442" s="132"/>
      <c r="D442" s="132"/>
      <c r="E442" s="133"/>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12-41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25">
        <f>IFERROR((E447*F447+E448*F448)/(F447+F448),0)</f>
        <v>0</v>
      </c>
      <c r="G445" s="49" t="s">
        <v>71</v>
      </c>
      <c r="H445" s="70"/>
      <c r="I445" s="81"/>
      <c r="J445" s="42"/>
      <c r="K445" s="42"/>
      <c r="L445" s="42"/>
      <c r="M445" s="42"/>
      <c r="N445" s="42"/>
      <c r="O445" s="42"/>
      <c r="P445" s="42"/>
      <c r="Q445" s="42"/>
    </row>
    <row r="446" spans="1:17" ht="24.75" customHeight="1" x14ac:dyDescent="0.25">
      <c r="A446" s="48" t="s">
        <v>4</v>
      </c>
      <c r="B446" s="129"/>
      <c r="C446" s="130"/>
      <c r="D446" s="49" t="s">
        <v>3142</v>
      </c>
      <c r="E446" s="110" t="str">
        <f>IFERROR(VLOOKUP(B446,matrizEmpleados,2,FALSE),"No existe")</f>
        <v>No existe</v>
      </c>
      <c r="F446" s="120" t="s">
        <v>3765</v>
      </c>
      <c r="G446" s="49" t="s">
        <v>5</v>
      </c>
      <c r="H446" s="127">
        <f>+(D445-C445)+1</f>
        <v>1</v>
      </c>
      <c r="I446" s="81"/>
      <c r="J446" s="42"/>
      <c r="K446" s="42"/>
      <c r="L446" s="42"/>
      <c r="M446" s="42"/>
      <c r="N446" s="42"/>
      <c r="O446" s="42"/>
      <c r="P446" s="42"/>
      <c r="Q446" s="42"/>
    </row>
    <row r="447" spans="1:17" ht="24.75" customHeight="1" x14ac:dyDescent="0.25">
      <c r="A447" s="48" t="s">
        <v>7</v>
      </c>
      <c r="B447" s="115"/>
      <c r="C447" s="121"/>
      <c r="D447" s="121"/>
      <c r="E447" s="116">
        <f>(D447-C447)*$C$2</f>
        <v>0</v>
      </c>
      <c r="F447" s="136"/>
      <c r="G447" s="49" t="s">
        <v>3139</v>
      </c>
      <c r="H447" s="70"/>
      <c r="I447" s="81"/>
      <c r="J447" s="42"/>
      <c r="K447" s="42"/>
      <c r="L447" s="42"/>
      <c r="M447" s="42"/>
      <c r="N447" s="42"/>
      <c r="O447" s="42"/>
      <c r="P447" s="42"/>
      <c r="Q447" s="42"/>
    </row>
    <row r="448" spans="1:17" ht="24.75" customHeight="1" x14ac:dyDescent="0.25">
      <c r="A448" s="48" t="s">
        <v>8</v>
      </c>
      <c r="B448" s="108"/>
      <c r="C448" s="121"/>
      <c r="D448" s="121"/>
      <c r="E448" s="116">
        <f>(D448-C448)*$C$2</f>
        <v>0</v>
      </c>
      <c r="F448" s="136"/>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12-41-1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12-41-2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12-41-3</v>
      </c>
      <c r="J452" s="42"/>
      <c r="K452" s="42"/>
      <c r="L452" s="42"/>
      <c r="M452" s="42"/>
      <c r="N452" s="42"/>
      <c r="O452" s="42"/>
      <c r="P452" s="42"/>
      <c r="Q452" s="42"/>
    </row>
    <row r="453" spans="1:17" ht="38.25" customHeight="1" x14ac:dyDescent="0.25">
      <c r="A453" s="48" t="s">
        <v>13</v>
      </c>
      <c r="B453" s="131"/>
      <c r="C453" s="132"/>
      <c r="D453" s="132"/>
      <c r="E453" s="133"/>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12-42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25">
        <f>IFERROR((E458*F458+E459*F459)/(F458+F459),0)</f>
        <v>0</v>
      </c>
      <c r="G456" s="49" t="s">
        <v>71</v>
      </c>
      <c r="H456" s="70"/>
      <c r="I456" s="81"/>
      <c r="J456" s="42"/>
      <c r="K456" s="42"/>
      <c r="L456" s="42"/>
      <c r="M456" s="42"/>
      <c r="N456" s="42"/>
      <c r="O456" s="42"/>
      <c r="P456" s="42"/>
      <c r="Q456" s="42"/>
    </row>
    <row r="457" spans="1:17" ht="24.75" customHeight="1" x14ac:dyDescent="0.25">
      <c r="A457" s="48" t="s">
        <v>4</v>
      </c>
      <c r="B457" s="129"/>
      <c r="C457" s="130"/>
      <c r="D457" s="49" t="s">
        <v>3142</v>
      </c>
      <c r="E457" s="110" t="str">
        <f>IFERROR(VLOOKUP(B457,matrizEmpleados,2,FALSE),"No existe")</f>
        <v>No existe</v>
      </c>
      <c r="F457" s="120" t="s">
        <v>3765</v>
      </c>
      <c r="G457" s="49" t="s">
        <v>5</v>
      </c>
      <c r="H457" s="127">
        <f>+(D456-C456)+1</f>
        <v>1</v>
      </c>
      <c r="I457" s="81"/>
      <c r="J457" s="42"/>
      <c r="K457" s="42"/>
      <c r="L457" s="42"/>
      <c r="M457" s="42"/>
      <c r="N457" s="42"/>
      <c r="O457" s="42"/>
      <c r="P457" s="42"/>
      <c r="Q457" s="42"/>
    </row>
    <row r="458" spans="1:17" ht="24.75" customHeight="1" x14ac:dyDescent="0.25">
      <c r="A458" s="48" t="s">
        <v>7</v>
      </c>
      <c r="B458" s="115"/>
      <c r="C458" s="121"/>
      <c r="D458" s="121"/>
      <c r="E458" s="116">
        <f>(D458-C458)*$C$2</f>
        <v>0</v>
      </c>
      <c r="F458" s="136"/>
      <c r="G458" s="49" t="s">
        <v>3139</v>
      </c>
      <c r="H458" s="70"/>
      <c r="I458" s="81"/>
      <c r="J458" s="42"/>
      <c r="K458" s="42"/>
      <c r="L458" s="42"/>
      <c r="M458" s="42"/>
      <c r="N458" s="42"/>
      <c r="O458" s="42"/>
      <c r="P458" s="42"/>
      <c r="Q458" s="42"/>
    </row>
    <row r="459" spans="1:17" ht="24.75" customHeight="1" x14ac:dyDescent="0.25">
      <c r="A459" s="48" t="s">
        <v>8</v>
      </c>
      <c r="B459" s="108"/>
      <c r="C459" s="121"/>
      <c r="D459" s="121"/>
      <c r="E459" s="116">
        <f>(D459-C459)*$C$2</f>
        <v>0</v>
      </c>
      <c r="F459" s="136"/>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12-42-1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12-42-2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12-42-3</v>
      </c>
      <c r="J463" s="42"/>
      <c r="K463" s="42"/>
      <c r="L463" s="42"/>
      <c r="M463" s="42"/>
      <c r="N463" s="42"/>
      <c r="O463" s="42"/>
      <c r="P463" s="42"/>
      <c r="Q463" s="42"/>
    </row>
    <row r="464" spans="1:17" ht="38.25" customHeight="1" x14ac:dyDescent="0.25">
      <c r="A464" s="48" t="s">
        <v>13</v>
      </c>
      <c r="B464" s="131"/>
      <c r="C464" s="132"/>
      <c r="D464" s="132"/>
      <c r="E464" s="133"/>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12-43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25">
        <f>IFERROR((E469*F469+E470*F470)/(F469+F470),0)</f>
        <v>0</v>
      </c>
      <c r="G467" s="49" t="s">
        <v>71</v>
      </c>
      <c r="H467" s="70"/>
      <c r="I467" s="81"/>
      <c r="J467" s="42"/>
      <c r="K467" s="42"/>
      <c r="L467" s="42"/>
      <c r="M467" s="42"/>
      <c r="N467" s="42"/>
      <c r="O467" s="42"/>
      <c r="P467" s="42"/>
      <c r="Q467" s="42"/>
    </row>
    <row r="468" spans="1:17" ht="24.75" customHeight="1" x14ac:dyDescent="0.25">
      <c r="A468" s="48" t="s">
        <v>4</v>
      </c>
      <c r="B468" s="129"/>
      <c r="C468" s="130"/>
      <c r="D468" s="49" t="s">
        <v>3142</v>
      </c>
      <c r="E468" s="110" t="str">
        <f>IFERROR(VLOOKUP(B468,matrizEmpleados,2,FALSE),"No existe")</f>
        <v>No existe</v>
      </c>
      <c r="F468" s="120" t="s">
        <v>3765</v>
      </c>
      <c r="G468" s="49" t="s">
        <v>5</v>
      </c>
      <c r="H468" s="127">
        <f>+(D467-C467)+1</f>
        <v>1</v>
      </c>
      <c r="I468" s="81"/>
      <c r="J468" s="42"/>
      <c r="K468" s="42"/>
      <c r="L468" s="42"/>
      <c r="M468" s="42"/>
      <c r="N468" s="42"/>
      <c r="O468" s="42"/>
      <c r="P468" s="42"/>
      <c r="Q468" s="42"/>
    </row>
    <row r="469" spans="1:17" ht="24.75" customHeight="1" x14ac:dyDescent="0.25">
      <c r="A469" s="48" t="s">
        <v>7</v>
      </c>
      <c r="B469" s="115"/>
      <c r="C469" s="121"/>
      <c r="D469" s="121"/>
      <c r="E469" s="116">
        <f>(D469-C469)*$C$2</f>
        <v>0</v>
      </c>
      <c r="F469" s="136"/>
      <c r="G469" s="49" t="s">
        <v>3139</v>
      </c>
      <c r="H469" s="70"/>
      <c r="I469" s="81"/>
      <c r="J469" s="42"/>
      <c r="K469" s="42"/>
      <c r="L469" s="42"/>
      <c r="M469" s="42"/>
      <c r="N469" s="42"/>
      <c r="O469" s="42"/>
      <c r="P469" s="42"/>
      <c r="Q469" s="42"/>
    </row>
    <row r="470" spans="1:17" ht="24.75" customHeight="1" x14ac:dyDescent="0.25">
      <c r="A470" s="48" t="s">
        <v>8</v>
      </c>
      <c r="B470" s="108"/>
      <c r="C470" s="121"/>
      <c r="D470" s="121"/>
      <c r="E470" s="116">
        <f>(D470-C470)*$C$2</f>
        <v>0</v>
      </c>
      <c r="F470" s="136"/>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12-43-1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12-43-2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12-43-3</v>
      </c>
      <c r="J474" s="42"/>
      <c r="K474" s="42"/>
      <c r="L474" s="42"/>
      <c r="M474" s="42"/>
      <c r="N474" s="42"/>
      <c r="O474" s="42"/>
      <c r="P474" s="42"/>
      <c r="Q474" s="42"/>
    </row>
    <row r="475" spans="1:17" ht="38.25" customHeight="1" x14ac:dyDescent="0.25">
      <c r="A475" s="48" t="s">
        <v>13</v>
      </c>
      <c r="B475" s="131"/>
      <c r="C475" s="132"/>
      <c r="D475" s="132"/>
      <c r="E475" s="133"/>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12-44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25">
        <f>IFERROR((E480*F480+E481*F481)/(F480+F481),0)</f>
        <v>0</v>
      </c>
      <c r="G478" s="49" t="s">
        <v>71</v>
      </c>
      <c r="H478" s="70"/>
      <c r="I478" s="81"/>
      <c r="J478" s="42"/>
      <c r="K478" s="42"/>
      <c r="L478" s="42"/>
      <c r="M478" s="42"/>
      <c r="N478" s="42"/>
      <c r="O478" s="42"/>
      <c r="P478" s="42"/>
      <c r="Q478" s="42"/>
    </row>
    <row r="479" spans="1:17" ht="24.75" customHeight="1" x14ac:dyDescent="0.25">
      <c r="A479" s="48" t="s">
        <v>4</v>
      </c>
      <c r="B479" s="129"/>
      <c r="C479" s="130"/>
      <c r="D479" s="49" t="s">
        <v>3142</v>
      </c>
      <c r="E479" s="110" t="str">
        <f>IFERROR(VLOOKUP(B479,matrizEmpleados,2,FALSE),"No existe")</f>
        <v>No existe</v>
      </c>
      <c r="F479" s="120" t="s">
        <v>3765</v>
      </c>
      <c r="G479" s="49" t="s">
        <v>5</v>
      </c>
      <c r="H479" s="127">
        <f>+(D478-C478)+1</f>
        <v>1</v>
      </c>
      <c r="I479" s="81"/>
      <c r="J479" s="42"/>
      <c r="K479" s="42"/>
      <c r="L479" s="42"/>
      <c r="M479" s="42"/>
      <c r="N479" s="42"/>
      <c r="O479" s="42"/>
      <c r="P479" s="42"/>
      <c r="Q479" s="42"/>
    </row>
    <row r="480" spans="1:17" ht="24.75" customHeight="1" x14ac:dyDescent="0.25">
      <c r="A480" s="48" t="s">
        <v>7</v>
      </c>
      <c r="B480" s="115"/>
      <c r="C480" s="121"/>
      <c r="D480" s="121"/>
      <c r="E480" s="116">
        <f>(D480-C480)*$C$2</f>
        <v>0</v>
      </c>
      <c r="F480" s="136"/>
      <c r="G480" s="49" t="s">
        <v>3139</v>
      </c>
      <c r="H480" s="70"/>
      <c r="I480" s="81"/>
      <c r="J480" s="42"/>
      <c r="K480" s="42"/>
      <c r="L480" s="42"/>
      <c r="M480" s="42"/>
      <c r="N480" s="42"/>
      <c r="O480" s="42"/>
      <c r="P480" s="42"/>
      <c r="Q480" s="42"/>
    </row>
    <row r="481" spans="1:17" ht="24.75" customHeight="1" x14ac:dyDescent="0.25">
      <c r="A481" s="48" t="s">
        <v>8</v>
      </c>
      <c r="B481" s="108"/>
      <c r="C481" s="121"/>
      <c r="D481" s="121"/>
      <c r="E481" s="116">
        <f>(D481-C481)*$C$2</f>
        <v>0</v>
      </c>
      <c r="F481" s="136"/>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12-44-1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12-44-2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12-44-3</v>
      </c>
      <c r="J485" s="42"/>
      <c r="K485" s="42"/>
      <c r="L485" s="42"/>
      <c r="M485" s="42"/>
      <c r="N485" s="42"/>
      <c r="O485" s="42"/>
      <c r="P485" s="42"/>
      <c r="Q485" s="42"/>
    </row>
    <row r="486" spans="1:17" ht="38.25" customHeight="1" x14ac:dyDescent="0.25">
      <c r="A486" s="48" t="s">
        <v>13</v>
      </c>
      <c r="B486" s="131"/>
      <c r="C486" s="132"/>
      <c r="D486" s="132"/>
      <c r="E486" s="133"/>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12-45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25">
        <f>IFERROR((E491*F491+E492*F492)/(F491+F492),0)</f>
        <v>0</v>
      </c>
      <c r="G489" s="49" t="s">
        <v>71</v>
      </c>
      <c r="H489" s="70"/>
      <c r="I489" s="81"/>
      <c r="J489" s="42"/>
      <c r="K489" s="42"/>
      <c r="L489" s="42"/>
      <c r="M489" s="42"/>
      <c r="N489" s="42"/>
      <c r="O489" s="42"/>
      <c r="P489" s="42"/>
      <c r="Q489" s="42"/>
    </row>
    <row r="490" spans="1:17" ht="24.75" customHeight="1" x14ac:dyDescent="0.25">
      <c r="A490" s="48" t="s">
        <v>4</v>
      </c>
      <c r="B490" s="129"/>
      <c r="C490" s="130"/>
      <c r="D490" s="49" t="s">
        <v>3142</v>
      </c>
      <c r="E490" s="110" t="str">
        <f>IFERROR(VLOOKUP(B490,matrizEmpleados,2,FALSE),"No existe")</f>
        <v>No existe</v>
      </c>
      <c r="F490" s="120" t="s">
        <v>3765</v>
      </c>
      <c r="G490" s="49" t="s">
        <v>5</v>
      </c>
      <c r="H490" s="127">
        <f>+(D489-C489)+1</f>
        <v>1</v>
      </c>
      <c r="I490" s="81"/>
      <c r="J490" s="42"/>
      <c r="K490" s="42"/>
      <c r="L490" s="42"/>
      <c r="M490" s="42"/>
      <c r="N490" s="42"/>
      <c r="O490" s="42"/>
      <c r="P490" s="42"/>
      <c r="Q490" s="42"/>
    </row>
    <row r="491" spans="1:17" ht="24.75" customHeight="1" x14ac:dyDescent="0.25">
      <c r="A491" s="48" t="s">
        <v>7</v>
      </c>
      <c r="B491" s="115"/>
      <c r="C491" s="121"/>
      <c r="D491" s="121"/>
      <c r="E491" s="116">
        <f>(D491-C491)*$C$2</f>
        <v>0</v>
      </c>
      <c r="F491" s="136"/>
      <c r="G491" s="49" t="s">
        <v>3139</v>
      </c>
      <c r="H491" s="70"/>
      <c r="I491" s="81"/>
      <c r="J491" s="42"/>
      <c r="K491" s="42"/>
      <c r="L491" s="42"/>
      <c r="M491" s="42"/>
      <c r="N491" s="42"/>
      <c r="O491" s="42"/>
      <c r="P491" s="42"/>
      <c r="Q491" s="42"/>
    </row>
    <row r="492" spans="1:17" ht="24.75" customHeight="1" x14ac:dyDescent="0.25">
      <c r="A492" s="48" t="s">
        <v>8</v>
      </c>
      <c r="B492" s="108"/>
      <c r="C492" s="121"/>
      <c r="D492" s="121"/>
      <c r="E492" s="116">
        <f>(D492-C492)*$C$2</f>
        <v>0</v>
      </c>
      <c r="F492" s="136"/>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12-45-1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12-45-2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12-45-3</v>
      </c>
      <c r="J496" s="42"/>
      <c r="K496" s="42"/>
      <c r="L496" s="42"/>
      <c r="M496" s="42"/>
      <c r="N496" s="42"/>
      <c r="O496" s="42"/>
      <c r="P496" s="42"/>
      <c r="Q496" s="42"/>
    </row>
    <row r="497" spans="1:17" ht="38.25" customHeight="1" x14ac:dyDescent="0.25">
      <c r="A497" s="48" t="s">
        <v>13</v>
      </c>
      <c r="B497" s="131"/>
      <c r="C497" s="132"/>
      <c r="D497" s="132"/>
      <c r="E497" s="133"/>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D40F729F-2AC8-4686-92D2-F5088BC169EC}"/>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6D658166-1BBC-4C40-8F20-F114EB0FCFBB}">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FD9D391E-18EB-4243-9192-7E555EBEFFF0}">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25BB8807-566C-450D-81E1-52B7F59D2BC6}">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10C77C7F-4E32-4C80-BFAD-88B890093BB5}">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4E92D9C9-067C-4A7D-85B7-C103EC7F7A78}">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A6279679-3068-4628-A6C0-274192C8E36A}"/>
    <dataValidation type="list" allowBlank="1" sqref="H8 H19 H448 H459 H404 H470 H481 H30 H41 H52 H63 H74 H85 H96 H107 H118 H129 H140 H151 H162 H173 H184 H195 H206 H217 H228 H239 H250 H261 H272 H283 H294 H305 H316 H327 H338 H349 H360 H371 H382 H393 H415 H426 H437 H492" xr:uid="{86A84E71-2D9B-4AC9-AD48-11303C0E00F3}">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66241"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66242"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66243"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8CF1A-4594-44D0-A718-7D90F0B7E91F}">
  <sheetPr codeName="Hoja27">
    <tabColor theme="0"/>
    <pageSetUpPr fitToPage="1"/>
  </sheetPr>
  <dimension ref="A1:Q500"/>
  <sheetViews>
    <sheetView zoomScale="55" zoomScaleNormal="55" workbookViewId="0">
      <selection activeCell="D2" sqref="D2"/>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17">
        <v>8</v>
      </c>
      <c r="C2" s="118">
        <f>24/B2</f>
        <v>3</v>
      </c>
      <c r="D2" s="42"/>
      <c r="E2" s="126">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13-1</v>
      </c>
      <c r="B4" s="74"/>
      <c r="C4" s="75" t="s">
        <v>3138</v>
      </c>
      <c r="D4" s="76" t="s">
        <v>75</v>
      </c>
      <c r="E4" s="119"/>
      <c r="F4" s="119"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25">
        <f>IFERROR((E7*F7+E8*F8)/(F7+F8),0)</f>
        <v>0</v>
      </c>
      <c r="G5" s="49" t="s">
        <v>71</v>
      </c>
      <c r="H5" s="70"/>
      <c r="I5" s="81"/>
      <c r="J5" s="42"/>
      <c r="K5" s="42"/>
      <c r="L5" s="121">
        <v>0.41666666666666669</v>
      </c>
      <c r="M5" s="121">
        <v>0.5</v>
      </c>
      <c r="N5" s="116">
        <f>(M5-L5)*$C$2</f>
        <v>0.24999999999999994</v>
      </c>
      <c r="O5" s="124">
        <v>3</v>
      </c>
      <c r="P5" s="42"/>
      <c r="Q5" s="42"/>
    </row>
    <row r="6" spans="1:17" ht="24.75" customHeight="1" x14ac:dyDescent="0.25">
      <c r="A6" s="48" t="s">
        <v>4</v>
      </c>
      <c r="B6" s="129"/>
      <c r="C6" s="130"/>
      <c r="D6" s="49" t="s">
        <v>3142</v>
      </c>
      <c r="E6" s="110" t="str">
        <f>IFERROR(VLOOKUP(B6,matrizEmpleados,2,FALSE),"No existe")</f>
        <v>No existe</v>
      </c>
      <c r="F6" s="120" t="s">
        <v>3765</v>
      </c>
      <c r="G6" s="49" t="s">
        <v>5</v>
      </c>
      <c r="H6" s="127">
        <f>+(D5-C5)+1</f>
        <v>1</v>
      </c>
      <c r="I6" s="81"/>
      <c r="J6" s="42"/>
      <c r="K6" s="42"/>
      <c r="L6" s="121">
        <v>0.41666666666666669</v>
      </c>
      <c r="M6" s="121">
        <v>0.58333333333333337</v>
      </c>
      <c r="N6" s="116">
        <f>(M6-L6)*$C$2</f>
        <v>0.5</v>
      </c>
      <c r="O6" s="124">
        <v>2</v>
      </c>
      <c r="P6" s="42"/>
      <c r="Q6" s="42"/>
    </row>
    <row r="7" spans="1:17" ht="24.75" customHeight="1" x14ac:dyDescent="0.25">
      <c r="A7" s="48" t="s">
        <v>7</v>
      </c>
      <c r="B7" s="115"/>
      <c r="C7" s="121"/>
      <c r="D7" s="121"/>
      <c r="E7" s="116">
        <f>(D7-C7)*$C$2</f>
        <v>0</v>
      </c>
      <c r="F7" s="136"/>
      <c r="G7" s="49" t="s">
        <v>3139</v>
      </c>
      <c r="H7" s="70"/>
      <c r="I7" s="81"/>
      <c r="J7" s="42"/>
      <c r="K7" s="42"/>
      <c r="L7" s="121"/>
      <c r="M7" s="121"/>
      <c r="N7" s="116"/>
      <c r="O7" s="124"/>
      <c r="P7" s="42"/>
      <c r="Q7" s="42"/>
    </row>
    <row r="8" spans="1:17" ht="24.75" customHeight="1" x14ac:dyDescent="0.25">
      <c r="A8" s="48" t="s">
        <v>8</v>
      </c>
      <c r="B8" s="108"/>
      <c r="C8" s="121"/>
      <c r="D8" s="121"/>
      <c r="E8" s="116">
        <f>(D8-C8)*$C$2</f>
        <v>0</v>
      </c>
      <c r="F8" s="136"/>
      <c r="G8" s="49" t="s">
        <v>3142</v>
      </c>
      <c r="H8" s="72" t="str">
        <f>IFERROR(VLOOKUP(B8,matrizEmpleados,2,FALSE),"Error")</f>
        <v>Error</v>
      </c>
      <c r="I8" s="81"/>
      <c r="J8" s="42"/>
      <c r="K8" s="42"/>
      <c r="L8" s="121"/>
      <c r="M8" s="121"/>
      <c r="N8" s="116"/>
      <c r="O8" s="124"/>
      <c r="P8" s="42"/>
      <c r="Q8" s="42"/>
    </row>
    <row r="9" spans="1:17" ht="24.75" customHeight="1" x14ac:dyDescent="0.25">
      <c r="A9" s="48" t="s">
        <v>261</v>
      </c>
      <c r="B9" s="48" t="s">
        <v>262</v>
      </c>
      <c r="C9" s="48" t="s">
        <v>10</v>
      </c>
      <c r="D9" s="48" t="s">
        <v>264</v>
      </c>
      <c r="E9" s="64" t="s">
        <v>263</v>
      </c>
      <c r="F9" s="64"/>
      <c r="G9" s="49" t="s">
        <v>9</v>
      </c>
      <c r="H9" s="70"/>
      <c r="I9" s="81"/>
      <c r="K9" s="42"/>
      <c r="L9" s="121"/>
      <c r="M9" s="121"/>
      <c r="N9" s="116"/>
      <c r="O9" s="124"/>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13-1-1</v>
      </c>
      <c r="J10" s="42"/>
      <c r="K10" s="42"/>
      <c r="L10" s="42"/>
      <c r="M10" s="42"/>
      <c r="N10" s="123">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13-1-2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13-1-3</v>
      </c>
      <c r="J12" s="42"/>
      <c r="K12" s="42"/>
      <c r="L12" s="42"/>
      <c r="M12" s="42"/>
      <c r="N12" s="42"/>
      <c r="O12" s="42"/>
      <c r="P12" s="42"/>
      <c r="Q12" s="42"/>
    </row>
    <row r="13" spans="1:17" ht="44.25" customHeight="1" x14ac:dyDescent="0.25">
      <c r="A13" s="48" t="s">
        <v>13</v>
      </c>
      <c r="B13" s="131"/>
      <c r="C13" s="132"/>
      <c r="D13" s="132"/>
      <c r="E13" s="133"/>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13-2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25">
        <f>IFERROR((E18*F18+E19*F19)/(F18+F19),0)</f>
        <v>0</v>
      </c>
      <c r="G16" s="49" t="s">
        <v>71</v>
      </c>
      <c r="H16" s="70"/>
      <c r="I16" s="81"/>
      <c r="J16" s="42"/>
      <c r="K16" s="42"/>
      <c r="L16" s="42"/>
      <c r="M16" s="42"/>
      <c r="N16" s="42"/>
      <c r="O16" s="42"/>
      <c r="P16" s="42"/>
      <c r="Q16" s="42"/>
    </row>
    <row r="17" spans="1:17" ht="24.75" customHeight="1" x14ac:dyDescent="0.25">
      <c r="A17" s="48" t="s">
        <v>4</v>
      </c>
      <c r="B17" s="129"/>
      <c r="C17" s="130"/>
      <c r="D17" s="49" t="s">
        <v>3142</v>
      </c>
      <c r="E17" s="110" t="str">
        <f>IFERROR(VLOOKUP(B17,matrizEmpleados,2,FALSE),"No existe")</f>
        <v>No existe</v>
      </c>
      <c r="F17" s="120" t="s">
        <v>3765</v>
      </c>
      <c r="G17" s="49" t="s">
        <v>5</v>
      </c>
      <c r="H17" s="127">
        <f>+(D16-C16)+1</f>
        <v>1</v>
      </c>
      <c r="I17" s="81"/>
      <c r="J17" s="42"/>
      <c r="K17" s="42"/>
      <c r="L17" s="42"/>
      <c r="M17" s="42"/>
      <c r="N17" s="42"/>
      <c r="O17" s="42"/>
      <c r="P17" s="42"/>
      <c r="Q17" s="42"/>
    </row>
    <row r="18" spans="1:17" ht="24.75" customHeight="1" x14ac:dyDescent="0.25">
      <c r="A18" s="48" t="s">
        <v>7</v>
      </c>
      <c r="B18" s="115"/>
      <c r="C18" s="121"/>
      <c r="D18" s="121"/>
      <c r="E18" s="116">
        <f>(D18-C18)*$C$2</f>
        <v>0</v>
      </c>
      <c r="F18" s="136"/>
      <c r="G18" s="49" t="s">
        <v>3139</v>
      </c>
      <c r="H18" s="70"/>
      <c r="I18" s="81"/>
      <c r="J18" s="42"/>
      <c r="K18" s="42"/>
      <c r="L18" s="42"/>
      <c r="M18" s="42"/>
      <c r="N18" s="42"/>
      <c r="O18" s="42"/>
      <c r="P18" s="42"/>
      <c r="Q18" s="42"/>
    </row>
    <row r="19" spans="1:17" ht="24.75" customHeight="1" x14ac:dyDescent="0.25">
      <c r="A19" s="48" t="s">
        <v>8</v>
      </c>
      <c r="B19" s="108"/>
      <c r="C19" s="121"/>
      <c r="D19" s="121"/>
      <c r="E19" s="116">
        <f>(D19-C19)*$C$2</f>
        <v>0</v>
      </c>
      <c r="F19" s="136"/>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13-2-1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13-2-2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13-2-3</v>
      </c>
      <c r="J23" s="42"/>
      <c r="K23" s="42"/>
      <c r="L23" s="42"/>
      <c r="M23" s="42"/>
      <c r="N23" s="42"/>
      <c r="O23" s="42"/>
      <c r="P23" s="42"/>
      <c r="Q23" s="42"/>
    </row>
    <row r="24" spans="1:17" ht="38.25" customHeight="1" x14ac:dyDescent="0.25">
      <c r="A24" s="48" t="s">
        <v>13</v>
      </c>
      <c r="B24" s="131"/>
      <c r="C24" s="132"/>
      <c r="D24" s="132"/>
      <c r="E24" s="133"/>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13-3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25">
        <f>IFERROR((E29*F29+E30*F30)/(F29+F30),0)</f>
        <v>0</v>
      </c>
      <c r="G27" s="49" t="s">
        <v>71</v>
      </c>
      <c r="H27" s="70"/>
      <c r="I27" s="81"/>
      <c r="J27" s="42"/>
      <c r="K27" s="42"/>
      <c r="L27" s="42"/>
      <c r="M27" s="42"/>
      <c r="N27" s="42"/>
      <c r="O27" s="42"/>
      <c r="P27" s="42"/>
      <c r="Q27" s="42"/>
    </row>
    <row r="28" spans="1:17" ht="24.75" customHeight="1" x14ac:dyDescent="0.25">
      <c r="A28" s="48" t="s">
        <v>4</v>
      </c>
      <c r="B28" s="129"/>
      <c r="C28" s="130"/>
      <c r="D28" s="49" t="s">
        <v>3142</v>
      </c>
      <c r="E28" s="110" t="str">
        <f>IFERROR(VLOOKUP(B28,matrizEmpleados,2,FALSE),"No existe")</f>
        <v>No existe</v>
      </c>
      <c r="F28" s="120" t="s">
        <v>3765</v>
      </c>
      <c r="G28" s="49" t="s">
        <v>5</v>
      </c>
      <c r="H28" s="127">
        <f>+(D27-C27)+1</f>
        <v>1</v>
      </c>
      <c r="I28" s="81"/>
      <c r="J28" s="42"/>
      <c r="K28" s="42"/>
      <c r="L28" s="42"/>
      <c r="M28" s="42"/>
      <c r="N28" s="42"/>
      <c r="O28" s="42"/>
      <c r="P28" s="42"/>
      <c r="Q28" s="42"/>
    </row>
    <row r="29" spans="1:17" ht="24.75" customHeight="1" x14ac:dyDescent="0.25">
      <c r="A29" s="48" t="s">
        <v>7</v>
      </c>
      <c r="B29" s="115"/>
      <c r="C29" s="121"/>
      <c r="D29" s="121"/>
      <c r="E29" s="116">
        <f>(D29-C29)*$C$2</f>
        <v>0</v>
      </c>
      <c r="F29" s="136"/>
      <c r="G29" s="49" t="s">
        <v>3139</v>
      </c>
      <c r="H29" s="70"/>
      <c r="I29" s="81"/>
      <c r="J29" s="42"/>
      <c r="K29" s="42"/>
      <c r="L29" s="42"/>
      <c r="M29" s="42"/>
      <c r="N29" s="42"/>
      <c r="O29" s="42"/>
      <c r="P29" s="42"/>
      <c r="Q29" s="42"/>
    </row>
    <row r="30" spans="1:17" ht="24.75" customHeight="1" x14ac:dyDescent="0.25">
      <c r="A30" s="48" t="s">
        <v>8</v>
      </c>
      <c r="B30" s="108"/>
      <c r="C30" s="121"/>
      <c r="D30" s="121"/>
      <c r="E30" s="116">
        <f>(D30-C30)*$C$2</f>
        <v>0</v>
      </c>
      <c r="F30" s="136"/>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13-3-1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13-3-2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13-3-3</v>
      </c>
      <c r="J34" s="42"/>
      <c r="K34" s="42"/>
      <c r="L34" s="42"/>
      <c r="M34" s="42"/>
      <c r="N34" s="42"/>
      <c r="O34" s="42"/>
      <c r="P34" s="42"/>
      <c r="Q34" s="42"/>
    </row>
    <row r="35" spans="1:17" ht="38.25" customHeight="1" x14ac:dyDescent="0.25">
      <c r="A35" s="48" t="s">
        <v>13</v>
      </c>
      <c r="B35" s="131"/>
      <c r="C35" s="132"/>
      <c r="D35" s="132"/>
      <c r="E35" s="133"/>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13-4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25">
        <f>IFERROR((E40*F40+E41*F41)/(F40+F41),0)</f>
        <v>0</v>
      </c>
      <c r="G38" s="49" t="s">
        <v>71</v>
      </c>
      <c r="H38" s="70"/>
      <c r="I38" s="81"/>
      <c r="J38" s="42"/>
      <c r="K38" s="42"/>
      <c r="L38" s="42"/>
      <c r="M38" s="42"/>
      <c r="N38" s="42"/>
      <c r="O38" s="42"/>
      <c r="P38" s="42"/>
      <c r="Q38" s="42"/>
    </row>
    <row r="39" spans="1:17" ht="24.75" customHeight="1" x14ac:dyDescent="0.25">
      <c r="A39" s="48" t="s">
        <v>4</v>
      </c>
      <c r="B39" s="129"/>
      <c r="C39" s="130"/>
      <c r="D39" s="49" t="s">
        <v>3142</v>
      </c>
      <c r="E39" s="110" t="str">
        <f>IFERROR(VLOOKUP(B39,matrizEmpleados,2,FALSE),"No existe")</f>
        <v>No existe</v>
      </c>
      <c r="F39" s="120" t="s">
        <v>3765</v>
      </c>
      <c r="G39" s="49" t="s">
        <v>5</v>
      </c>
      <c r="H39" s="127">
        <f>+(D38-C38)+1</f>
        <v>1</v>
      </c>
      <c r="I39" s="81"/>
      <c r="J39" s="42"/>
      <c r="K39" s="42"/>
      <c r="L39" s="42"/>
      <c r="M39" s="42"/>
      <c r="N39" s="42"/>
      <c r="O39" s="42"/>
      <c r="P39" s="42"/>
      <c r="Q39" s="42"/>
    </row>
    <row r="40" spans="1:17" ht="24.75" customHeight="1" x14ac:dyDescent="0.25">
      <c r="A40" s="48" t="s">
        <v>7</v>
      </c>
      <c r="B40" s="115"/>
      <c r="C40" s="121"/>
      <c r="D40" s="121"/>
      <c r="E40" s="116">
        <f>(D40-C40)*$C$2</f>
        <v>0</v>
      </c>
      <c r="F40" s="136"/>
      <c r="G40" s="49" t="s">
        <v>3139</v>
      </c>
      <c r="H40" s="70"/>
      <c r="I40" s="81"/>
      <c r="J40" s="42"/>
      <c r="K40" s="42"/>
      <c r="L40" s="42"/>
      <c r="M40" s="42"/>
      <c r="N40" s="42"/>
      <c r="O40" s="42"/>
      <c r="P40" s="42"/>
      <c r="Q40" s="42"/>
    </row>
    <row r="41" spans="1:17" ht="24.75" customHeight="1" x14ac:dyDescent="0.25">
      <c r="A41" s="48" t="s">
        <v>8</v>
      </c>
      <c r="B41" s="108"/>
      <c r="C41" s="121"/>
      <c r="D41" s="121"/>
      <c r="E41" s="116">
        <f>(D41-C41)*$C$2</f>
        <v>0</v>
      </c>
      <c r="F41" s="136"/>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13-4-1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13-4-2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13-4-3</v>
      </c>
      <c r="J45" s="42"/>
      <c r="K45" s="42"/>
      <c r="L45" s="42"/>
      <c r="M45" s="42"/>
      <c r="N45" s="42"/>
      <c r="O45" s="42"/>
      <c r="P45" s="42"/>
      <c r="Q45" s="42"/>
    </row>
    <row r="46" spans="1:17" ht="38.25" customHeight="1" x14ac:dyDescent="0.25">
      <c r="A46" s="48" t="s">
        <v>13</v>
      </c>
      <c r="B46" s="131"/>
      <c r="C46" s="132"/>
      <c r="D46" s="132"/>
      <c r="E46" s="133"/>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13-5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25">
        <f>IFERROR((E51*F51+E52*F52)/(F51+F52),0)</f>
        <v>0</v>
      </c>
      <c r="G49" s="49" t="s">
        <v>71</v>
      </c>
      <c r="H49" s="70"/>
      <c r="I49" s="81"/>
      <c r="J49" s="42"/>
      <c r="K49" s="42"/>
      <c r="L49" s="42"/>
      <c r="M49" s="42"/>
      <c r="N49" s="42"/>
      <c r="O49" s="42"/>
      <c r="P49" s="42"/>
      <c r="Q49" s="42"/>
    </row>
    <row r="50" spans="1:17" ht="24.75" customHeight="1" x14ac:dyDescent="0.25">
      <c r="A50" s="48" t="s">
        <v>4</v>
      </c>
      <c r="B50" s="129"/>
      <c r="C50" s="130"/>
      <c r="D50" s="49" t="s">
        <v>3142</v>
      </c>
      <c r="E50" s="110" t="str">
        <f>IFERROR(VLOOKUP(B50,matrizEmpleados,2,FALSE),"No existe")</f>
        <v>No existe</v>
      </c>
      <c r="F50" s="120" t="s">
        <v>3765</v>
      </c>
      <c r="G50" s="49" t="s">
        <v>5</v>
      </c>
      <c r="H50" s="127">
        <f>+(D49-C49)+1</f>
        <v>1</v>
      </c>
      <c r="I50" s="81"/>
      <c r="J50" s="42"/>
      <c r="K50" s="42"/>
      <c r="L50" s="42"/>
      <c r="M50" s="42"/>
      <c r="N50" s="42"/>
      <c r="O50" s="42"/>
      <c r="P50" s="42"/>
      <c r="Q50" s="42"/>
    </row>
    <row r="51" spans="1:17" ht="24.75" customHeight="1" x14ac:dyDescent="0.25">
      <c r="A51" s="48" t="s">
        <v>7</v>
      </c>
      <c r="B51" s="115"/>
      <c r="C51" s="121"/>
      <c r="D51" s="121"/>
      <c r="E51" s="116">
        <f>(D51-C51)*$C$2</f>
        <v>0</v>
      </c>
      <c r="F51" s="136"/>
      <c r="G51" s="49" t="s">
        <v>3139</v>
      </c>
      <c r="H51" s="70"/>
      <c r="I51" s="81"/>
      <c r="J51" s="42"/>
      <c r="K51" s="42"/>
      <c r="L51" s="42"/>
      <c r="M51" s="42"/>
      <c r="N51" s="42"/>
      <c r="O51" s="42"/>
      <c r="P51" s="42"/>
      <c r="Q51" s="42"/>
    </row>
    <row r="52" spans="1:17" ht="24.75" customHeight="1" x14ac:dyDescent="0.25">
      <c r="A52" s="48" t="s">
        <v>8</v>
      </c>
      <c r="B52" s="108"/>
      <c r="C52" s="121"/>
      <c r="D52" s="121"/>
      <c r="E52" s="116">
        <f>(D52-C52)*$C$2</f>
        <v>0</v>
      </c>
      <c r="F52" s="136"/>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13-5-1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13-5-2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13-5-3</v>
      </c>
      <c r="J56" s="42"/>
      <c r="K56" s="42"/>
      <c r="L56" s="42"/>
      <c r="M56" s="42"/>
      <c r="N56" s="42"/>
      <c r="O56" s="42"/>
      <c r="P56" s="42"/>
      <c r="Q56" s="42"/>
    </row>
    <row r="57" spans="1:17" ht="38.25" customHeight="1" x14ac:dyDescent="0.25">
      <c r="A57" s="48" t="s">
        <v>13</v>
      </c>
      <c r="B57" s="131"/>
      <c r="C57" s="132"/>
      <c r="D57" s="132"/>
      <c r="E57" s="133"/>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13-6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25">
        <f>IFERROR((E62*F62+E63*F63)/(F62+F63),0)</f>
        <v>0</v>
      </c>
      <c r="G60" s="49" t="s">
        <v>71</v>
      </c>
      <c r="H60" s="70"/>
      <c r="I60" s="81"/>
      <c r="J60" s="42"/>
      <c r="K60" s="42"/>
      <c r="L60" s="42"/>
      <c r="M60" s="42"/>
      <c r="N60" s="42"/>
      <c r="O60" s="42"/>
      <c r="P60" s="42"/>
      <c r="Q60" s="42"/>
    </row>
    <row r="61" spans="1:17" ht="24.75" customHeight="1" x14ac:dyDescent="0.25">
      <c r="A61" s="48" t="s">
        <v>4</v>
      </c>
      <c r="B61" s="129"/>
      <c r="C61" s="130"/>
      <c r="D61" s="49" t="s">
        <v>3142</v>
      </c>
      <c r="E61" s="110" t="str">
        <f>IFERROR(VLOOKUP(B61,matrizEmpleados,2,FALSE),"No existe")</f>
        <v>No existe</v>
      </c>
      <c r="F61" s="120" t="s">
        <v>3765</v>
      </c>
      <c r="G61" s="49" t="s">
        <v>5</v>
      </c>
      <c r="H61" s="127">
        <f>+(D60-C60)+1</f>
        <v>1</v>
      </c>
      <c r="I61" s="81"/>
      <c r="J61" s="42"/>
      <c r="K61" s="42"/>
      <c r="L61" s="42"/>
      <c r="M61" s="42"/>
      <c r="N61" s="42"/>
      <c r="O61" s="42"/>
      <c r="P61" s="42"/>
      <c r="Q61" s="42"/>
    </row>
    <row r="62" spans="1:17" ht="24.75" customHeight="1" x14ac:dyDescent="0.25">
      <c r="A62" s="48" t="s">
        <v>7</v>
      </c>
      <c r="B62" s="115"/>
      <c r="C62" s="121"/>
      <c r="D62" s="121"/>
      <c r="E62" s="116">
        <f>(D62-C62)*$C$2</f>
        <v>0</v>
      </c>
      <c r="F62" s="136"/>
      <c r="G62" s="49" t="s">
        <v>3139</v>
      </c>
      <c r="H62" s="70"/>
      <c r="I62" s="81"/>
      <c r="J62" s="42"/>
      <c r="K62" s="42"/>
      <c r="L62" s="42"/>
      <c r="M62" s="42"/>
      <c r="N62" s="42"/>
      <c r="O62" s="42"/>
      <c r="P62" s="42"/>
      <c r="Q62" s="42"/>
    </row>
    <row r="63" spans="1:17" ht="24.75" customHeight="1" x14ac:dyDescent="0.25">
      <c r="A63" s="48" t="s">
        <v>8</v>
      </c>
      <c r="B63" s="108"/>
      <c r="C63" s="121"/>
      <c r="D63" s="121"/>
      <c r="E63" s="116">
        <f>(D63-C63)*$C$2</f>
        <v>0</v>
      </c>
      <c r="F63" s="136"/>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13-6-1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13-6-2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13-6-3</v>
      </c>
      <c r="J67" s="42"/>
      <c r="K67" s="42"/>
      <c r="L67" s="42"/>
      <c r="M67" s="42"/>
      <c r="N67" s="42"/>
      <c r="O67" s="42"/>
      <c r="P67" s="42"/>
      <c r="Q67" s="42"/>
    </row>
    <row r="68" spans="1:17" ht="38.25" customHeight="1" x14ac:dyDescent="0.25">
      <c r="A68" s="48" t="s">
        <v>13</v>
      </c>
      <c r="B68" s="131"/>
      <c r="C68" s="132"/>
      <c r="D68" s="132"/>
      <c r="E68" s="133"/>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13-7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25">
        <f>IFERROR((E73*F73+E74*F74)/(F73+F74),0)</f>
        <v>0</v>
      </c>
      <c r="G71" s="49" t="s">
        <v>71</v>
      </c>
      <c r="H71" s="70"/>
      <c r="I71" s="81"/>
      <c r="J71" s="42"/>
      <c r="K71" s="42"/>
      <c r="L71" s="42"/>
      <c r="M71" s="42"/>
      <c r="N71" s="42"/>
      <c r="O71" s="42"/>
      <c r="P71" s="42"/>
      <c r="Q71" s="42"/>
    </row>
    <row r="72" spans="1:17" ht="24.75" customHeight="1" x14ac:dyDescent="0.25">
      <c r="A72" s="48" t="s">
        <v>4</v>
      </c>
      <c r="B72" s="129"/>
      <c r="C72" s="130"/>
      <c r="D72" s="49" t="s">
        <v>3142</v>
      </c>
      <c r="E72" s="110" t="str">
        <f>IFERROR(VLOOKUP(B72,matrizEmpleados,2,FALSE),"No existe")</f>
        <v>No existe</v>
      </c>
      <c r="F72" s="120" t="s">
        <v>3765</v>
      </c>
      <c r="G72" s="49" t="s">
        <v>5</v>
      </c>
      <c r="H72" s="127">
        <f>+(D71-C71)+1</f>
        <v>1</v>
      </c>
      <c r="I72" s="81"/>
      <c r="J72" s="42"/>
      <c r="K72" s="42"/>
      <c r="L72" s="42"/>
      <c r="M72" s="42"/>
      <c r="N72" s="42"/>
      <c r="O72" s="42"/>
      <c r="P72" s="42"/>
      <c r="Q72" s="42"/>
    </row>
    <row r="73" spans="1:17" ht="24.75" customHeight="1" x14ac:dyDescent="0.25">
      <c r="A73" s="48" t="s">
        <v>7</v>
      </c>
      <c r="B73" s="115"/>
      <c r="C73" s="121"/>
      <c r="D73" s="121"/>
      <c r="E73" s="116">
        <f>(D73-C73)*$C$2</f>
        <v>0</v>
      </c>
      <c r="F73" s="136"/>
      <c r="G73" s="49" t="s">
        <v>3139</v>
      </c>
      <c r="H73" s="70"/>
      <c r="I73" s="81"/>
      <c r="J73" s="42"/>
      <c r="K73" s="42"/>
      <c r="L73" s="42"/>
      <c r="M73" s="42"/>
      <c r="N73" s="42"/>
      <c r="O73" s="42"/>
      <c r="P73" s="42"/>
      <c r="Q73" s="42"/>
    </row>
    <row r="74" spans="1:17" ht="24.75" customHeight="1" x14ac:dyDescent="0.25">
      <c r="A74" s="48" t="s">
        <v>8</v>
      </c>
      <c r="B74" s="108"/>
      <c r="C74" s="121"/>
      <c r="D74" s="121"/>
      <c r="E74" s="116">
        <f>(D74-C74)*$C$2</f>
        <v>0</v>
      </c>
      <c r="F74" s="136"/>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13-7-1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13-7-2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13-7-3</v>
      </c>
      <c r="J78" s="42"/>
      <c r="K78" s="42"/>
      <c r="L78" s="42"/>
      <c r="M78" s="42"/>
      <c r="N78" s="42"/>
      <c r="O78" s="42"/>
      <c r="P78" s="42"/>
      <c r="Q78" s="42"/>
    </row>
    <row r="79" spans="1:17" ht="38.25" customHeight="1" x14ac:dyDescent="0.25">
      <c r="A79" s="48" t="s">
        <v>13</v>
      </c>
      <c r="B79" s="131"/>
      <c r="C79" s="132"/>
      <c r="D79" s="132"/>
      <c r="E79" s="133"/>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13-8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25">
        <f>IFERROR((E84*F84+E85*F85)/(F84+F85),0)</f>
        <v>0</v>
      </c>
      <c r="G82" s="49" t="s">
        <v>71</v>
      </c>
      <c r="H82" s="70"/>
      <c r="I82" s="81"/>
      <c r="J82" s="42"/>
      <c r="K82" s="42"/>
      <c r="L82" s="42"/>
      <c r="M82" s="42"/>
      <c r="N82" s="42"/>
      <c r="O82" s="42"/>
      <c r="P82" s="42"/>
      <c r="Q82" s="42"/>
    </row>
    <row r="83" spans="1:17" ht="24.75" customHeight="1" x14ac:dyDescent="0.25">
      <c r="A83" s="48" t="s">
        <v>4</v>
      </c>
      <c r="B83" s="129"/>
      <c r="C83" s="130"/>
      <c r="D83" s="49" t="s">
        <v>3142</v>
      </c>
      <c r="E83" s="110" t="str">
        <f>IFERROR(VLOOKUP(B83,matrizEmpleados,2,FALSE),"No existe")</f>
        <v>No existe</v>
      </c>
      <c r="F83" s="120" t="s">
        <v>3765</v>
      </c>
      <c r="G83" s="49" t="s">
        <v>5</v>
      </c>
      <c r="H83" s="127">
        <f>+(D82-C82)+1</f>
        <v>1</v>
      </c>
      <c r="I83" s="81"/>
      <c r="J83" s="42"/>
      <c r="K83" s="42"/>
      <c r="L83" s="42"/>
      <c r="M83" s="42"/>
      <c r="N83" s="42"/>
      <c r="O83" s="42"/>
      <c r="P83" s="42"/>
      <c r="Q83" s="42"/>
    </row>
    <row r="84" spans="1:17" ht="24.75" customHeight="1" x14ac:dyDescent="0.25">
      <c r="A84" s="48" t="s">
        <v>7</v>
      </c>
      <c r="B84" s="115"/>
      <c r="C84" s="121"/>
      <c r="D84" s="121"/>
      <c r="E84" s="116">
        <f>(D84-C84)*$C$2</f>
        <v>0</v>
      </c>
      <c r="F84" s="136"/>
      <c r="G84" s="49" t="s">
        <v>3139</v>
      </c>
      <c r="H84" s="70"/>
      <c r="I84" s="81"/>
      <c r="J84" s="42"/>
      <c r="K84" s="42"/>
      <c r="L84" s="42"/>
      <c r="M84" s="42"/>
      <c r="N84" s="42"/>
      <c r="O84" s="42"/>
      <c r="P84" s="42"/>
      <c r="Q84" s="42"/>
    </row>
    <row r="85" spans="1:17" ht="24.75" customHeight="1" x14ac:dyDescent="0.25">
      <c r="A85" s="48" t="s">
        <v>8</v>
      </c>
      <c r="B85" s="108"/>
      <c r="C85" s="121"/>
      <c r="D85" s="121"/>
      <c r="E85" s="116">
        <f>(D85-C85)*$C$2</f>
        <v>0</v>
      </c>
      <c r="F85" s="136"/>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13-8-1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13-8-2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13-8-3</v>
      </c>
      <c r="J89" s="42"/>
      <c r="K89" s="42"/>
      <c r="L89" s="42"/>
      <c r="M89" s="42"/>
      <c r="N89" s="42"/>
      <c r="O89" s="42"/>
      <c r="P89" s="42"/>
      <c r="Q89" s="42"/>
    </row>
    <row r="90" spans="1:17" ht="38.25" customHeight="1" x14ac:dyDescent="0.25">
      <c r="A90" s="48" t="s">
        <v>13</v>
      </c>
      <c r="B90" s="131"/>
      <c r="C90" s="132"/>
      <c r="D90" s="132"/>
      <c r="E90" s="133"/>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13-9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25">
        <f>IFERROR((E95*F95+E96*F96)/(F95+F96),0)</f>
        <v>0</v>
      </c>
      <c r="G93" s="49" t="s">
        <v>71</v>
      </c>
      <c r="H93" s="70"/>
      <c r="I93" s="81"/>
      <c r="J93" s="42"/>
      <c r="K93" s="42"/>
      <c r="L93" s="42"/>
      <c r="M93" s="42"/>
      <c r="N93" s="42"/>
      <c r="O93" s="42"/>
      <c r="P93" s="42"/>
      <c r="Q93" s="42"/>
    </row>
    <row r="94" spans="1:17" ht="24.75" customHeight="1" x14ac:dyDescent="0.25">
      <c r="A94" s="48" t="s">
        <v>4</v>
      </c>
      <c r="B94" s="129"/>
      <c r="C94" s="130"/>
      <c r="D94" s="49" t="s">
        <v>3142</v>
      </c>
      <c r="E94" s="110" t="str">
        <f>IFERROR(VLOOKUP(B94,matrizEmpleados,2,FALSE),"No existe")</f>
        <v>No existe</v>
      </c>
      <c r="F94" s="120" t="s">
        <v>3765</v>
      </c>
      <c r="G94" s="49" t="s">
        <v>5</v>
      </c>
      <c r="H94" s="127">
        <f>+(D93-C93)+1</f>
        <v>1</v>
      </c>
      <c r="I94" s="81"/>
      <c r="J94" s="42"/>
      <c r="K94" s="42"/>
      <c r="L94" s="42"/>
      <c r="M94" s="42"/>
      <c r="N94" s="42"/>
      <c r="O94" s="42"/>
      <c r="P94" s="42"/>
      <c r="Q94" s="42"/>
    </row>
    <row r="95" spans="1:17" ht="24.75" customHeight="1" x14ac:dyDescent="0.25">
      <c r="A95" s="48" t="s">
        <v>7</v>
      </c>
      <c r="B95" s="115"/>
      <c r="C95" s="121"/>
      <c r="D95" s="121"/>
      <c r="E95" s="116">
        <f>(D95-C95)*$C$2</f>
        <v>0</v>
      </c>
      <c r="F95" s="136"/>
      <c r="G95" s="49" t="s">
        <v>3139</v>
      </c>
      <c r="H95" s="70"/>
      <c r="I95" s="81"/>
      <c r="J95" s="42"/>
      <c r="K95" s="42"/>
      <c r="L95" s="42"/>
      <c r="M95" s="42"/>
      <c r="N95" s="42"/>
      <c r="O95" s="42"/>
      <c r="P95" s="42"/>
      <c r="Q95" s="42"/>
    </row>
    <row r="96" spans="1:17" ht="24.75" customHeight="1" x14ac:dyDescent="0.25">
      <c r="A96" s="48" t="s">
        <v>8</v>
      </c>
      <c r="B96" s="108"/>
      <c r="C96" s="121"/>
      <c r="D96" s="121"/>
      <c r="E96" s="116">
        <f>(D96-C96)*$C$2</f>
        <v>0</v>
      </c>
      <c r="F96" s="136"/>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13-9-1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13-9-2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13-9-3</v>
      </c>
      <c r="J100" s="42"/>
      <c r="K100" s="42"/>
      <c r="L100" s="42"/>
      <c r="M100" s="42"/>
      <c r="N100" s="42"/>
      <c r="O100" s="42"/>
      <c r="P100" s="42"/>
      <c r="Q100" s="42"/>
    </row>
    <row r="101" spans="1:17" ht="38.25" customHeight="1" x14ac:dyDescent="0.25">
      <c r="A101" s="48" t="s">
        <v>13</v>
      </c>
      <c r="B101" s="131"/>
      <c r="C101" s="132"/>
      <c r="D101" s="132"/>
      <c r="E101" s="133"/>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13-10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25">
        <f>IFERROR((E106*F106+E107*F107)/(F106+F107),0)</f>
        <v>0</v>
      </c>
      <c r="G104" s="49" t="s">
        <v>71</v>
      </c>
      <c r="H104" s="70"/>
      <c r="I104" s="81"/>
      <c r="J104" s="42"/>
      <c r="K104" s="42"/>
      <c r="L104" s="42"/>
      <c r="M104" s="42"/>
      <c r="N104" s="42"/>
      <c r="O104" s="42"/>
      <c r="P104" s="42"/>
      <c r="Q104" s="42"/>
    </row>
    <row r="105" spans="1:17" ht="24.75" customHeight="1" x14ac:dyDescent="0.25">
      <c r="A105" s="48" t="s">
        <v>4</v>
      </c>
      <c r="B105" s="129"/>
      <c r="C105" s="130"/>
      <c r="D105" s="49" t="s">
        <v>3142</v>
      </c>
      <c r="E105" s="110" t="str">
        <f>IFERROR(VLOOKUP(B105,matrizEmpleados,2,FALSE),"No existe")</f>
        <v>No existe</v>
      </c>
      <c r="F105" s="120" t="s">
        <v>3765</v>
      </c>
      <c r="G105" s="49" t="s">
        <v>5</v>
      </c>
      <c r="H105" s="127">
        <f>+(D104-C104)+1</f>
        <v>1</v>
      </c>
      <c r="I105" s="81"/>
      <c r="J105" s="42"/>
      <c r="K105" s="42"/>
      <c r="L105" s="42"/>
      <c r="M105" s="42"/>
      <c r="N105" s="42"/>
      <c r="O105" s="42"/>
      <c r="P105" s="42"/>
      <c r="Q105" s="42"/>
    </row>
    <row r="106" spans="1:17" ht="24.75" customHeight="1" x14ac:dyDescent="0.25">
      <c r="A106" s="48" t="s">
        <v>7</v>
      </c>
      <c r="B106" s="115"/>
      <c r="C106" s="121"/>
      <c r="D106" s="121"/>
      <c r="E106" s="116">
        <f>(D106-C106)*$C$2</f>
        <v>0</v>
      </c>
      <c r="F106" s="136"/>
      <c r="G106" s="49" t="s">
        <v>3139</v>
      </c>
      <c r="H106" s="70"/>
      <c r="I106" s="81"/>
      <c r="J106" s="42"/>
      <c r="K106" s="42"/>
      <c r="L106" s="42"/>
      <c r="M106" s="42"/>
      <c r="N106" s="42"/>
      <c r="O106" s="42"/>
      <c r="P106" s="42"/>
      <c r="Q106" s="42"/>
    </row>
    <row r="107" spans="1:17" ht="24.75" customHeight="1" x14ac:dyDescent="0.25">
      <c r="A107" s="48" t="s">
        <v>8</v>
      </c>
      <c r="B107" s="108"/>
      <c r="C107" s="121"/>
      <c r="D107" s="121"/>
      <c r="E107" s="116">
        <f>(D107-C107)*$C$2</f>
        <v>0</v>
      </c>
      <c r="F107" s="136"/>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13-10-1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13-10-2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13-10-3</v>
      </c>
      <c r="J111" s="42"/>
      <c r="K111" s="42"/>
      <c r="L111" s="42"/>
      <c r="M111" s="42"/>
      <c r="N111" s="42"/>
      <c r="O111" s="42"/>
      <c r="P111" s="42"/>
      <c r="Q111" s="42"/>
    </row>
    <row r="112" spans="1:17" ht="38.25" customHeight="1" x14ac:dyDescent="0.25">
      <c r="A112" s="48" t="s">
        <v>13</v>
      </c>
      <c r="B112" s="131"/>
      <c r="C112" s="132"/>
      <c r="D112" s="132"/>
      <c r="E112" s="133"/>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13-11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25">
        <f>IFERROR((E117*F117+E118*F118)/(F117+F118),0)</f>
        <v>0</v>
      </c>
      <c r="G115" s="49" t="s">
        <v>71</v>
      </c>
      <c r="H115" s="70"/>
      <c r="I115" s="81"/>
      <c r="J115" s="42"/>
      <c r="K115" s="42"/>
      <c r="L115" s="42"/>
      <c r="M115" s="42"/>
      <c r="N115" s="42"/>
      <c r="O115" s="42"/>
      <c r="P115" s="42"/>
      <c r="Q115" s="42"/>
    </row>
    <row r="116" spans="1:17" ht="24.75" customHeight="1" x14ac:dyDescent="0.25">
      <c r="A116" s="48" t="s">
        <v>4</v>
      </c>
      <c r="B116" s="129"/>
      <c r="C116" s="130"/>
      <c r="D116" s="49" t="s">
        <v>3142</v>
      </c>
      <c r="E116" s="110" t="str">
        <f>IFERROR(VLOOKUP(B116,matrizEmpleados,2,FALSE),"No existe")</f>
        <v>No existe</v>
      </c>
      <c r="F116" s="120" t="s">
        <v>3765</v>
      </c>
      <c r="G116" s="49" t="s">
        <v>5</v>
      </c>
      <c r="H116" s="127">
        <f>+(D115-C115)+1</f>
        <v>1</v>
      </c>
      <c r="I116" s="81"/>
      <c r="J116" s="42"/>
      <c r="K116" s="42"/>
      <c r="L116" s="42"/>
      <c r="M116" s="42"/>
      <c r="N116" s="42"/>
      <c r="O116" s="42"/>
      <c r="P116" s="42"/>
      <c r="Q116" s="42"/>
    </row>
    <row r="117" spans="1:17" ht="24.75" customHeight="1" x14ac:dyDescent="0.25">
      <c r="A117" s="48" t="s">
        <v>7</v>
      </c>
      <c r="B117" s="115"/>
      <c r="C117" s="121"/>
      <c r="D117" s="121"/>
      <c r="E117" s="116">
        <f>(D117-C117)*$C$2</f>
        <v>0</v>
      </c>
      <c r="F117" s="136"/>
      <c r="G117" s="49" t="s">
        <v>3139</v>
      </c>
      <c r="H117" s="70"/>
      <c r="I117" s="81"/>
      <c r="J117" s="42"/>
      <c r="K117" s="42"/>
      <c r="L117" s="42"/>
      <c r="M117" s="42"/>
      <c r="N117" s="42"/>
      <c r="O117" s="42"/>
      <c r="P117" s="42"/>
      <c r="Q117" s="42"/>
    </row>
    <row r="118" spans="1:17" ht="24.75" customHeight="1" x14ac:dyDescent="0.25">
      <c r="A118" s="48" t="s">
        <v>8</v>
      </c>
      <c r="B118" s="108"/>
      <c r="C118" s="121"/>
      <c r="D118" s="121"/>
      <c r="E118" s="116">
        <f>(D118-C118)*$C$2</f>
        <v>0</v>
      </c>
      <c r="F118" s="136"/>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13-11-1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13-11-2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13-11-3</v>
      </c>
      <c r="J122" s="42"/>
      <c r="K122" s="42"/>
      <c r="L122" s="42"/>
      <c r="M122" s="42"/>
      <c r="N122" s="42"/>
      <c r="O122" s="42"/>
      <c r="P122" s="42"/>
      <c r="Q122" s="42"/>
    </row>
    <row r="123" spans="1:17" ht="38.25" customHeight="1" x14ac:dyDescent="0.25">
      <c r="A123" s="48" t="s">
        <v>13</v>
      </c>
      <c r="B123" s="131"/>
      <c r="C123" s="132"/>
      <c r="D123" s="132"/>
      <c r="E123" s="133"/>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13-12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25">
        <f>IFERROR((E128*F128+E129*F129)/(F128+F129),0)</f>
        <v>0</v>
      </c>
      <c r="G126" s="49" t="s">
        <v>71</v>
      </c>
      <c r="H126" s="70"/>
      <c r="I126" s="81"/>
      <c r="J126" s="42"/>
      <c r="K126" s="42"/>
      <c r="L126" s="42"/>
      <c r="M126" s="42"/>
      <c r="N126" s="42"/>
      <c r="O126" s="42"/>
      <c r="P126" s="42"/>
      <c r="Q126" s="42"/>
    </row>
    <row r="127" spans="1:17" ht="24.75" customHeight="1" x14ac:dyDescent="0.25">
      <c r="A127" s="48" t="s">
        <v>4</v>
      </c>
      <c r="B127" s="129"/>
      <c r="C127" s="130"/>
      <c r="D127" s="49" t="s">
        <v>3142</v>
      </c>
      <c r="E127" s="110" t="str">
        <f>IFERROR(VLOOKUP(B127,matrizEmpleados,2,FALSE),"No existe")</f>
        <v>No existe</v>
      </c>
      <c r="F127" s="120" t="s">
        <v>3765</v>
      </c>
      <c r="G127" s="49" t="s">
        <v>5</v>
      </c>
      <c r="H127" s="127">
        <f>+(D126-C126)+1</f>
        <v>1</v>
      </c>
      <c r="I127" s="81"/>
      <c r="J127" s="42"/>
      <c r="K127" s="42"/>
      <c r="L127" s="42"/>
      <c r="M127" s="42"/>
      <c r="N127" s="42"/>
      <c r="O127" s="42"/>
      <c r="P127" s="42"/>
      <c r="Q127" s="42"/>
    </row>
    <row r="128" spans="1:17" ht="24.75" customHeight="1" x14ac:dyDescent="0.25">
      <c r="A128" s="48" t="s">
        <v>7</v>
      </c>
      <c r="B128" s="115"/>
      <c r="C128" s="121"/>
      <c r="D128" s="121"/>
      <c r="E128" s="116">
        <f>(D128-C128)*$C$2</f>
        <v>0</v>
      </c>
      <c r="F128" s="122"/>
      <c r="G128" s="49" t="s">
        <v>3139</v>
      </c>
      <c r="H128" s="70"/>
      <c r="I128" s="81"/>
      <c r="J128" s="42"/>
      <c r="K128" s="42"/>
      <c r="L128" s="42"/>
      <c r="M128" s="42"/>
      <c r="N128" s="42"/>
      <c r="O128" s="42"/>
      <c r="P128" s="42"/>
      <c r="Q128" s="42"/>
    </row>
    <row r="129" spans="1:17" ht="24.75" customHeight="1" x14ac:dyDescent="0.25">
      <c r="A129" s="48" t="s">
        <v>8</v>
      </c>
      <c r="B129" s="108"/>
      <c r="C129" s="121"/>
      <c r="D129" s="121"/>
      <c r="E129" s="116">
        <f>(D129-C129)*$C$2</f>
        <v>0</v>
      </c>
      <c r="F129" s="122"/>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13-12-1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13-12-2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13-12-3</v>
      </c>
      <c r="J133" s="42"/>
      <c r="K133" s="42"/>
      <c r="L133" s="42"/>
      <c r="M133" s="42"/>
      <c r="N133" s="42"/>
      <c r="O133" s="42"/>
      <c r="P133" s="42"/>
      <c r="Q133" s="42"/>
    </row>
    <row r="134" spans="1:17" ht="38.25" customHeight="1" x14ac:dyDescent="0.25">
      <c r="A134" s="48" t="s">
        <v>13</v>
      </c>
      <c r="B134" s="131"/>
      <c r="C134" s="132"/>
      <c r="D134" s="132"/>
      <c r="E134" s="133"/>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13-13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25">
        <f>IFERROR((E139*F139+E140*F140)/(F139+F140),0)</f>
        <v>0</v>
      </c>
      <c r="G137" s="49" t="s">
        <v>71</v>
      </c>
      <c r="H137" s="70"/>
      <c r="I137" s="81"/>
      <c r="J137" s="42"/>
      <c r="K137" s="42"/>
      <c r="L137" s="42"/>
      <c r="M137" s="42"/>
      <c r="N137" s="42"/>
      <c r="O137" s="42"/>
      <c r="P137" s="42"/>
      <c r="Q137" s="42"/>
    </row>
    <row r="138" spans="1:17" ht="24.75" customHeight="1" x14ac:dyDescent="0.25">
      <c r="A138" s="48" t="s">
        <v>4</v>
      </c>
      <c r="B138" s="129"/>
      <c r="C138" s="130"/>
      <c r="D138" s="49" t="s">
        <v>3142</v>
      </c>
      <c r="E138" s="110" t="str">
        <f>IFERROR(VLOOKUP(B138,matrizEmpleados,2,FALSE),"No existe")</f>
        <v>No existe</v>
      </c>
      <c r="F138" s="120" t="s">
        <v>3765</v>
      </c>
      <c r="G138" s="49" t="s">
        <v>5</v>
      </c>
      <c r="H138" s="127">
        <f>+(D137-C137)+1</f>
        <v>1</v>
      </c>
      <c r="I138" s="81"/>
      <c r="J138" s="42"/>
      <c r="K138" s="42"/>
      <c r="L138" s="42"/>
      <c r="M138" s="42"/>
      <c r="N138" s="42"/>
      <c r="O138" s="42"/>
      <c r="P138" s="42"/>
      <c r="Q138" s="42"/>
    </row>
    <row r="139" spans="1:17" ht="24.75" customHeight="1" x14ac:dyDescent="0.25">
      <c r="A139" s="48" t="s">
        <v>7</v>
      </c>
      <c r="B139" s="115"/>
      <c r="C139" s="121"/>
      <c r="D139" s="121"/>
      <c r="E139" s="116">
        <f>(D139-C139)*$C$2</f>
        <v>0</v>
      </c>
      <c r="F139" s="122"/>
      <c r="G139" s="49" t="s">
        <v>3139</v>
      </c>
      <c r="H139" s="70"/>
      <c r="I139" s="81"/>
      <c r="J139" s="42"/>
      <c r="K139" s="42"/>
      <c r="L139" s="42"/>
      <c r="M139" s="42"/>
      <c r="N139" s="42"/>
      <c r="O139" s="42"/>
      <c r="P139" s="42"/>
      <c r="Q139" s="42"/>
    </row>
    <row r="140" spans="1:17" ht="24.75" customHeight="1" x14ac:dyDescent="0.25">
      <c r="A140" s="48" t="s">
        <v>8</v>
      </c>
      <c r="B140" s="108"/>
      <c r="C140" s="121"/>
      <c r="D140" s="121"/>
      <c r="E140" s="116">
        <f>(D140-C140)*$C$2</f>
        <v>0</v>
      </c>
      <c r="F140" s="122"/>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13-13-1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13-13-2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13-13-3</v>
      </c>
      <c r="J144" s="42"/>
      <c r="K144" s="42"/>
      <c r="L144" s="42"/>
      <c r="M144" s="42"/>
      <c r="N144" s="42"/>
      <c r="O144" s="42"/>
      <c r="P144" s="42"/>
      <c r="Q144" s="42"/>
    </row>
    <row r="145" spans="1:17" ht="38.25" customHeight="1" x14ac:dyDescent="0.25">
      <c r="A145" s="48" t="s">
        <v>13</v>
      </c>
      <c r="B145" s="131"/>
      <c r="C145" s="132"/>
      <c r="D145" s="132"/>
      <c r="E145" s="133"/>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13-14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25">
        <f>IFERROR((E150*F150+E151*F151)/(F150+F151),0)</f>
        <v>0</v>
      </c>
      <c r="G148" s="49" t="s">
        <v>71</v>
      </c>
      <c r="H148" s="70"/>
      <c r="I148" s="81"/>
      <c r="J148" s="42"/>
      <c r="K148" s="42"/>
      <c r="L148" s="42"/>
      <c r="M148" s="42"/>
      <c r="N148" s="42"/>
      <c r="O148" s="42"/>
      <c r="P148" s="42"/>
      <c r="Q148" s="42"/>
    </row>
    <row r="149" spans="1:17" ht="24.75" customHeight="1" x14ac:dyDescent="0.25">
      <c r="A149" s="48" t="s">
        <v>4</v>
      </c>
      <c r="B149" s="129"/>
      <c r="C149" s="130"/>
      <c r="D149" s="49" t="s">
        <v>3142</v>
      </c>
      <c r="E149" s="110" t="str">
        <f>IFERROR(VLOOKUP(B149,matrizEmpleados,2,FALSE),"No existe")</f>
        <v>No existe</v>
      </c>
      <c r="F149" s="120" t="s">
        <v>3765</v>
      </c>
      <c r="G149" s="49" t="s">
        <v>5</v>
      </c>
      <c r="H149" s="127">
        <f>+(D148-C148)+1</f>
        <v>1</v>
      </c>
      <c r="I149" s="81"/>
      <c r="J149" s="42"/>
      <c r="K149" s="42"/>
      <c r="L149" s="42"/>
      <c r="M149" s="42"/>
      <c r="N149" s="42"/>
      <c r="O149" s="42"/>
      <c r="P149" s="42"/>
      <c r="Q149" s="42"/>
    </row>
    <row r="150" spans="1:17" ht="24.75" customHeight="1" x14ac:dyDescent="0.25">
      <c r="A150" s="48" t="s">
        <v>7</v>
      </c>
      <c r="B150" s="115"/>
      <c r="C150" s="121"/>
      <c r="D150" s="121"/>
      <c r="E150" s="116">
        <f>(D150-C150)*$C$2</f>
        <v>0</v>
      </c>
      <c r="F150" s="122"/>
      <c r="G150" s="49" t="s">
        <v>3139</v>
      </c>
      <c r="H150" s="70"/>
      <c r="I150" s="81"/>
      <c r="J150" s="42"/>
      <c r="K150" s="42"/>
      <c r="L150" s="42"/>
      <c r="M150" s="42"/>
      <c r="N150" s="42"/>
      <c r="O150" s="42"/>
      <c r="P150" s="42"/>
      <c r="Q150" s="42"/>
    </row>
    <row r="151" spans="1:17" ht="24.75" customHeight="1" x14ac:dyDescent="0.25">
      <c r="A151" s="48" t="s">
        <v>8</v>
      </c>
      <c r="B151" s="108"/>
      <c r="C151" s="121"/>
      <c r="D151" s="121"/>
      <c r="E151" s="116">
        <f>(D151-C151)*$C$2</f>
        <v>0</v>
      </c>
      <c r="F151" s="122"/>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13-14-1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13-14-2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13-14-3</v>
      </c>
      <c r="J155" s="42"/>
      <c r="K155" s="42"/>
      <c r="L155" s="42"/>
      <c r="M155" s="42"/>
      <c r="N155" s="42"/>
      <c r="O155" s="42"/>
      <c r="P155" s="42"/>
      <c r="Q155" s="42"/>
    </row>
    <row r="156" spans="1:17" ht="38.25" customHeight="1" x14ac:dyDescent="0.25">
      <c r="A156" s="48" t="s">
        <v>13</v>
      </c>
      <c r="B156" s="131"/>
      <c r="C156" s="132"/>
      <c r="D156" s="132"/>
      <c r="E156" s="133"/>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13-15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25">
        <f>IFERROR((E161*F161+E162*F162)/(F161+F162),0)</f>
        <v>0</v>
      </c>
      <c r="G159" s="49" t="s">
        <v>71</v>
      </c>
      <c r="H159" s="70"/>
      <c r="I159" s="81"/>
      <c r="J159" s="42"/>
      <c r="K159" s="42"/>
      <c r="L159" s="42"/>
      <c r="M159" s="42"/>
      <c r="N159" s="42"/>
      <c r="O159" s="42"/>
      <c r="P159" s="42"/>
      <c r="Q159" s="42"/>
    </row>
    <row r="160" spans="1:17" ht="24.75" customHeight="1" x14ac:dyDescent="0.25">
      <c r="A160" s="48" t="s">
        <v>4</v>
      </c>
      <c r="B160" s="129"/>
      <c r="C160" s="130"/>
      <c r="D160" s="49" t="s">
        <v>3142</v>
      </c>
      <c r="E160" s="110" t="str">
        <f>IFERROR(VLOOKUP(B160,matrizEmpleados,2,FALSE),"No existe")</f>
        <v>No existe</v>
      </c>
      <c r="F160" s="120" t="s">
        <v>3765</v>
      </c>
      <c r="G160" s="49" t="s">
        <v>5</v>
      </c>
      <c r="H160" s="127">
        <f>+(D159-C159)+1</f>
        <v>1</v>
      </c>
      <c r="I160" s="81"/>
      <c r="J160" s="42"/>
      <c r="K160" s="42"/>
      <c r="L160" s="42"/>
      <c r="M160" s="42"/>
      <c r="N160" s="42"/>
      <c r="O160" s="42"/>
      <c r="P160" s="42"/>
      <c r="Q160" s="42"/>
    </row>
    <row r="161" spans="1:17" ht="24.75" customHeight="1" x14ac:dyDescent="0.25">
      <c r="A161" s="48" t="s">
        <v>7</v>
      </c>
      <c r="B161" s="115"/>
      <c r="C161" s="121"/>
      <c r="D161" s="121"/>
      <c r="E161" s="116">
        <f>(D161-C161)*$C$2</f>
        <v>0</v>
      </c>
      <c r="F161" s="136"/>
      <c r="G161" s="49" t="s">
        <v>3139</v>
      </c>
      <c r="H161" s="70"/>
      <c r="I161" s="81"/>
      <c r="J161" s="42"/>
      <c r="K161" s="42"/>
      <c r="L161" s="42"/>
      <c r="M161" s="42"/>
      <c r="N161" s="42"/>
      <c r="O161" s="42"/>
      <c r="P161" s="42"/>
      <c r="Q161" s="42"/>
    </row>
    <row r="162" spans="1:17" ht="24.75" customHeight="1" x14ac:dyDescent="0.25">
      <c r="A162" s="48" t="s">
        <v>8</v>
      </c>
      <c r="B162" s="108"/>
      <c r="C162" s="121"/>
      <c r="D162" s="121"/>
      <c r="E162" s="116">
        <f>(D162-C162)*$C$2</f>
        <v>0</v>
      </c>
      <c r="F162" s="136"/>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13-15-1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13-15-2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13-15-3</v>
      </c>
      <c r="J166" s="42"/>
      <c r="K166" s="42"/>
      <c r="L166" s="42"/>
      <c r="M166" s="42"/>
      <c r="N166" s="42"/>
      <c r="O166" s="42"/>
      <c r="P166" s="42"/>
      <c r="Q166" s="42"/>
    </row>
    <row r="167" spans="1:17" ht="38.25" customHeight="1" x14ac:dyDescent="0.25">
      <c r="A167" s="48" t="s">
        <v>13</v>
      </c>
      <c r="B167" s="131"/>
      <c r="C167" s="132"/>
      <c r="D167" s="132"/>
      <c r="E167" s="133"/>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13-16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25">
        <f>IFERROR((E172*F172+E173*F173)/(F172+F173),0)</f>
        <v>0</v>
      </c>
      <c r="G170" s="49" t="s">
        <v>71</v>
      </c>
      <c r="H170" s="70"/>
      <c r="I170" s="81"/>
      <c r="J170" s="42"/>
      <c r="K170" s="42"/>
      <c r="L170" s="42"/>
      <c r="M170" s="42"/>
      <c r="N170" s="42"/>
      <c r="O170" s="42"/>
      <c r="P170" s="42"/>
      <c r="Q170" s="42"/>
    </row>
    <row r="171" spans="1:17" ht="24.75" customHeight="1" x14ac:dyDescent="0.25">
      <c r="A171" s="48" t="s">
        <v>4</v>
      </c>
      <c r="B171" s="129"/>
      <c r="C171" s="130"/>
      <c r="D171" s="49" t="s">
        <v>3142</v>
      </c>
      <c r="E171" s="110" t="str">
        <f>IFERROR(VLOOKUP(B171,matrizEmpleados,2,FALSE),"No existe")</f>
        <v>No existe</v>
      </c>
      <c r="F171" s="120" t="s">
        <v>3765</v>
      </c>
      <c r="G171" s="49" t="s">
        <v>5</v>
      </c>
      <c r="H171" s="127">
        <f>+(D170-C170)+1</f>
        <v>1</v>
      </c>
      <c r="I171" s="81"/>
      <c r="J171" s="42"/>
      <c r="K171" s="42"/>
      <c r="L171" s="42"/>
      <c r="M171" s="42"/>
      <c r="N171" s="42"/>
      <c r="O171" s="42"/>
      <c r="P171" s="42"/>
      <c r="Q171" s="42"/>
    </row>
    <row r="172" spans="1:17" ht="24.75" customHeight="1" x14ac:dyDescent="0.25">
      <c r="A172" s="48" t="s">
        <v>7</v>
      </c>
      <c r="B172" s="115"/>
      <c r="C172" s="121"/>
      <c r="D172" s="121"/>
      <c r="E172" s="116">
        <f>(D172-C172)*$C$2</f>
        <v>0</v>
      </c>
      <c r="F172" s="136"/>
      <c r="G172" s="49" t="s">
        <v>3139</v>
      </c>
      <c r="H172" s="70"/>
      <c r="I172" s="81"/>
      <c r="J172" s="42"/>
      <c r="K172" s="42"/>
      <c r="L172" s="42"/>
      <c r="M172" s="42"/>
      <c r="N172" s="42"/>
      <c r="O172" s="42"/>
      <c r="P172" s="42"/>
      <c r="Q172" s="42"/>
    </row>
    <row r="173" spans="1:17" ht="24.75" customHeight="1" x14ac:dyDescent="0.25">
      <c r="A173" s="48" t="s">
        <v>8</v>
      </c>
      <c r="B173" s="108"/>
      <c r="C173" s="121"/>
      <c r="D173" s="121"/>
      <c r="E173" s="116">
        <f>(D173-C173)*$C$2</f>
        <v>0</v>
      </c>
      <c r="F173" s="136"/>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13-16-1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13-16-2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13-16-3</v>
      </c>
      <c r="J177" s="42"/>
      <c r="K177" s="42"/>
      <c r="L177" s="42"/>
      <c r="M177" s="42"/>
      <c r="N177" s="42"/>
      <c r="O177" s="42"/>
      <c r="P177" s="42"/>
      <c r="Q177" s="42"/>
    </row>
    <row r="178" spans="1:17" ht="38.25" customHeight="1" x14ac:dyDescent="0.25">
      <c r="A178" s="48" t="s">
        <v>13</v>
      </c>
      <c r="B178" s="131"/>
      <c r="C178" s="132"/>
      <c r="D178" s="132"/>
      <c r="E178" s="133"/>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13-17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25">
        <f>IFERROR((E183*F183+E184*F184)/(F183+F184),0)</f>
        <v>0</v>
      </c>
      <c r="G181" s="49" t="s">
        <v>71</v>
      </c>
      <c r="H181" s="70"/>
      <c r="I181" s="81"/>
      <c r="J181" s="42"/>
      <c r="K181" s="42"/>
      <c r="L181" s="42"/>
      <c r="M181" s="42"/>
      <c r="N181" s="42"/>
      <c r="O181" s="42"/>
      <c r="P181" s="42"/>
      <c r="Q181" s="42"/>
    </row>
    <row r="182" spans="1:17" ht="24.75" customHeight="1" x14ac:dyDescent="0.25">
      <c r="A182" s="48" t="s">
        <v>4</v>
      </c>
      <c r="B182" s="129"/>
      <c r="C182" s="130"/>
      <c r="D182" s="49" t="s">
        <v>3142</v>
      </c>
      <c r="E182" s="110" t="str">
        <f>IFERROR(VLOOKUP(B182,matrizEmpleados,2,FALSE),"No existe")</f>
        <v>No existe</v>
      </c>
      <c r="F182" s="120" t="s">
        <v>3765</v>
      </c>
      <c r="G182" s="49" t="s">
        <v>5</v>
      </c>
      <c r="H182" s="127">
        <f>+(D181-C181)+1</f>
        <v>1</v>
      </c>
      <c r="I182" s="81"/>
      <c r="J182" s="42"/>
      <c r="K182" s="42"/>
      <c r="L182" s="42"/>
      <c r="M182" s="42"/>
      <c r="N182" s="42"/>
      <c r="O182" s="42"/>
      <c r="P182" s="42"/>
      <c r="Q182" s="42"/>
    </row>
    <row r="183" spans="1:17" ht="24.75" customHeight="1" x14ac:dyDescent="0.25">
      <c r="A183" s="48" t="s">
        <v>7</v>
      </c>
      <c r="B183" s="115"/>
      <c r="C183" s="121"/>
      <c r="D183" s="121"/>
      <c r="E183" s="116">
        <f>(D183-C183)*$C$2</f>
        <v>0</v>
      </c>
      <c r="F183" s="136"/>
      <c r="G183" s="49" t="s">
        <v>3139</v>
      </c>
      <c r="H183" s="70"/>
      <c r="I183" s="81"/>
      <c r="J183" s="42"/>
      <c r="K183" s="42"/>
      <c r="L183" s="42"/>
      <c r="M183" s="42"/>
      <c r="N183" s="42"/>
      <c r="O183" s="42"/>
      <c r="P183" s="42"/>
      <c r="Q183" s="42"/>
    </row>
    <row r="184" spans="1:17" ht="24.75" customHeight="1" x14ac:dyDescent="0.25">
      <c r="A184" s="48" t="s">
        <v>8</v>
      </c>
      <c r="B184" s="108"/>
      <c r="C184" s="121"/>
      <c r="D184" s="121"/>
      <c r="E184" s="116">
        <f>(D184-C184)*$C$2</f>
        <v>0</v>
      </c>
      <c r="F184" s="136"/>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13-17-1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13-17-2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13-17-3</v>
      </c>
      <c r="J188" s="42"/>
      <c r="K188" s="42"/>
      <c r="L188" s="42"/>
      <c r="M188" s="42"/>
      <c r="N188" s="42"/>
      <c r="O188" s="42"/>
      <c r="P188" s="42"/>
      <c r="Q188" s="42"/>
    </row>
    <row r="189" spans="1:17" ht="38.25" customHeight="1" x14ac:dyDescent="0.25">
      <c r="A189" s="48" t="s">
        <v>13</v>
      </c>
      <c r="B189" s="131"/>
      <c r="C189" s="132"/>
      <c r="D189" s="132"/>
      <c r="E189" s="133"/>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13-18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25">
        <f>IFERROR((E194*F194+E195*F195)/(F194+F195),0)</f>
        <v>0</v>
      </c>
      <c r="G192" s="49" t="s">
        <v>71</v>
      </c>
      <c r="H192" s="70"/>
      <c r="I192" s="81"/>
      <c r="J192" s="42"/>
      <c r="K192" s="42"/>
      <c r="L192" s="42"/>
      <c r="M192" s="42"/>
      <c r="N192" s="42"/>
      <c r="O192" s="42"/>
      <c r="P192" s="42"/>
      <c r="Q192" s="42"/>
    </row>
    <row r="193" spans="1:17" ht="24.75" customHeight="1" x14ac:dyDescent="0.25">
      <c r="A193" s="48" t="s">
        <v>4</v>
      </c>
      <c r="B193" s="129"/>
      <c r="C193" s="130"/>
      <c r="D193" s="49" t="s">
        <v>3142</v>
      </c>
      <c r="E193" s="110" t="str">
        <f>IFERROR(VLOOKUP(B193,matrizEmpleados,2,FALSE),"No existe")</f>
        <v>No existe</v>
      </c>
      <c r="F193" s="120" t="s">
        <v>3765</v>
      </c>
      <c r="G193" s="49" t="s">
        <v>5</v>
      </c>
      <c r="H193" s="127">
        <f>+(D192-C192)+1</f>
        <v>1</v>
      </c>
      <c r="I193" s="81"/>
      <c r="J193" s="42"/>
      <c r="K193" s="42"/>
      <c r="L193" s="42"/>
      <c r="M193" s="42"/>
      <c r="N193" s="42"/>
      <c r="O193" s="42"/>
      <c r="P193" s="42"/>
      <c r="Q193" s="42"/>
    </row>
    <row r="194" spans="1:17" ht="24.75" customHeight="1" x14ac:dyDescent="0.25">
      <c r="A194" s="48" t="s">
        <v>7</v>
      </c>
      <c r="B194" s="115"/>
      <c r="C194" s="121"/>
      <c r="D194" s="121"/>
      <c r="E194" s="116">
        <f>(D194-C194)*$C$2</f>
        <v>0</v>
      </c>
      <c r="F194" s="136"/>
      <c r="G194" s="49" t="s">
        <v>3139</v>
      </c>
      <c r="H194" s="70"/>
      <c r="I194" s="81"/>
      <c r="J194" s="42"/>
      <c r="K194" s="42"/>
      <c r="L194" s="42"/>
      <c r="M194" s="42"/>
      <c r="N194" s="42"/>
      <c r="O194" s="42"/>
      <c r="P194" s="42"/>
      <c r="Q194" s="42"/>
    </row>
    <row r="195" spans="1:17" ht="24.75" customHeight="1" x14ac:dyDescent="0.25">
      <c r="A195" s="48" t="s">
        <v>8</v>
      </c>
      <c r="B195" s="108"/>
      <c r="C195" s="121"/>
      <c r="D195" s="121"/>
      <c r="E195" s="116">
        <f>(D195-C195)*$C$2</f>
        <v>0</v>
      </c>
      <c r="F195" s="136"/>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13-18-1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13-18-2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13-18-3</v>
      </c>
      <c r="J199" s="42"/>
      <c r="K199" s="42"/>
      <c r="L199" s="42"/>
      <c r="M199" s="42"/>
      <c r="N199" s="42"/>
      <c r="O199" s="42"/>
      <c r="P199" s="42"/>
      <c r="Q199" s="42"/>
    </row>
    <row r="200" spans="1:17" ht="38.25" customHeight="1" x14ac:dyDescent="0.25">
      <c r="A200" s="48" t="s">
        <v>13</v>
      </c>
      <c r="B200" s="131"/>
      <c r="C200" s="132"/>
      <c r="D200" s="132"/>
      <c r="E200" s="133"/>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13-19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25">
        <f>IFERROR((E205*F205+E206*F206)/(F205+F206),0)</f>
        <v>0</v>
      </c>
      <c r="G203" s="49" t="s">
        <v>71</v>
      </c>
      <c r="H203" s="70"/>
      <c r="I203" s="81"/>
      <c r="J203" s="42"/>
      <c r="K203" s="42"/>
      <c r="L203" s="42"/>
      <c r="M203" s="42"/>
      <c r="N203" s="42"/>
      <c r="O203" s="42"/>
      <c r="P203" s="42"/>
      <c r="Q203" s="42"/>
    </row>
    <row r="204" spans="1:17" ht="24.75" customHeight="1" x14ac:dyDescent="0.25">
      <c r="A204" s="48" t="s">
        <v>4</v>
      </c>
      <c r="B204" s="129"/>
      <c r="C204" s="130"/>
      <c r="D204" s="49" t="s">
        <v>3142</v>
      </c>
      <c r="E204" s="110" t="str">
        <f>IFERROR(VLOOKUP(B204,matrizEmpleados,2,FALSE),"No existe")</f>
        <v>No existe</v>
      </c>
      <c r="F204" s="120" t="s">
        <v>3765</v>
      </c>
      <c r="G204" s="49" t="s">
        <v>5</v>
      </c>
      <c r="H204" s="127">
        <f>+(D203-C203)+1</f>
        <v>1</v>
      </c>
      <c r="I204" s="81"/>
      <c r="J204" s="42"/>
      <c r="K204" s="42"/>
      <c r="L204" s="42"/>
      <c r="M204" s="42"/>
      <c r="N204" s="42"/>
      <c r="O204" s="42"/>
      <c r="P204" s="42"/>
      <c r="Q204" s="42"/>
    </row>
    <row r="205" spans="1:17" ht="24.75" customHeight="1" x14ac:dyDescent="0.25">
      <c r="A205" s="48" t="s">
        <v>7</v>
      </c>
      <c r="B205" s="115"/>
      <c r="C205" s="121"/>
      <c r="D205" s="121"/>
      <c r="E205" s="116">
        <f>(D205-C205)*$C$2</f>
        <v>0</v>
      </c>
      <c r="F205" s="136"/>
      <c r="G205" s="49" t="s">
        <v>3139</v>
      </c>
      <c r="H205" s="70"/>
      <c r="I205" s="81"/>
      <c r="J205" s="42"/>
      <c r="K205" s="42"/>
      <c r="L205" s="42"/>
      <c r="M205" s="42"/>
      <c r="N205" s="42"/>
      <c r="O205" s="42"/>
      <c r="P205" s="42"/>
      <c r="Q205" s="42"/>
    </row>
    <row r="206" spans="1:17" ht="24.75" customHeight="1" x14ac:dyDescent="0.25">
      <c r="A206" s="48" t="s">
        <v>8</v>
      </c>
      <c r="B206" s="108"/>
      <c r="C206" s="121"/>
      <c r="D206" s="121"/>
      <c r="E206" s="116">
        <f>(D206-C206)*$C$2</f>
        <v>0</v>
      </c>
      <c r="F206" s="136"/>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13-19-1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13-19-2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13-19-3</v>
      </c>
      <c r="J210" s="42"/>
      <c r="K210" s="42"/>
      <c r="L210" s="42"/>
      <c r="M210" s="42"/>
      <c r="N210" s="42"/>
      <c r="O210" s="42"/>
      <c r="P210" s="42"/>
      <c r="Q210" s="42"/>
    </row>
    <row r="211" spans="1:17" ht="38.25" customHeight="1" x14ac:dyDescent="0.25">
      <c r="A211" s="48" t="s">
        <v>13</v>
      </c>
      <c r="B211" s="131"/>
      <c r="C211" s="132"/>
      <c r="D211" s="132"/>
      <c r="E211" s="133"/>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13-20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25">
        <f>IFERROR((E216*F216+E217*F217)/(F216+F217),0)</f>
        <v>0</v>
      </c>
      <c r="G214" s="49" t="s">
        <v>71</v>
      </c>
      <c r="H214" s="70"/>
      <c r="I214" s="81"/>
      <c r="J214" s="42"/>
      <c r="K214" s="42"/>
      <c r="L214" s="42"/>
      <c r="M214" s="42"/>
      <c r="N214" s="42"/>
      <c r="O214" s="42"/>
      <c r="P214" s="42"/>
      <c r="Q214" s="42"/>
    </row>
    <row r="215" spans="1:17" ht="24.75" customHeight="1" x14ac:dyDescent="0.25">
      <c r="A215" s="48" t="s">
        <v>4</v>
      </c>
      <c r="B215" s="129"/>
      <c r="C215" s="130"/>
      <c r="D215" s="49" t="s">
        <v>3142</v>
      </c>
      <c r="E215" s="110" t="str">
        <f>IFERROR(VLOOKUP(B215,matrizEmpleados,2,FALSE),"No existe")</f>
        <v>No existe</v>
      </c>
      <c r="F215" s="120" t="s">
        <v>3765</v>
      </c>
      <c r="G215" s="49" t="s">
        <v>5</v>
      </c>
      <c r="H215" s="127">
        <f>+(D214-C214)+1</f>
        <v>1</v>
      </c>
      <c r="I215" s="81"/>
      <c r="J215" s="42"/>
      <c r="K215" s="42"/>
      <c r="L215" s="42"/>
      <c r="M215" s="42"/>
      <c r="N215" s="42"/>
      <c r="O215" s="42"/>
      <c r="P215" s="42"/>
      <c r="Q215" s="42"/>
    </row>
    <row r="216" spans="1:17" ht="24.75" customHeight="1" x14ac:dyDescent="0.25">
      <c r="A216" s="48" t="s">
        <v>7</v>
      </c>
      <c r="B216" s="115"/>
      <c r="C216" s="121"/>
      <c r="D216" s="121"/>
      <c r="E216" s="116">
        <f>(D216-C216)*$C$2</f>
        <v>0</v>
      </c>
      <c r="F216" s="136"/>
      <c r="G216" s="49" t="s">
        <v>3139</v>
      </c>
      <c r="H216" s="70"/>
      <c r="I216" s="81"/>
      <c r="J216" s="42"/>
      <c r="K216" s="42"/>
      <c r="L216" s="42"/>
      <c r="M216" s="42"/>
      <c r="N216" s="42"/>
      <c r="O216" s="42"/>
      <c r="P216" s="42"/>
      <c r="Q216" s="42"/>
    </row>
    <row r="217" spans="1:17" ht="24.75" customHeight="1" x14ac:dyDescent="0.25">
      <c r="A217" s="48" t="s">
        <v>8</v>
      </c>
      <c r="B217" s="108"/>
      <c r="C217" s="121"/>
      <c r="D217" s="121"/>
      <c r="E217" s="116">
        <f>(D217-C217)*$C$2</f>
        <v>0</v>
      </c>
      <c r="F217" s="136"/>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13-20-1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13-20-2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13-20-3</v>
      </c>
      <c r="J221" s="42"/>
      <c r="K221" s="42"/>
      <c r="L221" s="42"/>
      <c r="M221" s="42"/>
      <c r="N221" s="42"/>
      <c r="O221" s="42"/>
      <c r="P221" s="42"/>
      <c r="Q221" s="42"/>
    </row>
    <row r="222" spans="1:17" ht="38.25" customHeight="1" x14ac:dyDescent="0.25">
      <c r="A222" s="48" t="s">
        <v>13</v>
      </c>
      <c r="B222" s="131"/>
      <c r="C222" s="132"/>
      <c r="D222" s="132"/>
      <c r="E222" s="133"/>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13-21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25">
        <f>IFERROR((E227*F227+E228*F228)/(F227+F228),0)</f>
        <v>0</v>
      </c>
      <c r="G225" s="49" t="s">
        <v>71</v>
      </c>
      <c r="H225" s="70"/>
      <c r="I225" s="81"/>
      <c r="J225" s="42"/>
      <c r="K225" s="42"/>
      <c r="L225" s="42"/>
      <c r="M225" s="42"/>
      <c r="N225" s="42"/>
      <c r="O225" s="42"/>
      <c r="P225" s="42"/>
      <c r="Q225" s="42"/>
    </row>
    <row r="226" spans="1:17" ht="24.75" customHeight="1" x14ac:dyDescent="0.25">
      <c r="A226" s="48" t="s">
        <v>4</v>
      </c>
      <c r="B226" s="129"/>
      <c r="C226" s="130"/>
      <c r="D226" s="49" t="s">
        <v>3142</v>
      </c>
      <c r="E226" s="110" t="str">
        <f>IFERROR(VLOOKUP(B226,matrizEmpleados,2,FALSE),"No existe")</f>
        <v>No existe</v>
      </c>
      <c r="F226" s="120" t="s">
        <v>3765</v>
      </c>
      <c r="G226" s="49" t="s">
        <v>5</v>
      </c>
      <c r="H226" s="127">
        <f>+(D225-C225)+1</f>
        <v>1</v>
      </c>
      <c r="I226" s="81"/>
      <c r="J226" s="42"/>
      <c r="K226" s="42"/>
      <c r="L226" s="42"/>
      <c r="M226" s="42"/>
      <c r="N226" s="42"/>
      <c r="O226" s="42"/>
      <c r="P226" s="42"/>
      <c r="Q226" s="42"/>
    </row>
    <row r="227" spans="1:17" ht="24.75" customHeight="1" x14ac:dyDescent="0.25">
      <c r="A227" s="48" t="s">
        <v>7</v>
      </c>
      <c r="B227" s="115"/>
      <c r="C227" s="121"/>
      <c r="D227" s="121"/>
      <c r="E227" s="116">
        <f>(D227-C227)*$C$2</f>
        <v>0</v>
      </c>
      <c r="F227" s="136"/>
      <c r="G227" s="49" t="s">
        <v>3139</v>
      </c>
      <c r="H227" s="70"/>
      <c r="I227" s="81"/>
      <c r="J227" s="42"/>
      <c r="K227" s="42"/>
      <c r="L227" s="42"/>
      <c r="M227" s="42"/>
      <c r="N227" s="42"/>
      <c r="O227" s="42"/>
      <c r="P227" s="42"/>
      <c r="Q227" s="42"/>
    </row>
    <row r="228" spans="1:17" ht="24.75" customHeight="1" x14ac:dyDescent="0.25">
      <c r="A228" s="48" t="s">
        <v>8</v>
      </c>
      <c r="B228" s="108"/>
      <c r="C228" s="121"/>
      <c r="D228" s="121"/>
      <c r="E228" s="116">
        <f>(D228-C228)*$C$2</f>
        <v>0</v>
      </c>
      <c r="F228" s="136"/>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13-21-1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13-21-2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13-21-3</v>
      </c>
      <c r="J232" s="42"/>
      <c r="K232" s="42"/>
      <c r="L232" s="42"/>
      <c r="M232" s="42"/>
      <c r="N232" s="42"/>
      <c r="O232" s="42"/>
      <c r="P232" s="42"/>
      <c r="Q232" s="42"/>
    </row>
    <row r="233" spans="1:17" ht="38.25" customHeight="1" x14ac:dyDescent="0.25">
      <c r="A233" s="48" t="s">
        <v>13</v>
      </c>
      <c r="B233" s="131"/>
      <c r="C233" s="132"/>
      <c r="D233" s="132"/>
      <c r="E233" s="133"/>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13-22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25">
        <f>IFERROR((E238*F238+E239*F239)/(F238+F239),0)</f>
        <v>0</v>
      </c>
      <c r="G236" s="49" t="s">
        <v>71</v>
      </c>
      <c r="H236" s="70"/>
      <c r="I236" s="81"/>
      <c r="J236" s="42"/>
      <c r="K236" s="42"/>
      <c r="L236" s="42"/>
      <c r="M236" s="42"/>
      <c r="N236" s="42"/>
      <c r="O236" s="42"/>
      <c r="P236" s="42"/>
      <c r="Q236" s="42"/>
    </row>
    <row r="237" spans="1:17" ht="24.75" customHeight="1" x14ac:dyDescent="0.25">
      <c r="A237" s="48" t="s">
        <v>4</v>
      </c>
      <c r="B237" s="129"/>
      <c r="C237" s="130"/>
      <c r="D237" s="49" t="s">
        <v>3142</v>
      </c>
      <c r="E237" s="110" t="str">
        <f>IFERROR(VLOOKUP(B237,matrizEmpleados,2,FALSE),"No existe")</f>
        <v>No existe</v>
      </c>
      <c r="F237" s="120" t="s">
        <v>3765</v>
      </c>
      <c r="G237" s="49" t="s">
        <v>5</v>
      </c>
      <c r="H237" s="127">
        <f>+(D236-C236)+1</f>
        <v>1</v>
      </c>
      <c r="I237" s="81"/>
      <c r="J237" s="42"/>
      <c r="K237" s="42"/>
      <c r="L237" s="42"/>
      <c r="M237" s="42"/>
      <c r="N237" s="42"/>
      <c r="O237" s="42"/>
      <c r="P237" s="42"/>
      <c r="Q237" s="42"/>
    </row>
    <row r="238" spans="1:17" ht="24.75" customHeight="1" x14ac:dyDescent="0.25">
      <c r="A238" s="48" t="s">
        <v>7</v>
      </c>
      <c r="B238" s="115"/>
      <c r="C238" s="121"/>
      <c r="D238" s="121"/>
      <c r="E238" s="116">
        <f>(D238-C238)*$C$2</f>
        <v>0</v>
      </c>
      <c r="F238" s="136"/>
      <c r="G238" s="49" t="s">
        <v>3139</v>
      </c>
      <c r="H238" s="70"/>
      <c r="I238" s="81"/>
      <c r="J238" s="42"/>
      <c r="K238" s="42"/>
      <c r="L238" s="42"/>
      <c r="M238" s="42"/>
      <c r="N238" s="42"/>
      <c r="O238" s="42"/>
      <c r="P238" s="42"/>
      <c r="Q238" s="42"/>
    </row>
    <row r="239" spans="1:17" ht="24.75" customHeight="1" x14ac:dyDescent="0.25">
      <c r="A239" s="48" t="s">
        <v>8</v>
      </c>
      <c r="B239" s="108"/>
      <c r="C239" s="121"/>
      <c r="D239" s="121"/>
      <c r="E239" s="116">
        <f>(D239-C239)*$C$2</f>
        <v>0</v>
      </c>
      <c r="F239" s="136"/>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13-22-1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13-22-2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13-22-3</v>
      </c>
      <c r="J243" s="42"/>
      <c r="K243" s="42"/>
      <c r="L243" s="42"/>
      <c r="M243" s="42"/>
      <c r="N243" s="42"/>
      <c r="O243" s="42"/>
      <c r="P243" s="42"/>
      <c r="Q243" s="42"/>
    </row>
    <row r="244" spans="1:17" ht="38.25" customHeight="1" x14ac:dyDescent="0.25">
      <c r="A244" s="48" t="s">
        <v>13</v>
      </c>
      <c r="B244" s="131"/>
      <c r="C244" s="132"/>
      <c r="D244" s="132"/>
      <c r="E244" s="133"/>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13-23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25">
        <f>IFERROR((E249*F249+E250*F250)/(F249+F250),0)</f>
        <v>0</v>
      </c>
      <c r="G247" s="49" t="s">
        <v>71</v>
      </c>
      <c r="H247" s="70"/>
      <c r="I247" s="81"/>
      <c r="J247" s="42"/>
      <c r="K247" s="42"/>
      <c r="L247" s="42"/>
      <c r="M247" s="42"/>
      <c r="N247" s="42"/>
      <c r="O247" s="42"/>
      <c r="P247" s="42"/>
      <c r="Q247" s="42"/>
    </row>
    <row r="248" spans="1:17" ht="24.75" customHeight="1" x14ac:dyDescent="0.25">
      <c r="A248" s="48" t="s">
        <v>4</v>
      </c>
      <c r="B248" s="129"/>
      <c r="C248" s="130"/>
      <c r="D248" s="49" t="s">
        <v>3142</v>
      </c>
      <c r="E248" s="110" t="str">
        <f>IFERROR(VLOOKUP(B248,matrizEmpleados,2,FALSE),"No existe")</f>
        <v>No existe</v>
      </c>
      <c r="F248" s="120" t="s">
        <v>3765</v>
      </c>
      <c r="G248" s="49" t="s">
        <v>5</v>
      </c>
      <c r="H248" s="127">
        <f>+(D247-C247)+1</f>
        <v>1</v>
      </c>
      <c r="I248" s="81"/>
      <c r="J248" s="42"/>
      <c r="K248" s="42"/>
      <c r="L248" s="42"/>
      <c r="M248" s="42"/>
      <c r="N248" s="42"/>
      <c r="O248" s="42"/>
      <c r="P248" s="42"/>
      <c r="Q248" s="42"/>
    </row>
    <row r="249" spans="1:17" ht="24.75" customHeight="1" x14ac:dyDescent="0.25">
      <c r="A249" s="48" t="s">
        <v>7</v>
      </c>
      <c r="B249" s="115"/>
      <c r="C249" s="121"/>
      <c r="D249" s="121"/>
      <c r="E249" s="116">
        <f>(D249-C249)*$C$2</f>
        <v>0</v>
      </c>
      <c r="F249" s="136"/>
      <c r="G249" s="49" t="s">
        <v>3139</v>
      </c>
      <c r="H249" s="70"/>
      <c r="I249" s="81"/>
      <c r="J249" s="42"/>
      <c r="K249" s="42"/>
      <c r="L249" s="42"/>
      <c r="M249" s="42"/>
      <c r="N249" s="42"/>
      <c r="O249" s="42"/>
      <c r="P249" s="42"/>
      <c r="Q249" s="42"/>
    </row>
    <row r="250" spans="1:17" ht="24.75" customHeight="1" x14ac:dyDescent="0.25">
      <c r="A250" s="48" t="s">
        <v>8</v>
      </c>
      <c r="B250" s="108"/>
      <c r="C250" s="121"/>
      <c r="D250" s="121"/>
      <c r="E250" s="116">
        <f>(D250-C250)*$C$2</f>
        <v>0</v>
      </c>
      <c r="F250" s="136"/>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13-23-1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13-23-2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13-23-3</v>
      </c>
      <c r="J254" s="42"/>
      <c r="K254" s="42"/>
      <c r="L254" s="42"/>
      <c r="M254" s="42"/>
      <c r="N254" s="42"/>
      <c r="O254" s="42"/>
      <c r="P254" s="42"/>
      <c r="Q254" s="42"/>
    </row>
    <row r="255" spans="1:17" ht="38.25" customHeight="1" x14ac:dyDescent="0.25">
      <c r="A255" s="48" t="s">
        <v>13</v>
      </c>
      <c r="B255" s="131"/>
      <c r="C255" s="132"/>
      <c r="D255" s="132"/>
      <c r="E255" s="133"/>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13-24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25">
        <f>IFERROR((E260*F260+E261*F261)/(F260+F261),0)</f>
        <v>0</v>
      </c>
      <c r="G258" s="49" t="s">
        <v>71</v>
      </c>
      <c r="H258" s="70"/>
      <c r="I258" s="81"/>
      <c r="J258" s="42"/>
      <c r="K258" s="42"/>
      <c r="L258" s="42"/>
      <c r="M258" s="42"/>
      <c r="N258" s="42"/>
      <c r="O258" s="42"/>
      <c r="P258" s="42"/>
      <c r="Q258" s="42"/>
    </row>
    <row r="259" spans="1:17" ht="24.75" customHeight="1" x14ac:dyDescent="0.25">
      <c r="A259" s="48" t="s">
        <v>4</v>
      </c>
      <c r="B259" s="129"/>
      <c r="C259" s="130"/>
      <c r="D259" s="49" t="s">
        <v>3142</v>
      </c>
      <c r="E259" s="110" t="str">
        <f>IFERROR(VLOOKUP(B259,matrizEmpleados,2,FALSE),"No existe")</f>
        <v>No existe</v>
      </c>
      <c r="F259" s="120" t="s">
        <v>3765</v>
      </c>
      <c r="G259" s="49" t="s">
        <v>5</v>
      </c>
      <c r="H259" s="127">
        <f>+(D258-C258)+1</f>
        <v>1</v>
      </c>
      <c r="I259" s="81"/>
      <c r="J259" s="42"/>
      <c r="K259" s="42"/>
      <c r="L259" s="42"/>
      <c r="M259" s="42"/>
      <c r="N259" s="42"/>
      <c r="O259" s="42"/>
      <c r="P259" s="42"/>
      <c r="Q259" s="42"/>
    </row>
    <row r="260" spans="1:17" ht="24.75" customHeight="1" x14ac:dyDescent="0.25">
      <c r="A260" s="48" t="s">
        <v>7</v>
      </c>
      <c r="B260" s="115"/>
      <c r="C260" s="121"/>
      <c r="D260" s="121"/>
      <c r="E260" s="116">
        <f>(D260-C260)*$C$2</f>
        <v>0</v>
      </c>
      <c r="F260" s="136"/>
      <c r="G260" s="49" t="s">
        <v>3139</v>
      </c>
      <c r="H260" s="70"/>
      <c r="I260" s="81"/>
      <c r="J260" s="42"/>
      <c r="K260" s="42"/>
      <c r="L260" s="42"/>
      <c r="M260" s="42"/>
      <c r="N260" s="42"/>
      <c r="O260" s="42"/>
      <c r="P260" s="42"/>
      <c r="Q260" s="42"/>
    </row>
    <row r="261" spans="1:17" ht="24.75" customHeight="1" x14ac:dyDescent="0.25">
      <c r="A261" s="48" t="s">
        <v>8</v>
      </c>
      <c r="B261" s="108"/>
      <c r="C261" s="121"/>
      <c r="D261" s="121"/>
      <c r="E261" s="116">
        <f>(D261-C261)*$C$2</f>
        <v>0</v>
      </c>
      <c r="F261" s="136"/>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13-24-1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13-24-2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13-24-3</v>
      </c>
      <c r="J265" s="42"/>
      <c r="K265" s="42"/>
      <c r="L265" s="42"/>
      <c r="M265" s="42"/>
      <c r="N265" s="42"/>
      <c r="O265" s="42"/>
      <c r="P265" s="42"/>
      <c r="Q265" s="42"/>
    </row>
    <row r="266" spans="1:17" ht="38.25" customHeight="1" x14ac:dyDescent="0.25">
      <c r="A266" s="48" t="s">
        <v>13</v>
      </c>
      <c r="B266" s="131"/>
      <c r="C266" s="132"/>
      <c r="D266" s="132"/>
      <c r="E266" s="133"/>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13-25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25">
        <f>IFERROR((E271*F271+E272*F272)/(F271+F272),0)</f>
        <v>0</v>
      </c>
      <c r="G269" s="49" t="s">
        <v>71</v>
      </c>
      <c r="H269" s="70"/>
      <c r="I269" s="81"/>
      <c r="J269" s="42"/>
      <c r="K269" s="42"/>
      <c r="L269" s="42"/>
      <c r="M269" s="42"/>
      <c r="N269" s="42"/>
      <c r="O269" s="42"/>
      <c r="P269" s="42"/>
      <c r="Q269" s="42"/>
    </row>
    <row r="270" spans="1:17" ht="24.75" customHeight="1" x14ac:dyDescent="0.25">
      <c r="A270" s="48" t="s">
        <v>4</v>
      </c>
      <c r="B270" s="129"/>
      <c r="C270" s="130"/>
      <c r="D270" s="49" t="s">
        <v>3142</v>
      </c>
      <c r="E270" s="110" t="str">
        <f>IFERROR(VLOOKUP(B270,matrizEmpleados,2,FALSE),"No existe")</f>
        <v>No existe</v>
      </c>
      <c r="F270" s="120" t="s">
        <v>3765</v>
      </c>
      <c r="G270" s="49" t="s">
        <v>5</v>
      </c>
      <c r="H270" s="127">
        <f>+(D269-C269)+1</f>
        <v>1</v>
      </c>
      <c r="I270" s="81"/>
      <c r="J270" s="42"/>
      <c r="K270" s="42"/>
      <c r="L270" s="42"/>
      <c r="M270" s="42"/>
      <c r="N270" s="42"/>
      <c r="O270" s="42"/>
      <c r="P270" s="42"/>
      <c r="Q270" s="42"/>
    </row>
    <row r="271" spans="1:17" ht="24.75" customHeight="1" x14ac:dyDescent="0.25">
      <c r="A271" s="48" t="s">
        <v>7</v>
      </c>
      <c r="B271" s="115"/>
      <c r="C271" s="121"/>
      <c r="D271" s="121"/>
      <c r="E271" s="116">
        <f>(D271-C271)*$C$2</f>
        <v>0</v>
      </c>
      <c r="F271" s="136"/>
      <c r="G271" s="49" t="s">
        <v>3139</v>
      </c>
      <c r="H271" s="70"/>
      <c r="I271" s="81"/>
      <c r="J271" s="42"/>
      <c r="K271" s="42"/>
      <c r="L271" s="42"/>
      <c r="M271" s="42"/>
      <c r="N271" s="42"/>
      <c r="O271" s="42"/>
      <c r="P271" s="42"/>
      <c r="Q271" s="42"/>
    </row>
    <row r="272" spans="1:17" ht="24.75" customHeight="1" x14ac:dyDescent="0.25">
      <c r="A272" s="48" t="s">
        <v>8</v>
      </c>
      <c r="B272" s="108"/>
      <c r="C272" s="121"/>
      <c r="D272" s="121"/>
      <c r="E272" s="116">
        <f>(D272-C272)*$C$2</f>
        <v>0</v>
      </c>
      <c r="F272" s="136"/>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13-25-1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13-25-2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13-25-3</v>
      </c>
      <c r="J276" s="42"/>
      <c r="K276" s="42"/>
      <c r="L276" s="42"/>
      <c r="M276" s="42"/>
      <c r="N276" s="42"/>
      <c r="O276" s="42"/>
      <c r="P276" s="42"/>
      <c r="Q276" s="42"/>
    </row>
    <row r="277" spans="1:17" ht="38.25" customHeight="1" x14ac:dyDescent="0.25">
      <c r="A277" s="48" t="s">
        <v>13</v>
      </c>
      <c r="B277" s="131"/>
      <c r="C277" s="132"/>
      <c r="D277" s="132"/>
      <c r="E277" s="133"/>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13-26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25">
        <f>IFERROR((E282*F282+E283*F283)/(F282+F283),0)</f>
        <v>0</v>
      </c>
      <c r="G280" s="49" t="s">
        <v>71</v>
      </c>
      <c r="H280" s="70"/>
      <c r="I280" s="81"/>
      <c r="J280" s="42"/>
      <c r="K280" s="42"/>
      <c r="L280" s="42"/>
      <c r="M280" s="42"/>
      <c r="N280" s="42"/>
      <c r="O280" s="42"/>
      <c r="P280" s="42"/>
      <c r="Q280" s="42"/>
    </row>
    <row r="281" spans="1:17" ht="24.75" customHeight="1" x14ac:dyDescent="0.25">
      <c r="A281" s="48" t="s">
        <v>4</v>
      </c>
      <c r="B281" s="129"/>
      <c r="C281" s="130"/>
      <c r="D281" s="49" t="s">
        <v>3142</v>
      </c>
      <c r="E281" s="110" t="str">
        <f>IFERROR(VLOOKUP(B281,matrizEmpleados,2,FALSE),"No existe")</f>
        <v>No existe</v>
      </c>
      <c r="F281" s="120" t="s">
        <v>3765</v>
      </c>
      <c r="G281" s="49" t="s">
        <v>5</v>
      </c>
      <c r="H281" s="127">
        <f>+(D280-C280)+1</f>
        <v>1</v>
      </c>
      <c r="I281" s="81"/>
      <c r="J281" s="42"/>
      <c r="K281" s="42"/>
      <c r="L281" s="42"/>
      <c r="M281" s="42"/>
      <c r="N281" s="42"/>
      <c r="O281" s="42"/>
      <c r="P281" s="42"/>
      <c r="Q281" s="42"/>
    </row>
    <row r="282" spans="1:17" ht="24.75" customHeight="1" x14ac:dyDescent="0.25">
      <c r="A282" s="48" t="s">
        <v>7</v>
      </c>
      <c r="B282" s="115"/>
      <c r="C282" s="121"/>
      <c r="D282" s="121"/>
      <c r="E282" s="116">
        <f>(D282-C282)*$C$2</f>
        <v>0</v>
      </c>
      <c r="F282" s="136"/>
      <c r="G282" s="49" t="s">
        <v>3139</v>
      </c>
      <c r="H282" s="70"/>
      <c r="I282" s="81"/>
      <c r="J282" s="42"/>
      <c r="K282" s="42"/>
      <c r="L282" s="42"/>
      <c r="M282" s="42"/>
      <c r="N282" s="42"/>
      <c r="O282" s="42"/>
      <c r="P282" s="42"/>
      <c r="Q282" s="42"/>
    </row>
    <row r="283" spans="1:17" ht="24.75" customHeight="1" x14ac:dyDescent="0.25">
      <c r="A283" s="48" t="s">
        <v>8</v>
      </c>
      <c r="B283" s="108"/>
      <c r="C283" s="121"/>
      <c r="D283" s="121"/>
      <c r="E283" s="116">
        <f>(D283-C283)*$C$2</f>
        <v>0</v>
      </c>
      <c r="F283" s="136"/>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13-26-1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13-26-2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13-26-3</v>
      </c>
      <c r="J287" s="42"/>
      <c r="K287" s="42"/>
      <c r="L287" s="42"/>
      <c r="M287" s="42"/>
      <c r="N287" s="42"/>
      <c r="O287" s="42"/>
      <c r="P287" s="42"/>
      <c r="Q287" s="42"/>
    </row>
    <row r="288" spans="1:17" ht="38.25" customHeight="1" x14ac:dyDescent="0.25">
      <c r="A288" s="48" t="s">
        <v>13</v>
      </c>
      <c r="B288" s="131"/>
      <c r="C288" s="132"/>
      <c r="D288" s="132"/>
      <c r="E288" s="133"/>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13-27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25">
        <f>IFERROR((E293*F293+E294*F294)/(F293+F294),0)</f>
        <v>0</v>
      </c>
      <c r="G291" s="49" t="s">
        <v>71</v>
      </c>
      <c r="H291" s="70"/>
      <c r="I291" s="81"/>
      <c r="J291" s="42"/>
      <c r="K291" s="42"/>
      <c r="L291" s="42"/>
      <c r="M291" s="42"/>
      <c r="N291" s="42"/>
      <c r="O291" s="42"/>
      <c r="P291" s="42"/>
      <c r="Q291" s="42"/>
    </row>
    <row r="292" spans="1:17" ht="24.75" customHeight="1" x14ac:dyDescent="0.25">
      <c r="A292" s="48" t="s">
        <v>4</v>
      </c>
      <c r="B292" s="129"/>
      <c r="C292" s="130"/>
      <c r="D292" s="49" t="s">
        <v>3142</v>
      </c>
      <c r="E292" s="110" t="str">
        <f>IFERROR(VLOOKUP(B292,matrizEmpleados,2,FALSE),"No existe")</f>
        <v>No existe</v>
      </c>
      <c r="F292" s="120" t="s">
        <v>3765</v>
      </c>
      <c r="G292" s="49" t="s">
        <v>5</v>
      </c>
      <c r="H292" s="127">
        <f>+(D291-C291)+1</f>
        <v>1</v>
      </c>
      <c r="I292" s="81"/>
      <c r="J292" s="42"/>
      <c r="K292" s="42"/>
      <c r="L292" s="42"/>
      <c r="M292" s="42"/>
      <c r="N292" s="42"/>
      <c r="O292" s="42"/>
      <c r="P292" s="42"/>
      <c r="Q292" s="42"/>
    </row>
    <row r="293" spans="1:17" ht="24.75" customHeight="1" x14ac:dyDescent="0.25">
      <c r="A293" s="48" t="s">
        <v>7</v>
      </c>
      <c r="B293" s="115"/>
      <c r="C293" s="121"/>
      <c r="D293" s="121"/>
      <c r="E293" s="116">
        <f>(D293-C293)*$C$2</f>
        <v>0</v>
      </c>
      <c r="F293" s="136"/>
      <c r="G293" s="49" t="s">
        <v>3139</v>
      </c>
      <c r="H293" s="70"/>
      <c r="I293" s="81"/>
      <c r="J293" s="42"/>
      <c r="K293" s="42"/>
      <c r="L293" s="42"/>
      <c r="M293" s="42"/>
      <c r="N293" s="42"/>
      <c r="O293" s="42"/>
      <c r="P293" s="42"/>
      <c r="Q293" s="42"/>
    </row>
    <row r="294" spans="1:17" ht="24.75" customHeight="1" x14ac:dyDescent="0.25">
      <c r="A294" s="48" t="s">
        <v>8</v>
      </c>
      <c r="B294" s="108"/>
      <c r="C294" s="121"/>
      <c r="D294" s="121"/>
      <c r="E294" s="116">
        <f>(D294-C294)*$C$2</f>
        <v>0</v>
      </c>
      <c r="F294" s="136"/>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13-27-1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13-27-2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13-27-3</v>
      </c>
      <c r="J298" s="42"/>
      <c r="K298" s="42"/>
      <c r="L298" s="42"/>
      <c r="M298" s="42"/>
      <c r="N298" s="42"/>
      <c r="O298" s="42"/>
      <c r="P298" s="42"/>
      <c r="Q298" s="42"/>
    </row>
    <row r="299" spans="1:17" ht="38.25" customHeight="1" x14ac:dyDescent="0.25">
      <c r="A299" s="48" t="s">
        <v>13</v>
      </c>
      <c r="B299" s="131"/>
      <c r="C299" s="132"/>
      <c r="D299" s="132"/>
      <c r="E299" s="133"/>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13-28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25">
        <f>IFERROR((E304*F304+E305*F305)/(F304+F305),0)</f>
        <v>0</v>
      </c>
      <c r="G302" s="49" t="s">
        <v>71</v>
      </c>
      <c r="H302" s="70"/>
      <c r="I302" s="81"/>
      <c r="J302" s="42"/>
      <c r="K302" s="42"/>
      <c r="L302" s="42"/>
      <c r="M302" s="42"/>
      <c r="N302" s="42"/>
      <c r="O302" s="42"/>
      <c r="P302" s="42"/>
      <c r="Q302" s="42"/>
    </row>
    <row r="303" spans="1:17" ht="24.75" customHeight="1" x14ac:dyDescent="0.25">
      <c r="A303" s="48" t="s">
        <v>4</v>
      </c>
      <c r="B303" s="129"/>
      <c r="C303" s="130"/>
      <c r="D303" s="49" t="s">
        <v>3142</v>
      </c>
      <c r="E303" s="110" t="str">
        <f>IFERROR(VLOOKUP(B303,matrizEmpleados,2,FALSE),"No existe")</f>
        <v>No existe</v>
      </c>
      <c r="F303" s="120" t="s">
        <v>3765</v>
      </c>
      <c r="G303" s="49" t="s">
        <v>5</v>
      </c>
      <c r="H303" s="127">
        <f>+(D302-C302)+1</f>
        <v>1</v>
      </c>
      <c r="I303" s="81"/>
      <c r="J303" s="42"/>
      <c r="K303" s="42"/>
      <c r="L303" s="42"/>
      <c r="M303" s="42"/>
      <c r="N303" s="42"/>
      <c r="O303" s="42"/>
      <c r="P303" s="42"/>
      <c r="Q303" s="42"/>
    </row>
    <row r="304" spans="1:17" ht="24.75" customHeight="1" x14ac:dyDescent="0.25">
      <c r="A304" s="48" t="s">
        <v>7</v>
      </c>
      <c r="B304" s="115"/>
      <c r="C304" s="121"/>
      <c r="D304" s="121"/>
      <c r="E304" s="116">
        <f>(D304-C304)*$C$2</f>
        <v>0</v>
      </c>
      <c r="F304" s="136"/>
      <c r="G304" s="49" t="s">
        <v>3139</v>
      </c>
      <c r="H304" s="70"/>
      <c r="I304" s="81"/>
      <c r="J304" s="42"/>
      <c r="K304" s="42"/>
      <c r="L304" s="42"/>
      <c r="M304" s="42"/>
      <c r="N304" s="42"/>
      <c r="O304" s="42"/>
      <c r="P304" s="42"/>
      <c r="Q304" s="42"/>
    </row>
    <row r="305" spans="1:17" ht="24.75" customHeight="1" x14ac:dyDescent="0.25">
      <c r="A305" s="48" t="s">
        <v>8</v>
      </c>
      <c r="B305" s="108"/>
      <c r="C305" s="121"/>
      <c r="D305" s="121"/>
      <c r="E305" s="116">
        <f>(D305-C305)*$C$2</f>
        <v>0</v>
      </c>
      <c r="F305" s="136"/>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13-28-1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13-28-2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13-28-3</v>
      </c>
      <c r="J309" s="42"/>
      <c r="K309" s="42"/>
      <c r="L309" s="42"/>
      <c r="M309" s="42"/>
      <c r="N309" s="42"/>
      <c r="O309" s="42"/>
      <c r="P309" s="42"/>
      <c r="Q309" s="42"/>
    </row>
    <row r="310" spans="1:17" ht="38.25" customHeight="1" x14ac:dyDescent="0.25">
      <c r="A310" s="48" t="s">
        <v>13</v>
      </c>
      <c r="B310" s="131"/>
      <c r="C310" s="132"/>
      <c r="D310" s="132"/>
      <c r="E310" s="133"/>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13-29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25">
        <f>IFERROR((E315*F315+E316*F316)/(F315+F316),0)</f>
        <v>0</v>
      </c>
      <c r="G313" s="49" t="s">
        <v>71</v>
      </c>
      <c r="H313" s="70"/>
      <c r="I313" s="81"/>
      <c r="J313" s="42"/>
      <c r="K313" s="42"/>
      <c r="L313" s="42"/>
      <c r="M313" s="42"/>
      <c r="N313" s="42"/>
      <c r="O313" s="42"/>
      <c r="P313" s="42"/>
      <c r="Q313" s="42"/>
    </row>
    <row r="314" spans="1:17" ht="24.75" customHeight="1" x14ac:dyDescent="0.25">
      <c r="A314" s="48" t="s">
        <v>4</v>
      </c>
      <c r="B314" s="129"/>
      <c r="C314" s="130"/>
      <c r="D314" s="49" t="s">
        <v>3142</v>
      </c>
      <c r="E314" s="110" t="str">
        <f>IFERROR(VLOOKUP(B314,matrizEmpleados,2,FALSE),"No existe")</f>
        <v>No existe</v>
      </c>
      <c r="F314" s="120" t="s">
        <v>3765</v>
      </c>
      <c r="G314" s="49" t="s">
        <v>5</v>
      </c>
      <c r="H314" s="127">
        <f>+(D313-C313)+1</f>
        <v>1</v>
      </c>
      <c r="I314" s="81"/>
      <c r="J314" s="42"/>
      <c r="K314" s="42"/>
      <c r="L314" s="42"/>
      <c r="M314" s="42"/>
      <c r="N314" s="42"/>
      <c r="O314" s="42"/>
      <c r="P314" s="42"/>
      <c r="Q314" s="42"/>
    </row>
    <row r="315" spans="1:17" ht="24.75" customHeight="1" x14ac:dyDescent="0.25">
      <c r="A315" s="48" t="s">
        <v>7</v>
      </c>
      <c r="B315" s="115"/>
      <c r="C315" s="121"/>
      <c r="D315" s="121"/>
      <c r="E315" s="116">
        <f>(D315-C315)*$C$2</f>
        <v>0</v>
      </c>
      <c r="F315" s="136"/>
      <c r="G315" s="49" t="s">
        <v>3139</v>
      </c>
      <c r="H315" s="70"/>
      <c r="I315" s="81"/>
      <c r="J315" s="42"/>
      <c r="K315" s="42"/>
      <c r="L315" s="42"/>
      <c r="M315" s="42"/>
      <c r="N315" s="42"/>
      <c r="O315" s="42"/>
      <c r="P315" s="42"/>
      <c r="Q315" s="42"/>
    </row>
    <row r="316" spans="1:17" ht="24.75" customHeight="1" x14ac:dyDescent="0.25">
      <c r="A316" s="48" t="s">
        <v>8</v>
      </c>
      <c r="B316" s="108"/>
      <c r="C316" s="121"/>
      <c r="D316" s="121"/>
      <c r="E316" s="116">
        <f>(D316-C316)*$C$2</f>
        <v>0</v>
      </c>
      <c r="F316" s="136"/>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13-29-1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13-29-2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13-29-3</v>
      </c>
      <c r="J320" s="42"/>
      <c r="K320" s="42"/>
      <c r="L320" s="42"/>
      <c r="M320" s="42"/>
      <c r="N320" s="42"/>
      <c r="O320" s="42"/>
      <c r="P320" s="42"/>
      <c r="Q320" s="42"/>
    </row>
    <row r="321" spans="1:17" ht="38.25" customHeight="1" x14ac:dyDescent="0.25">
      <c r="A321" s="48" t="s">
        <v>13</v>
      </c>
      <c r="B321" s="131"/>
      <c r="C321" s="132"/>
      <c r="D321" s="132"/>
      <c r="E321" s="133"/>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13-30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25">
        <f>IFERROR((E326*F326+E327*F327)/(F326+F327),0)</f>
        <v>0</v>
      </c>
      <c r="G324" s="49" t="s">
        <v>71</v>
      </c>
      <c r="H324" s="70"/>
      <c r="I324" s="81"/>
      <c r="J324" s="42"/>
      <c r="K324" s="42"/>
      <c r="L324" s="42"/>
      <c r="M324" s="42"/>
      <c r="N324" s="42"/>
      <c r="O324" s="42"/>
      <c r="P324" s="42"/>
      <c r="Q324" s="42"/>
    </row>
    <row r="325" spans="1:17" ht="24.75" customHeight="1" x14ac:dyDescent="0.25">
      <c r="A325" s="48" t="s">
        <v>4</v>
      </c>
      <c r="B325" s="129"/>
      <c r="C325" s="130"/>
      <c r="D325" s="49" t="s">
        <v>3142</v>
      </c>
      <c r="E325" s="110" t="str">
        <f>IFERROR(VLOOKUP(B325,matrizEmpleados,2,FALSE),"No existe")</f>
        <v>No existe</v>
      </c>
      <c r="F325" s="120" t="s">
        <v>3765</v>
      </c>
      <c r="G325" s="49" t="s">
        <v>5</v>
      </c>
      <c r="H325" s="127">
        <f>+(D324-C324)+1</f>
        <v>1</v>
      </c>
      <c r="I325" s="81"/>
      <c r="J325" s="42"/>
      <c r="K325" s="42"/>
      <c r="L325" s="42"/>
      <c r="M325" s="42"/>
      <c r="N325" s="42"/>
      <c r="O325" s="42"/>
      <c r="P325" s="42"/>
      <c r="Q325" s="42"/>
    </row>
    <row r="326" spans="1:17" ht="24.75" customHeight="1" x14ac:dyDescent="0.25">
      <c r="A326" s="48" t="s">
        <v>7</v>
      </c>
      <c r="B326" s="115"/>
      <c r="C326" s="121"/>
      <c r="D326" s="121"/>
      <c r="E326" s="116">
        <f>(D326-C326)*$C$2</f>
        <v>0</v>
      </c>
      <c r="F326" s="136"/>
      <c r="G326" s="49" t="s">
        <v>3139</v>
      </c>
      <c r="H326" s="70"/>
      <c r="I326" s="81"/>
      <c r="J326" s="42"/>
      <c r="K326" s="42"/>
      <c r="L326" s="42"/>
      <c r="M326" s="42"/>
      <c r="N326" s="42"/>
      <c r="O326" s="42"/>
      <c r="P326" s="42"/>
      <c r="Q326" s="42"/>
    </row>
    <row r="327" spans="1:17" ht="24.75" customHeight="1" x14ac:dyDescent="0.25">
      <c r="A327" s="48" t="s">
        <v>8</v>
      </c>
      <c r="B327" s="108"/>
      <c r="C327" s="121"/>
      <c r="D327" s="121"/>
      <c r="E327" s="116">
        <f>(D327-C327)*$C$2</f>
        <v>0</v>
      </c>
      <c r="F327" s="136"/>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13-30-1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13-30-2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13-30-3</v>
      </c>
      <c r="J331" s="42"/>
      <c r="K331" s="42"/>
      <c r="L331" s="42"/>
      <c r="M331" s="42"/>
      <c r="N331" s="42"/>
      <c r="O331" s="42"/>
      <c r="P331" s="42"/>
      <c r="Q331" s="42"/>
    </row>
    <row r="332" spans="1:17" ht="38.25" customHeight="1" x14ac:dyDescent="0.25">
      <c r="A332" s="48" t="s">
        <v>13</v>
      </c>
      <c r="B332" s="131"/>
      <c r="C332" s="132"/>
      <c r="D332" s="132"/>
      <c r="E332" s="133"/>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13-31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25">
        <f>IFERROR((E337*F337+E338*F338)/(F337+F338),0)</f>
        <v>0</v>
      </c>
      <c r="G335" s="49" t="s">
        <v>71</v>
      </c>
      <c r="H335" s="70"/>
      <c r="I335" s="81"/>
      <c r="J335" s="42"/>
      <c r="K335" s="42"/>
      <c r="L335" s="42"/>
      <c r="M335" s="42"/>
      <c r="N335" s="42"/>
      <c r="O335" s="42"/>
      <c r="P335" s="42"/>
      <c r="Q335" s="42"/>
    </row>
    <row r="336" spans="1:17" ht="24.75" customHeight="1" x14ac:dyDescent="0.25">
      <c r="A336" s="48" t="s">
        <v>4</v>
      </c>
      <c r="B336" s="129"/>
      <c r="C336" s="130"/>
      <c r="D336" s="49" t="s">
        <v>3142</v>
      </c>
      <c r="E336" s="110" t="str">
        <f>IFERROR(VLOOKUP(B336,matrizEmpleados,2,FALSE),"No existe")</f>
        <v>No existe</v>
      </c>
      <c r="F336" s="120" t="s">
        <v>3765</v>
      </c>
      <c r="G336" s="49" t="s">
        <v>5</v>
      </c>
      <c r="H336" s="127">
        <f>+(D335-C335)+1</f>
        <v>1</v>
      </c>
      <c r="I336" s="81"/>
      <c r="J336" s="42"/>
      <c r="K336" s="42"/>
      <c r="L336" s="42"/>
      <c r="M336" s="42"/>
      <c r="N336" s="42"/>
      <c r="O336" s="42"/>
      <c r="P336" s="42"/>
      <c r="Q336" s="42"/>
    </row>
    <row r="337" spans="1:17" ht="24.75" customHeight="1" x14ac:dyDescent="0.25">
      <c r="A337" s="48" t="s">
        <v>7</v>
      </c>
      <c r="B337" s="115"/>
      <c r="C337" s="121"/>
      <c r="D337" s="121"/>
      <c r="E337" s="116">
        <f>(D337-C337)*$C$2</f>
        <v>0</v>
      </c>
      <c r="F337" s="136"/>
      <c r="G337" s="49" t="s">
        <v>3139</v>
      </c>
      <c r="H337" s="70"/>
      <c r="I337" s="81"/>
      <c r="J337" s="42"/>
      <c r="K337" s="42"/>
      <c r="L337" s="42"/>
      <c r="M337" s="42"/>
      <c r="N337" s="42"/>
      <c r="O337" s="42"/>
      <c r="P337" s="42"/>
      <c r="Q337" s="42"/>
    </row>
    <row r="338" spans="1:17" ht="24.75" customHeight="1" x14ac:dyDescent="0.25">
      <c r="A338" s="48" t="s">
        <v>8</v>
      </c>
      <c r="B338" s="108"/>
      <c r="C338" s="121"/>
      <c r="D338" s="121"/>
      <c r="E338" s="116">
        <f>(D338-C338)*$C$2</f>
        <v>0</v>
      </c>
      <c r="F338" s="136"/>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13-31-1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13-31-2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13-31-3</v>
      </c>
      <c r="J342" s="42"/>
      <c r="K342" s="42"/>
      <c r="L342" s="42"/>
      <c r="M342" s="42"/>
      <c r="N342" s="42"/>
      <c r="O342" s="42"/>
      <c r="P342" s="42"/>
      <c r="Q342" s="42"/>
    </row>
    <row r="343" spans="1:17" ht="38.25" customHeight="1" x14ac:dyDescent="0.25">
      <c r="A343" s="48" t="s">
        <v>13</v>
      </c>
      <c r="B343" s="131"/>
      <c r="C343" s="132"/>
      <c r="D343" s="132"/>
      <c r="E343" s="133"/>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13-32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25">
        <f>IFERROR((E348*F348+E349*F349)/(F348+F349),0)</f>
        <v>0</v>
      </c>
      <c r="G346" s="49" t="s">
        <v>71</v>
      </c>
      <c r="H346" s="70"/>
      <c r="I346" s="81"/>
      <c r="J346" s="42"/>
      <c r="K346" s="42"/>
      <c r="L346" s="42"/>
      <c r="M346" s="42"/>
      <c r="N346" s="42"/>
      <c r="O346" s="42"/>
      <c r="P346" s="42"/>
      <c r="Q346" s="42"/>
    </row>
    <row r="347" spans="1:17" ht="24.75" customHeight="1" x14ac:dyDescent="0.25">
      <c r="A347" s="48" t="s">
        <v>4</v>
      </c>
      <c r="B347" s="129"/>
      <c r="C347" s="130"/>
      <c r="D347" s="49" t="s">
        <v>3142</v>
      </c>
      <c r="E347" s="110" t="str">
        <f>IFERROR(VLOOKUP(B347,matrizEmpleados,2,FALSE),"No existe")</f>
        <v>No existe</v>
      </c>
      <c r="F347" s="120" t="s">
        <v>3765</v>
      </c>
      <c r="G347" s="49" t="s">
        <v>5</v>
      </c>
      <c r="H347" s="127">
        <f>+(D346-C346)+1</f>
        <v>1</v>
      </c>
      <c r="I347" s="81"/>
      <c r="J347" s="42"/>
      <c r="K347" s="42"/>
      <c r="L347" s="42"/>
      <c r="M347" s="42"/>
      <c r="N347" s="42"/>
      <c r="O347" s="42"/>
      <c r="P347" s="42"/>
      <c r="Q347" s="42"/>
    </row>
    <row r="348" spans="1:17" ht="24.75" customHeight="1" x14ac:dyDescent="0.25">
      <c r="A348" s="48" t="s">
        <v>7</v>
      </c>
      <c r="B348" s="115"/>
      <c r="C348" s="121"/>
      <c r="D348" s="121"/>
      <c r="E348" s="116">
        <f>(D348-C348)*$C$2</f>
        <v>0</v>
      </c>
      <c r="F348" s="136"/>
      <c r="G348" s="49" t="s">
        <v>3139</v>
      </c>
      <c r="H348" s="70"/>
      <c r="I348" s="81"/>
      <c r="J348" s="42"/>
      <c r="K348" s="42"/>
      <c r="L348" s="42"/>
      <c r="M348" s="42"/>
      <c r="N348" s="42"/>
      <c r="O348" s="42"/>
      <c r="P348" s="42"/>
      <c r="Q348" s="42"/>
    </row>
    <row r="349" spans="1:17" ht="24.75" customHeight="1" x14ac:dyDescent="0.25">
      <c r="A349" s="48" t="s">
        <v>8</v>
      </c>
      <c r="B349" s="108"/>
      <c r="C349" s="121"/>
      <c r="D349" s="121"/>
      <c r="E349" s="116">
        <f>(D349-C349)*$C$2</f>
        <v>0</v>
      </c>
      <c r="F349" s="136"/>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13-32-1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13-32-2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13-32-3</v>
      </c>
      <c r="J353" s="42"/>
      <c r="K353" s="42"/>
      <c r="L353" s="42"/>
      <c r="M353" s="42"/>
      <c r="N353" s="42"/>
      <c r="O353" s="42"/>
      <c r="P353" s="42"/>
      <c r="Q353" s="42"/>
    </row>
    <row r="354" spans="1:17" ht="38.25" customHeight="1" x14ac:dyDescent="0.25">
      <c r="A354" s="48" t="s">
        <v>13</v>
      </c>
      <c r="B354" s="131"/>
      <c r="C354" s="132"/>
      <c r="D354" s="132"/>
      <c r="E354" s="133"/>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13-33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25">
        <f>IFERROR((E359*F359+E360*F360)/(F359+F360),0)</f>
        <v>0</v>
      </c>
      <c r="G357" s="49" t="s">
        <v>71</v>
      </c>
      <c r="H357" s="70"/>
      <c r="I357" s="81"/>
      <c r="J357" s="42"/>
      <c r="K357" s="42"/>
      <c r="L357" s="42"/>
      <c r="M357" s="42"/>
      <c r="N357" s="42"/>
      <c r="O357" s="42"/>
      <c r="P357" s="42"/>
      <c r="Q357" s="42"/>
    </row>
    <row r="358" spans="1:17" ht="24.75" customHeight="1" x14ac:dyDescent="0.25">
      <c r="A358" s="48" t="s">
        <v>4</v>
      </c>
      <c r="B358" s="129"/>
      <c r="C358" s="130"/>
      <c r="D358" s="49" t="s">
        <v>3142</v>
      </c>
      <c r="E358" s="110" t="str">
        <f>IFERROR(VLOOKUP(B358,matrizEmpleados,2,FALSE),"No existe")</f>
        <v>No existe</v>
      </c>
      <c r="F358" s="120" t="s">
        <v>3765</v>
      </c>
      <c r="G358" s="49" t="s">
        <v>5</v>
      </c>
      <c r="H358" s="127">
        <f>+(D357-C357)+1</f>
        <v>1</v>
      </c>
      <c r="I358" s="81"/>
      <c r="J358" s="42"/>
      <c r="K358" s="42"/>
      <c r="L358" s="42"/>
      <c r="M358" s="42"/>
      <c r="N358" s="42"/>
      <c r="O358" s="42"/>
      <c r="P358" s="42"/>
      <c r="Q358" s="42"/>
    </row>
    <row r="359" spans="1:17" ht="24.75" customHeight="1" x14ac:dyDescent="0.25">
      <c r="A359" s="48" t="s">
        <v>7</v>
      </c>
      <c r="B359" s="115"/>
      <c r="C359" s="121"/>
      <c r="D359" s="121"/>
      <c r="E359" s="116">
        <f>(D359-C359)*$C$2</f>
        <v>0</v>
      </c>
      <c r="F359" s="136"/>
      <c r="G359" s="49" t="s">
        <v>3139</v>
      </c>
      <c r="H359" s="70"/>
      <c r="I359" s="81"/>
      <c r="J359" s="42"/>
      <c r="K359" s="42"/>
      <c r="L359" s="42"/>
      <c r="M359" s="42"/>
      <c r="N359" s="42"/>
      <c r="O359" s="42"/>
      <c r="P359" s="42"/>
      <c r="Q359" s="42"/>
    </row>
    <row r="360" spans="1:17" ht="24.75" customHeight="1" x14ac:dyDescent="0.25">
      <c r="A360" s="48" t="s">
        <v>8</v>
      </c>
      <c r="B360" s="108"/>
      <c r="C360" s="121"/>
      <c r="D360" s="121"/>
      <c r="E360" s="116">
        <f>(D360-C360)*$C$2</f>
        <v>0</v>
      </c>
      <c r="F360" s="136"/>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13-33-1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13-33-2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13-33-3</v>
      </c>
      <c r="J364" s="42"/>
      <c r="K364" s="42"/>
      <c r="L364" s="42"/>
      <c r="M364" s="42"/>
      <c r="N364" s="42"/>
      <c r="O364" s="42"/>
      <c r="P364" s="42"/>
      <c r="Q364" s="42"/>
    </row>
    <row r="365" spans="1:17" ht="38.25" customHeight="1" x14ac:dyDescent="0.25">
      <c r="A365" s="48" t="s">
        <v>13</v>
      </c>
      <c r="B365" s="131"/>
      <c r="C365" s="132"/>
      <c r="D365" s="132"/>
      <c r="E365" s="133"/>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13-34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25">
        <f>IFERROR((E370*F370+E371*F371)/(F370+F371),0)</f>
        <v>0</v>
      </c>
      <c r="G368" s="49" t="s">
        <v>71</v>
      </c>
      <c r="H368" s="70"/>
      <c r="I368" s="81"/>
      <c r="J368" s="42"/>
      <c r="K368" s="42"/>
      <c r="L368" s="42"/>
      <c r="M368" s="42"/>
      <c r="N368" s="42"/>
      <c r="O368" s="42"/>
      <c r="P368" s="42"/>
      <c r="Q368" s="42"/>
    </row>
    <row r="369" spans="1:17" ht="24.75" customHeight="1" x14ac:dyDescent="0.25">
      <c r="A369" s="48" t="s">
        <v>4</v>
      </c>
      <c r="B369" s="129"/>
      <c r="C369" s="130"/>
      <c r="D369" s="49" t="s">
        <v>3142</v>
      </c>
      <c r="E369" s="110" t="str">
        <f>IFERROR(VLOOKUP(B369,matrizEmpleados,2,FALSE),"No existe")</f>
        <v>No existe</v>
      </c>
      <c r="F369" s="120" t="s">
        <v>3765</v>
      </c>
      <c r="G369" s="49" t="s">
        <v>5</v>
      </c>
      <c r="H369" s="127">
        <f>+(D368-C368)+1</f>
        <v>1</v>
      </c>
      <c r="I369" s="81"/>
      <c r="J369" s="42"/>
      <c r="K369" s="42"/>
      <c r="L369" s="42"/>
      <c r="M369" s="42"/>
      <c r="N369" s="42"/>
      <c r="O369" s="42"/>
      <c r="P369" s="42"/>
      <c r="Q369" s="42"/>
    </row>
    <row r="370" spans="1:17" ht="24.75" customHeight="1" x14ac:dyDescent="0.25">
      <c r="A370" s="48" t="s">
        <v>7</v>
      </c>
      <c r="B370" s="115"/>
      <c r="C370" s="121"/>
      <c r="D370" s="121"/>
      <c r="E370" s="116">
        <f>(D370-C370)*$C$2</f>
        <v>0</v>
      </c>
      <c r="F370" s="136"/>
      <c r="G370" s="49" t="s">
        <v>3139</v>
      </c>
      <c r="H370" s="70"/>
      <c r="I370" s="81"/>
      <c r="J370" s="42"/>
      <c r="K370" s="42"/>
      <c r="L370" s="42"/>
      <c r="M370" s="42"/>
      <c r="N370" s="42"/>
      <c r="O370" s="42"/>
      <c r="P370" s="42"/>
      <c r="Q370" s="42"/>
    </row>
    <row r="371" spans="1:17" ht="24.75" customHeight="1" x14ac:dyDescent="0.25">
      <c r="A371" s="48" t="s">
        <v>8</v>
      </c>
      <c r="B371" s="108"/>
      <c r="C371" s="121"/>
      <c r="D371" s="121"/>
      <c r="E371" s="116">
        <f>(D371-C371)*$C$2</f>
        <v>0</v>
      </c>
      <c r="F371" s="136"/>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13-34-1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13-34-2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13-34-3</v>
      </c>
      <c r="J375" s="42"/>
      <c r="K375" s="42"/>
      <c r="L375" s="42"/>
      <c r="M375" s="42"/>
      <c r="N375" s="42"/>
      <c r="O375" s="42"/>
      <c r="P375" s="42"/>
      <c r="Q375" s="42"/>
    </row>
    <row r="376" spans="1:17" ht="38.25" customHeight="1" x14ac:dyDescent="0.25">
      <c r="A376" s="48" t="s">
        <v>13</v>
      </c>
      <c r="B376" s="131"/>
      <c r="C376" s="132"/>
      <c r="D376" s="132"/>
      <c r="E376" s="133"/>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13-35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25">
        <f>IFERROR((E381*F381+E382*F382)/(F381+F382),0)</f>
        <v>0</v>
      </c>
      <c r="G379" s="49" t="s">
        <v>71</v>
      </c>
      <c r="H379" s="70"/>
      <c r="I379" s="81"/>
      <c r="J379" s="42"/>
      <c r="K379" s="42"/>
      <c r="L379" s="42"/>
      <c r="M379" s="42"/>
      <c r="N379" s="42"/>
      <c r="O379" s="42"/>
      <c r="P379" s="42"/>
      <c r="Q379" s="42"/>
    </row>
    <row r="380" spans="1:17" ht="24.75" customHeight="1" x14ac:dyDescent="0.25">
      <c r="A380" s="48" t="s">
        <v>4</v>
      </c>
      <c r="B380" s="129"/>
      <c r="C380" s="130"/>
      <c r="D380" s="49" t="s">
        <v>3142</v>
      </c>
      <c r="E380" s="110" t="str">
        <f>IFERROR(VLOOKUP(B380,matrizEmpleados,2,FALSE),"No existe")</f>
        <v>No existe</v>
      </c>
      <c r="F380" s="120" t="s">
        <v>3765</v>
      </c>
      <c r="G380" s="49" t="s">
        <v>5</v>
      </c>
      <c r="H380" s="127">
        <f>+(D379-C379)+1</f>
        <v>1</v>
      </c>
      <c r="I380" s="81"/>
      <c r="J380" s="42"/>
      <c r="K380" s="42"/>
      <c r="L380" s="42"/>
      <c r="M380" s="42"/>
      <c r="N380" s="42"/>
      <c r="O380" s="42"/>
      <c r="P380" s="42"/>
      <c r="Q380" s="42"/>
    </row>
    <row r="381" spans="1:17" ht="24.75" customHeight="1" x14ac:dyDescent="0.25">
      <c r="A381" s="48" t="s">
        <v>7</v>
      </c>
      <c r="B381" s="115"/>
      <c r="C381" s="121"/>
      <c r="D381" s="121"/>
      <c r="E381" s="116">
        <f>(D381-C381)*$C$2</f>
        <v>0</v>
      </c>
      <c r="F381" s="136"/>
      <c r="G381" s="49" t="s">
        <v>3139</v>
      </c>
      <c r="H381" s="70"/>
      <c r="I381" s="81"/>
      <c r="J381" s="42"/>
      <c r="K381" s="42"/>
      <c r="L381" s="42"/>
      <c r="M381" s="42"/>
      <c r="N381" s="42"/>
      <c r="O381" s="42"/>
      <c r="P381" s="42"/>
      <c r="Q381" s="42"/>
    </row>
    <row r="382" spans="1:17" ht="24.75" customHeight="1" x14ac:dyDescent="0.25">
      <c r="A382" s="48" t="s">
        <v>8</v>
      </c>
      <c r="B382" s="108"/>
      <c r="C382" s="121"/>
      <c r="D382" s="121"/>
      <c r="E382" s="116">
        <f>(D382-C382)*$C$2</f>
        <v>0</v>
      </c>
      <c r="F382" s="136"/>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13-35-1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13-35-2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13-35-3</v>
      </c>
      <c r="J386" s="42"/>
      <c r="K386" s="42"/>
      <c r="L386" s="42"/>
      <c r="M386" s="42"/>
      <c r="N386" s="42"/>
      <c r="O386" s="42"/>
      <c r="P386" s="42"/>
      <c r="Q386" s="42"/>
    </row>
    <row r="387" spans="1:17" ht="38.25" customHeight="1" x14ac:dyDescent="0.25">
      <c r="A387" s="48" t="s">
        <v>13</v>
      </c>
      <c r="B387" s="131"/>
      <c r="C387" s="132"/>
      <c r="D387" s="132"/>
      <c r="E387" s="133"/>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13-36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25">
        <f>IFERROR((E392*F392+E393*F393)/(F392+F393),0)</f>
        <v>0</v>
      </c>
      <c r="G390" s="49" t="s">
        <v>71</v>
      </c>
      <c r="H390" s="70"/>
      <c r="I390" s="81"/>
      <c r="J390" s="42"/>
      <c r="K390" s="42"/>
      <c r="L390" s="42"/>
      <c r="M390" s="42"/>
      <c r="N390" s="42"/>
      <c r="O390" s="42"/>
      <c r="P390" s="42"/>
      <c r="Q390" s="42"/>
    </row>
    <row r="391" spans="1:17" ht="24.75" customHeight="1" x14ac:dyDescent="0.25">
      <c r="A391" s="48" t="s">
        <v>4</v>
      </c>
      <c r="B391" s="129"/>
      <c r="C391" s="130"/>
      <c r="D391" s="49" t="s">
        <v>3142</v>
      </c>
      <c r="E391" s="110" t="str">
        <f>IFERROR(VLOOKUP(B391,matrizEmpleados,2,FALSE),"No existe")</f>
        <v>No existe</v>
      </c>
      <c r="F391" s="120" t="s">
        <v>3765</v>
      </c>
      <c r="G391" s="49" t="s">
        <v>5</v>
      </c>
      <c r="H391" s="127">
        <f>+(D390-C390)+1</f>
        <v>1</v>
      </c>
      <c r="I391" s="81"/>
      <c r="J391" s="42"/>
      <c r="K391" s="42"/>
      <c r="L391" s="42"/>
      <c r="M391" s="42"/>
      <c r="N391" s="42"/>
      <c r="O391" s="42"/>
      <c r="P391" s="42"/>
      <c r="Q391" s="42"/>
    </row>
    <row r="392" spans="1:17" ht="24.75" customHeight="1" x14ac:dyDescent="0.25">
      <c r="A392" s="48" t="s">
        <v>7</v>
      </c>
      <c r="B392" s="115"/>
      <c r="C392" s="121"/>
      <c r="D392" s="121"/>
      <c r="E392" s="116">
        <f>(D392-C392)*$C$2</f>
        <v>0</v>
      </c>
      <c r="F392" s="136"/>
      <c r="G392" s="49" t="s">
        <v>3139</v>
      </c>
      <c r="H392" s="70"/>
      <c r="I392" s="81"/>
      <c r="J392" s="42"/>
      <c r="K392" s="42"/>
      <c r="L392" s="42"/>
      <c r="M392" s="42"/>
      <c r="N392" s="42"/>
      <c r="O392" s="42"/>
      <c r="P392" s="42"/>
      <c r="Q392" s="42"/>
    </row>
    <row r="393" spans="1:17" ht="24.75" customHeight="1" x14ac:dyDescent="0.25">
      <c r="A393" s="48" t="s">
        <v>8</v>
      </c>
      <c r="B393" s="108"/>
      <c r="C393" s="121"/>
      <c r="D393" s="121"/>
      <c r="E393" s="116">
        <f>(D393-C393)*$C$2</f>
        <v>0</v>
      </c>
      <c r="F393" s="136"/>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13-36-1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13-36-2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13-36-3</v>
      </c>
      <c r="J397" s="42"/>
      <c r="K397" s="42"/>
      <c r="L397" s="42"/>
      <c r="M397" s="42"/>
      <c r="N397" s="42"/>
      <c r="O397" s="42"/>
      <c r="P397" s="42"/>
      <c r="Q397" s="42"/>
    </row>
    <row r="398" spans="1:17" ht="38.25" customHeight="1" x14ac:dyDescent="0.25">
      <c r="A398" s="48" t="s">
        <v>13</v>
      </c>
      <c r="B398" s="131"/>
      <c r="C398" s="132"/>
      <c r="D398" s="132"/>
      <c r="E398" s="133"/>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13-37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25">
        <f>IFERROR((E403*F403+E404*F404)/(F403+F404),0)</f>
        <v>0</v>
      </c>
      <c r="G401" s="49" t="s">
        <v>71</v>
      </c>
      <c r="H401" s="70"/>
      <c r="I401" s="81"/>
      <c r="J401" s="42"/>
      <c r="K401" s="42"/>
      <c r="L401" s="42"/>
      <c r="M401" s="42"/>
      <c r="N401" s="42"/>
      <c r="O401" s="42"/>
      <c r="P401" s="42"/>
      <c r="Q401" s="42"/>
    </row>
    <row r="402" spans="1:17" ht="24.75" customHeight="1" x14ac:dyDescent="0.25">
      <c r="A402" s="48" t="s">
        <v>4</v>
      </c>
      <c r="B402" s="129"/>
      <c r="C402" s="130"/>
      <c r="D402" s="49" t="s">
        <v>3142</v>
      </c>
      <c r="E402" s="110" t="str">
        <f>IFERROR(VLOOKUP(B402,matrizEmpleados,2,FALSE),"No existe")</f>
        <v>No existe</v>
      </c>
      <c r="F402" s="120" t="s">
        <v>3765</v>
      </c>
      <c r="G402" s="49" t="s">
        <v>5</v>
      </c>
      <c r="H402" s="127">
        <f>+(D401-C401)+1</f>
        <v>1</v>
      </c>
      <c r="I402" s="81"/>
      <c r="J402" s="42"/>
      <c r="K402" s="42"/>
      <c r="L402" s="42"/>
      <c r="M402" s="42"/>
      <c r="N402" s="42"/>
      <c r="O402" s="42"/>
      <c r="P402" s="42"/>
      <c r="Q402" s="42"/>
    </row>
    <row r="403" spans="1:17" ht="24.75" customHeight="1" x14ac:dyDescent="0.25">
      <c r="A403" s="48" t="s">
        <v>7</v>
      </c>
      <c r="B403" s="115"/>
      <c r="C403" s="121"/>
      <c r="D403" s="121"/>
      <c r="E403" s="116">
        <f>(D403-C403)*$C$2</f>
        <v>0</v>
      </c>
      <c r="F403" s="136"/>
      <c r="G403" s="49" t="s">
        <v>3139</v>
      </c>
      <c r="H403" s="70"/>
      <c r="I403" s="81"/>
      <c r="J403" s="42"/>
      <c r="K403" s="42"/>
      <c r="L403" s="42"/>
      <c r="M403" s="42"/>
      <c r="N403" s="42"/>
      <c r="O403" s="42"/>
      <c r="P403" s="42"/>
      <c r="Q403" s="42"/>
    </row>
    <row r="404" spans="1:17" ht="24.75" customHeight="1" x14ac:dyDescent="0.25">
      <c r="A404" s="48" t="s">
        <v>8</v>
      </c>
      <c r="B404" s="108"/>
      <c r="C404" s="121"/>
      <c r="D404" s="121"/>
      <c r="E404" s="116">
        <f>(D404-C404)*$C$2</f>
        <v>0</v>
      </c>
      <c r="F404" s="136"/>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13-37-1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13-37-2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13-37-3</v>
      </c>
      <c r="J408" s="42"/>
      <c r="K408" s="42"/>
      <c r="L408" s="42"/>
      <c r="M408" s="42"/>
      <c r="N408" s="42"/>
      <c r="O408" s="42"/>
      <c r="P408" s="42"/>
      <c r="Q408" s="42"/>
    </row>
    <row r="409" spans="1:17" ht="38.25" customHeight="1" x14ac:dyDescent="0.25">
      <c r="A409" s="48" t="s">
        <v>13</v>
      </c>
      <c r="B409" s="131"/>
      <c r="C409" s="132"/>
      <c r="D409" s="132"/>
      <c r="E409" s="133"/>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13-38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25">
        <f>IFERROR((E414*F414+E415*F415)/(F414+F415),0)</f>
        <v>0</v>
      </c>
      <c r="G412" s="49" t="s">
        <v>71</v>
      </c>
      <c r="H412" s="70"/>
      <c r="I412" s="81"/>
      <c r="J412" s="42"/>
      <c r="K412" s="42"/>
      <c r="L412" s="42"/>
      <c r="M412" s="42"/>
      <c r="N412" s="42"/>
      <c r="O412" s="42"/>
      <c r="P412" s="42"/>
      <c r="Q412" s="42"/>
    </row>
    <row r="413" spans="1:17" ht="24.75" customHeight="1" x14ac:dyDescent="0.25">
      <c r="A413" s="48" t="s">
        <v>4</v>
      </c>
      <c r="B413" s="129"/>
      <c r="C413" s="130"/>
      <c r="D413" s="49" t="s">
        <v>3142</v>
      </c>
      <c r="E413" s="110" t="str">
        <f>IFERROR(VLOOKUP(B413,matrizEmpleados,2,FALSE),"No existe")</f>
        <v>No existe</v>
      </c>
      <c r="F413" s="120" t="s">
        <v>3765</v>
      </c>
      <c r="G413" s="49" t="s">
        <v>5</v>
      </c>
      <c r="H413" s="127">
        <f>+(D412-C412)+1</f>
        <v>1</v>
      </c>
      <c r="I413" s="81"/>
      <c r="J413" s="42"/>
      <c r="K413" s="42"/>
      <c r="L413" s="42"/>
      <c r="M413" s="42"/>
      <c r="N413" s="42"/>
      <c r="O413" s="42"/>
      <c r="P413" s="42"/>
      <c r="Q413" s="42"/>
    </row>
    <row r="414" spans="1:17" ht="24.75" customHeight="1" x14ac:dyDescent="0.25">
      <c r="A414" s="48" t="s">
        <v>7</v>
      </c>
      <c r="B414" s="115"/>
      <c r="C414" s="121"/>
      <c r="D414" s="121"/>
      <c r="E414" s="116">
        <f>(D414-C414)*$C$2</f>
        <v>0</v>
      </c>
      <c r="F414" s="136"/>
      <c r="G414" s="49" t="s">
        <v>3139</v>
      </c>
      <c r="H414" s="70"/>
      <c r="I414" s="81"/>
      <c r="J414" s="42"/>
      <c r="K414" s="42"/>
      <c r="L414" s="42"/>
      <c r="M414" s="42"/>
      <c r="N414" s="42"/>
      <c r="O414" s="42"/>
      <c r="P414" s="42"/>
      <c r="Q414" s="42"/>
    </row>
    <row r="415" spans="1:17" ht="24.75" customHeight="1" x14ac:dyDescent="0.25">
      <c r="A415" s="48" t="s">
        <v>8</v>
      </c>
      <c r="B415" s="108"/>
      <c r="C415" s="121"/>
      <c r="D415" s="121"/>
      <c r="E415" s="116">
        <f>(D415-C415)*$C$2</f>
        <v>0</v>
      </c>
      <c r="F415" s="136"/>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13-38-1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13-38-2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13-38-3</v>
      </c>
      <c r="J419" s="42"/>
      <c r="K419" s="42"/>
      <c r="L419" s="42"/>
      <c r="M419" s="42"/>
      <c r="N419" s="42"/>
      <c r="O419" s="42"/>
      <c r="P419" s="42"/>
      <c r="Q419" s="42"/>
    </row>
    <row r="420" spans="1:17" ht="38.25" customHeight="1" x14ac:dyDescent="0.25">
      <c r="A420" s="48" t="s">
        <v>13</v>
      </c>
      <c r="B420" s="131"/>
      <c r="C420" s="132"/>
      <c r="D420" s="132"/>
      <c r="E420" s="133"/>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13-39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25">
        <f>IFERROR((E425*F425+E426*F426)/(F425+F426),0)</f>
        <v>0</v>
      </c>
      <c r="G423" s="49" t="s">
        <v>71</v>
      </c>
      <c r="H423" s="70"/>
      <c r="I423" s="81"/>
      <c r="J423" s="42"/>
      <c r="K423" s="42"/>
      <c r="L423" s="42"/>
      <c r="M423" s="42"/>
      <c r="N423" s="42"/>
      <c r="O423" s="42"/>
      <c r="P423" s="42"/>
      <c r="Q423" s="42"/>
    </row>
    <row r="424" spans="1:17" ht="24.75" customHeight="1" x14ac:dyDescent="0.25">
      <c r="A424" s="48" t="s">
        <v>4</v>
      </c>
      <c r="B424" s="129"/>
      <c r="C424" s="130"/>
      <c r="D424" s="49" t="s">
        <v>3142</v>
      </c>
      <c r="E424" s="110" t="str">
        <f>IFERROR(VLOOKUP(B424,matrizEmpleados,2,FALSE),"No existe")</f>
        <v>No existe</v>
      </c>
      <c r="F424" s="120" t="s">
        <v>3765</v>
      </c>
      <c r="G424" s="49" t="s">
        <v>5</v>
      </c>
      <c r="H424" s="127">
        <f>+(D423-C423)+1</f>
        <v>1</v>
      </c>
      <c r="I424" s="81"/>
      <c r="J424" s="42"/>
      <c r="K424" s="42"/>
      <c r="L424" s="42"/>
      <c r="M424" s="42"/>
      <c r="N424" s="42"/>
      <c r="O424" s="42"/>
      <c r="P424" s="42"/>
      <c r="Q424" s="42"/>
    </row>
    <row r="425" spans="1:17" ht="24.75" customHeight="1" x14ac:dyDescent="0.25">
      <c r="A425" s="48" t="s">
        <v>7</v>
      </c>
      <c r="B425" s="115"/>
      <c r="C425" s="121"/>
      <c r="D425" s="121"/>
      <c r="E425" s="116">
        <f>(D425-C425)*$C$2</f>
        <v>0</v>
      </c>
      <c r="F425" s="136"/>
      <c r="G425" s="49" t="s">
        <v>3139</v>
      </c>
      <c r="H425" s="70"/>
      <c r="I425" s="81"/>
      <c r="J425" s="42"/>
      <c r="K425" s="42"/>
      <c r="L425" s="42"/>
      <c r="M425" s="42"/>
      <c r="N425" s="42"/>
      <c r="O425" s="42"/>
      <c r="P425" s="42"/>
      <c r="Q425" s="42"/>
    </row>
    <row r="426" spans="1:17" ht="24.75" customHeight="1" x14ac:dyDescent="0.25">
      <c r="A426" s="48" t="s">
        <v>8</v>
      </c>
      <c r="B426" s="108"/>
      <c r="C426" s="121"/>
      <c r="D426" s="121"/>
      <c r="E426" s="116">
        <f>(D426-C426)*$C$2</f>
        <v>0</v>
      </c>
      <c r="F426" s="136"/>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13-39-1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13-39-2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13-39-3</v>
      </c>
      <c r="J430" s="42"/>
      <c r="K430" s="42"/>
      <c r="L430" s="42"/>
      <c r="M430" s="42"/>
      <c r="N430" s="42"/>
      <c r="O430" s="42"/>
      <c r="P430" s="42"/>
      <c r="Q430" s="42"/>
    </row>
    <row r="431" spans="1:17" ht="38.25" customHeight="1" x14ac:dyDescent="0.25">
      <c r="A431" s="48" t="s">
        <v>13</v>
      </c>
      <c r="B431" s="131"/>
      <c r="C431" s="132"/>
      <c r="D431" s="132"/>
      <c r="E431" s="133"/>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13-40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25">
        <f>IFERROR((E436*F436+E437*F437)/(F436+F437),0)</f>
        <v>0</v>
      </c>
      <c r="G434" s="49" t="s">
        <v>71</v>
      </c>
      <c r="H434" s="70"/>
      <c r="I434" s="81"/>
      <c r="J434" s="42"/>
      <c r="K434" s="42"/>
      <c r="L434" s="42"/>
      <c r="M434" s="42"/>
      <c r="N434" s="42"/>
      <c r="O434" s="42"/>
      <c r="P434" s="42"/>
      <c r="Q434" s="42"/>
    </row>
    <row r="435" spans="1:17" ht="24.75" customHeight="1" x14ac:dyDescent="0.25">
      <c r="A435" s="48" t="s">
        <v>4</v>
      </c>
      <c r="B435" s="129"/>
      <c r="C435" s="130"/>
      <c r="D435" s="49" t="s">
        <v>3142</v>
      </c>
      <c r="E435" s="110" t="str">
        <f>IFERROR(VLOOKUP(B435,matrizEmpleados,2,FALSE),"No existe")</f>
        <v>No existe</v>
      </c>
      <c r="F435" s="120" t="s">
        <v>3765</v>
      </c>
      <c r="G435" s="49" t="s">
        <v>5</v>
      </c>
      <c r="H435" s="127">
        <f>+(D434-C434)+1</f>
        <v>1</v>
      </c>
      <c r="I435" s="81"/>
      <c r="J435" s="42"/>
      <c r="K435" s="42"/>
      <c r="L435" s="42"/>
      <c r="M435" s="42"/>
      <c r="N435" s="42"/>
      <c r="O435" s="42"/>
      <c r="P435" s="42"/>
      <c r="Q435" s="42"/>
    </row>
    <row r="436" spans="1:17" ht="24.75" customHeight="1" x14ac:dyDescent="0.25">
      <c r="A436" s="48" t="s">
        <v>7</v>
      </c>
      <c r="B436" s="115"/>
      <c r="C436" s="121"/>
      <c r="D436" s="121"/>
      <c r="E436" s="116">
        <f>(D436-C436)*$C$2</f>
        <v>0</v>
      </c>
      <c r="F436" s="136"/>
      <c r="G436" s="49" t="s">
        <v>3139</v>
      </c>
      <c r="H436" s="70"/>
      <c r="I436" s="81"/>
      <c r="J436" s="42"/>
      <c r="K436" s="42"/>
      <c r="L436" s="42"/>
      <c r="M436" s="42"/>
      <c r="N436" s="42"/>
      <c r="O436" s="42"/>
      <c r="P436" s="42"/>
      <c r="Q436" s="42"/>
    </row>
    <row r="437" spans="1:17" ht="24.75" customHeight="1" x14ac:dyDescent="0.25">
      <c r="A437" s="48" t="s">
        <v>8</v>
      </c>
      <c r="B437" s="108"/>
      <c r="C437" s="121"/>
      <c r="D437" s="121"/>
      <c r="E437" s="116">
        <f>(D437-C437)*$C$2</f>
        <v>0</v>
      </c>
      <c r="F437" s="136"/>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13-40-1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13-40-2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13-40-3</v>
      </c>
      <c r="J441" s="42"/>
      <c r="K441" s="42"/>
      <c r="L441" s="42"/>
      <c r="M441" s="42"/>
      <c r="N441" s="42"/>
      <c r="O441" s="42"/>
      <c r="P441" s="42"/>
      <c r="Q441" s="42"/>
    </row>
    <row r="442" spans="1:17" ht="38.25" customHeight="1" x14ac:dyDescent="0.25">
      <c r="A442" s="48" t="s">
        <v>13</v>
      </c>
      <c r="B442" s="131"/>
      <c r="C442" s="132"/>
      <c r="D442" s="132"/>
      <c r="E442" s="133"/>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13-41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25">
        <f>IFERROR((E447*F447+E448*F448)/(F447+F448),0)</f>
        <v>0</v>
      </c>
      <c r="G445" s="49" t="s">
        <v>71</v>
      </c>
      <c r="H445" s="70"/>
      <c r="I445" s="81"/>
      <c r="J445" s="42"/>
      <c r="K445" s="42"/>
      <c r="L445" s="42"/>
      <c r="M445" s="42"/>
      <c r="N445" s="42"/>
      <c r="O445" s="42"/>
      <c r="P445" s="42"/>
      <c r="Q445" s="42"/>
    </row>
    <row r="446" spans="1:17" ht="24.75" customHeight="1" x14ac:dyDescent="0.25">
      <c r="A446" s="48" t="s">
        <v>4</v>
      </c>
      <c r="B446" s="129"/>
      <c r="C446" s="130"/>
      <c r="D446" s="49" t="s">
        <v>3142</v>
      </c>
      <c r="E446" s="110" t="str">
        <f>IFERROR(VLOOKUP(B446,matrizEmpleados,2,FALSE),"No existe")</f>
        <v>No existe</v>
      </c>
      <c r="F446" s="120" t="s">
        <v>3765</v>
      </c>
      <c r="G446" s="49" t="s">
        <v>5</v>
      </c>
      <c r="H446" s="127">
        <f>+(D445-C445)+1</f>
        <v>1</v>
      </c>
      <c r="I446" s="81"/>
      <c r="J446" s="42"/>
      <c r="K446" s="42"/>
      <c r="L446" s="42"/>
      <c r="M446" s="42"/>
      <c r="N446" s="42"/>
      <c r="O446" s="42"/>
      <c r="P446" s="42"/>
      <c r="Q446" s="42"/>
    </row>
    <row r="447" spans="1:17" ht="24.75" customHeight="1" x14ac:dyDescent="0.25">
      <c r="A447" s="48" t="s">
        <v>7</v>
      </c>
      <c r="B447" s="115"/>
      <c r="C447" s="121"/>
      <c r="D447" s="121"/>
      <c r="E447" s="116">
        <f>(D447-C447)*$C$2</f>
        <v>0</v>
      </c>
      <c r="F447" s="136"/>
      <c r="G447" s="49" t="s">
        <v>3139</v>
      </c>
      <c r="H447" s="70"/>
      <c r="I447" s="81"/>
      <c r="J447" s="42"/>
      <c r="K447" s="42"/>
      <c r="L447" s="42"/>
      <c r="M447" s="42"/>
      <c r="N447" s="42"/>
      <c r="O447" s="42"/>
      <c r="P447" s="42"/>
      <c r="Q447" s="42"/>
    </row>
    <row r="448" spans="1:17" ht="24.75" customHeight="1" x14ac:dyDescent="0.25">
      <c r="A448" s="48" t="s">
        <v>8</v>
      </c>
      <c r="B448" s="108"/>
      <c r="C448" s="121"/>
      <c r="D448" s="121"/>
      <c r="E448" s="116">
        <f>(D448-C448)*$C$2</f>
        <v>0</v>
      </c>
      <c r="F448" s="136"/>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13-41-1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13-41-2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13-41-3</v>
      </c>
      <c r="J452" s="42"/>
      <c r="K452" s="42"/>
      <c r="L452" s="42"/>
      <c r="M452" s="42"/>
      <c r="N452" s="42"/>
      <c r="O452" s="42"/>
      <c r="P452" s="42"/>
      <c r="Q452" s="42"/>
    </row>
    <row r="453" spans="1:17" ht="38.25" customHeight="1" x14ac:dyDescent="0.25">
      <c r="A453" s="48" t="s">
        <v>13</v>
      </c>
      <c r="B453" s="131"/>
      <c r="C453" s="132"/>
      <c r="D453" s="132"/>
      <c r="E453" s="133"/>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13-42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25">
        <f>IFERROR((E458*F458+E459*F459)/(F458+F459),0)</f>
        <v>0</v>
      </c>
      <c r="G456" s="49" t="s">
        <v>71</v>
      </c>
      <c r="H456" s="70"/>
      <c r="I456" s="81"/>
      <c r="J456" s="42"/>
      <c r="K456" s="42"/>
      <c r="L456" s="42"/>
      <c r="M456" s="42"/>
      <c r="N456" s="42"/>
      <c r="O456" s="42"/>
      <c r="P456" s="42"/>
      <c r="Q456" s="42"/>
    </row>
    <row r="457" spans="1:17" ht="24.75" customHeight="1" x14ac:dyDescent="0.25">
      <c r="A457" s="48" t="s">
        <v>4</v>
      </c>
      <c r="B457" s="129"/>
      <c r="C457" s="130"/>
      <c r="D457" s="49" t="s">
        <v>3142</v>
      </c>
      <c r="E457" s="110" t="str">
        <f>IFERROR(VLOOKUP(B457,matrizEmpleados,2,FALSE),"No existe")</f>
        <v>No existe</v>
      </c>
      <c r="F457" s="120" t="s">
        <v>3765</v>
      </c>
      <c r="G457" s="49" t="s">
        <v>5</v>
      </c>
      <c r="H457" s="127">
        <f>+(D456-C456)+1</f>
        <v>1</v>
      </c>
      <c r="I457" s="81"/>
      <c r="J457" s="42"/>
      <c r="K457" s="42"/>
      <c r="L457" s="42"/>
      <c r="M457" s="42"/>
      <c r="N457" s="42"/>
      <c r="O457" s="42"/>
      <c r="P457" s="42"/>
      <c r="Q457" s="42"/>
    </row>
    <row r="458" spans="1:17" ht="24.75" customHeight="1" x14ac:dyDescent="0.25">
      <c r="A458" s="48" t="s">
        <v>7</v>
      </c>
      <c r="B458" s="115"/>
      <c r="C458" s="121"/>
      <c r="D458" s="121"/>
      <c r="E458" s="116">
        <f>(D458-C458)*$C$2</f>
        <v>0</v>
      </c>
      <c r="F458" s="136"/>
      <c r="G458" s="49" t="s">
        <v>3139</v>
      </c>
      <c r="H458" s="70"/>
      <c r="I458" s="81"/>
      <c r="J458" s="42"/>
      <c r="K458" s="42"/>
      <c r="L458" s="42"/>
      <c r="M458" s="42"/>
      <c r="N458" s="42"/>
      <c r="O458" s="42"/>
      <c r="P458" s="42"/>
      <c r="Q458" s="42"/>
    </row>
    <row r="459" spans="1:17" ht="24.75" customHeight="1" x14ac:dyDescent="0.25">
      <c r="A459" s="48" t="s">
        <v>8</v>
      </c>
      <c r="B459" s="108"/>
      <c r="C459" s="121"/>
      <c r="D459" s="121"/>
      <c r="E459" s="116">
        <f>(D459-C459)*$C$2</f>
        <v>0</v>
      </c>
      <c r="F459" s="136"/>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13-42-1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13-42-2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13-42-3</v>
      </c>
      <c r="J463" s="42"/>
      <c r="K463" s="42"/>
      <c r="L463" s="42"/>
      <c r="M463" s="42"/>
      <c r="N463" s="42"/>
      <c r="O463" s="42"/>
      <c r="P463" s="42"/>
      <c r="Q463" s="42"/>
    </row>
    <row r="464" spans="1:17" ht="38.25" customHeight="1" x14ac:dyDescent="0.25">
      <c r="A464" s="48" t="s">
        <v>13</v>
      </c>
      <c r="B464" s="131"/>
      <c r="C464" s="132"/>
      <c r="D464" s="132"/>
      <c r="E464" s="133"/>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13-43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25">
        <f>IFERROR((E469*F469+E470*F470)/(F469+F470),0)</f>
        <v>0</v>
      </c>
      <c r="G467" s="49" t="s">
        <v>71</v>
      </c>
      <c r="H467" s="70"/>
      <c r="I467" s="81"/>
      <c r="J467" s="42"/>
      <c r="K467" s="42"/>
      <c r="L467" s="42"/>
      <c r="M467" s="42"/>
      <c r="N467" s="42"/>
      <c r="O467" s="42"/>
      <c r="P467" s="42"/>
      <c r="Q467" s="42"/>
    </row>
    <row r="468" spans="1:17" ht="24.75" customHeight="1" x14ac:dyDescent="0.25">
      <c r="A468" s="48" t="s">
        <v>4</v>
      </c>
      <c r="B468" s="129"/>
      <c r="C468" s="130"/>
      <c r="D468" s="49" t="s">
        <v>3142</v>
      </c>
      <c r="E468" s="110" t="str">
        <f>IFERROR(VLOOKUP(B468,matrizEmpleados,2,FALSE),"No existe")</f>
        <v>No existe</v>
      </c>
      <c r="F468" s="120" t="s">
        <v>3765</v>
      </c>
      <c r="G468" s="49" t="s">
        <v>5</v>
      </c>
      <c r="H468" s="127">
        <f>+(D467-C467)+1</f>
        <v>1</v>
      </c>
      <c r="I468" s="81"/>
      <c r="J468" s="42"/>
      <c r="K468" s="42"/>
      <c r="L468" s="42"/>
      <c r="M468" s="42"/>
      <c r="N468" s="42"/>
      <c r="O468" s="42"/>
      <c r="P468" s="42"/>
      <c r="Q468" s="42"/>
    </row>
    <row r="469" spans="1:17" ht="24.75" customHeight="1" x14ac:dyDescent="0.25">
      <c r="A469" s="48" t="s">
        <v>7</v>
      </c>
      <c r="B469" s="115"/>
      <c r="C469" s="121"/>
      <c r="D469" s="121"/>
      <c r="E469" s="116">
        <f>(D469-C469)*$C$2</f>
        <v>0</v>
      </c>
      <c r="F469" s="136"/>
      <c r="G469" s="49" t="s">
        <v>3139</v>
      </c>
      <c r="H469" s="70"/>
      <c r="I469" s="81"/>
      <c r="J469" s="42"/>
      <c r="K469" s="42"/>
      <c r="L469" s="42"/>
      <c r="M469" s="42"/>
      <c r="N469" s="42"/>
      <c r="O469" s="42"/>
      <c r="P469" s="42"/>
      <c r="Q469" s="42"/>
    </row>
    <row r="470" spans="1:17" ht="24.75" customHeight="1" x14ac:dyDescent="0.25">
      <c r="A470" s="48" t="s">
        <v>8</v>
      </c>
      <c r="B470" s="108"/>
      <c r="C470" s="121"/>
      <c r="D470" s="121"/>
      <c r="E470" s="116">
        <f>(D470-C470)*$C$2</f>
        <v>0</v>
      </c>
      <c r="F470" s="136"/>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13-43-1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13-43-2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13-43-3</v>
      </c>
      <c r="J474" s="42"/>
      <c r="K474" s="42"/>
      <c r="L474" s="42"/>
      <c r="M474" s="42"/>
      <c r="N474" s="42"/>
      <c r="O474" s="42"/>
      <c r="P474" s="42"/>
      <c r="Q474" s="42"/>
    </row>
    <row r="475" spans="1:17" ht="38.25" customHeight="1" x14ac:dyDescent="0.25">
      <c r="A475" s="48" t="s">
        <v>13</v>
      </c>
      <c r="B475" s="131"/>
      <c r="C475" s="132"/>
      <c r="D475" s="132"/>
      <c r="E475" s="133"/>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13-44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25">
        <f>IFERROR((E480*F480+E481*F481)/(F480+F481),0)</f>
        <v>0</v>
      </c>
      <c r="G478" s="49" t="s">
        <v>71</v>
      </c>
      <c r="H478" s="70"/>
      <c r="I478" s="81"/>
      <c r="J478" s="42"/>
      <c r="K478" s="42"/>
      <c r="L478" s="42"/>
      <c r="M478" s="42"/>
      <c r="N478" s="42"/>
      <c r="O478" s="42"/>
      <c r="P478" s="42"/>
      <c r="Q478" s="42"/>
    </row>
    <row r="479" spans="1:17" ht="24.75" customHeight="1" x14ac:dyDescent="0.25">
      <c r="A479" s="48" t="s">
        <v>4</v>
      </c>
      <c r="B479" s="129"/>
      <c r="C479" s="130"/>
      <c r="D479" s="49" t="s">
        <v>3142</v>
      </c>
      <c r="E479" s="110" t="str">
        <f>IFERROR(VLOOKUP(B479,matrizEmpleados,2,FALSE),"No existe")</f>
        <v>No existe</v>
      </c>
      <c r="F479" s="120" t="s">
        <v>3765</v>
      </c>
      <c r="G479" s="49" t="s">
        <v>5</v>
      </c>
      <c r="H479" s="127">
        <f>+(D478-C478)+1</f>
        <v>1</v>
      </c>
      <c r="I479" s="81"/>
      <c r="J479" s="42"/>
      <c r="K479" s="42"/>
      <c r="L479" s="42"/>
      <c r="M479" s="42"/>
      <c r="N479" s="42"/>
      <c r="O479" s="42"/>
      <c r="P479" s="42"/>
      <c r="Q479" s="42"/>
    </row>
    <row r="480" spans="1:17" ht="24.75" customHeight="1" x14ac:dyDescent="0.25">
      <c r="A480" s="48" t="s">
        <v>7</v>
      </c>
      <c r="B480" s="115"/>
      <c r="C480" s="121"/>
      <c r="D480" s="121"/>
      <c r="E480" s="116">
        <f>(D480-C480)*$C$2</f>
        <v>0</v>
      </c>
      <c r="F480" s="136"/>
      <c r="G480" s="49" t="s">
        <v>3139</v>
      </c>
      <c r="H480" s="70"/>
      <c r="I480" s="81"/>
      <c r="J480" s="42"/>
      <c r="K480" s="42"/>
      <c r="L480" s="42"/>
      <c r="M480" s="42"/>
      <c r="N480" s="42"/>
      <c r="O480" s="42"/>
      <c r="P480" s="42"/>
      <c r="Q480" s="42"/>
    </row>
    <row r="481" spans="1:17" ht="24.75" customHeight="1" x14ac:dyDescent="0.25">
      <c r="A481" s="48" t="s">
        <v>8</v>
      </c>
      <c r="B481" s="108"/>
      <c r="C481" s="121"/>
      <c r="D481" s="121"/>
      <c r="E481" s="116">
        <f>(D481-C481)*$C$2</f>
        <v>0</v>
      </c>
      <c r="F481" s="136"/>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13-44-1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13-44-2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13-44-3</v>
      </c>
      <c r="J485" s="42"/>
      <c r="K485" s="42"/>
      <c r="L485" s="42"/>
      <c r="M485" s="42"/>
      <c r="N485" s="42"/>
      <c r="O485" s="42"/>
      <c r="P485" s="42"/>
      <c r="Q485" s="42"/>
    </row>
    <row r="486" spans="1:17" ht="38.25" customHeight="1" x14ac:dyDescent="0.25">
      <c r="A486" s="48" t="s">
        <v>13</v>
      </c>
      <c r="B486" s="131"/>
      <c r="C486" s="132"/>
      <c r="D486" s="132"/>
      <c r="E486" s="133"/>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13-45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25">
        <f>IFERROR((E491*F491+E492*F492)/(F491+F492),0)</f>
        <v>0</v>
      </c>
      <c r="G489" s="49" t="s">
        <v>71</v>
      </c>
      <c r="H489" s="70"/>
      <c r="I489" s="81"/>
      <c r="J489" s="42"/>
      <c r="K489" s="42"/>
      <c r="L489" s="42"/>
      <c r="M489" s="42"/>
      <c r="N489" s="42"/>
      <c r="O489" s="42"/>
      <c r="P489" s="42"/>
      <c r="Q489" s="42"/>
    </row>
    <row r="490" spans="1:17" ht="24.75" customHeight="1" x14ac:dyDescent="0.25">
      <c r="A490" s="48" t="s">
        <v>4</v>
      </c>
      <c r="B490" s="129"/>
      <c r="C490" s="130"/>
      <c r="D490" s="49" t="s">
        <v>3142</v>
      </c>
      <c r="E490" s="110" t="str">
        <f>IFERROR(VLOOKUP(B490,matrizEmpleados,2,FALSE),"No existe")</f>
        <v>No existe</v>
      </c>
      <c r="F490" s="120" t="s">
        <v>3765</v>
      </c>
      <c r="G490" s="49" t="s">
        <v>5</v>
      </c>
      <c r="H490" s="127">
        <f>+(D489-C489)+1</f>
        <v>1</v>
      </c>
      <c r="I490" s="81"/>
      <c r="J490" s="42"/>
      <c r="K490" s="42"/>
      <c r="L490" s="42"/>
      <c r="M490" s="42"/>
      <c r="N490" s="42"/>
      <c r="O490" s="42"/>
      <c r="P490" s="42"/>
      <c r="Q490" s="42"/>
    </row>
    <row r="491" spans="1:17" ht="24.75" customHeight="1" x14ac:dyDescent="0.25">
      <c r="A491" s="48" t="s">
        <v>7</v>
      </c>
      <c r="B491" s="115"/>
      <c r="C491" s="121"/>
      <c r="D491" s="121"/>
      <c r="E491" s="116">
        <f>(D491-C491)*$C$2</f>
        <v>0</v>
      </c>
      <c r="F491" s="136"/>
      <c r="G491" s="49" t="s">
        <v>3139</v>
      </c>
      <c r="H491" s="70"/>
      <c r="I491" s="81"/>
      <c r="J491" s="42"/>
      <c r="K491" s="42"/>
      <c r="L491" s="42"/>
      <c r="M491" s="42"/>
      <c r="N491" s="42"/>
      <c r="O491" s="42"/>
      <c r="P491" s="42"/>
      <c r="Q491" s="42"/>
    </row>
    <row r="492" spans="1:17" ht="24.75" customHeight="1" x14ac:dyDescent="0.25">
      <c r="A492" s="48" t="s">
        <v>8</v>
      </c>
      <c r="B492" s="108"/>
      <c r="C492" s="121"/>
      <c r="D492" s="121"/>
      <c r="E492" s="116">
        <f>(D492-C492)*$C$2</f>
        <v>0</v>
      </c>
      <c r="F492" s="136"/>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13-45-1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13-45-2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13-45-3</v>
      </c>
      <c r="J496" s="42"/>
      <c r="K496" s="42"/>
      <c r="L496" s="42"/>
      <c r="M496" s="42"/>
      <c r="N496" s="42"/>
      <c r="O496" s="42"/>
      <c r="P496" s="42"/>
      <c r="Q496" s="42"/>
    </row>
    <row r="497" spans="1:17" ht="38.25" customHeight="1" x14ac:dyDescent="0.25">
      <c r="A497" s="48" t="s">
        <v>13</v>
      </c>
      <c r="B497" s="131"/>
      <c r="C497" s="132"/>
      <c r="D497" s="132"/>
      <c r="E497" s="133"/>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7311454C-7FF7-4B21-B146-0D72E8A712A3}"/>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7188593C-6182-4F81-851A-EEB4FA2BC98C}">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D744EE41-F18B-4778-ADD3-F55571D0B163}">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D4B2680E-1512-436E-B44E-054B14319388}">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4332441F-570D-49AD-8BCA-E756579616D2}">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973B8642-03EF-44DB-8C05-AFE4ACCB596D}">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B8AC1E77-16E5-4677-BF27-3A437A78C009}"/>
    <dataValidation type="list" allowBlank="1" sqref="H8 H19 H448 H459 H404 H470 H481 H30 H41 H52 H63 H74 H85 H96 H107 H118 H129 H140 H151 H162 H173 H184 H195 H206 H217 H228 H239 H250 H261 H272 H283 H294 H305 H316 H327 H338 H349 H360 H371 H382 H393 H415 H426 H437 H492" xr:uid="{8A8A9FDD-3A09-4C5A-B76F-406D3A5DE673}">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53953"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53954"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53955"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572616-FD41-4316-9B4B-F37FE8A3885A}">
  <sheetPr codeName="Hoja37">
    <tabColor theme="0"/>
    <pageSetUpPr fitToPage="1"/>
  </sheetPr>
  <dimension ref="A1:Q500"/>
  <sheetViews>
    <sheetView zoomScale="55" zoomScaleNormal="55" workbookViewId="0">
      <selection activeCell="D2" sqref="D2"/>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17">
        <v>8</v>
      </c>
      <c r="C2" s="118">
        <f>24/B2</f>
        <v>3</v>
      </c>
      <c r="D2" s="42"/>
      <c r="E2" s="126">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14-1</v>
      </c>
      <c r="B4" s="74"/>
      <c r="C4" s="75" t="s">
        <v>3138</v>
      </c>
      <c r="D4" s="76" t="s">
        <v>75</v>
      </c>
      <c r="E4" s="119"/>
      <c r="F4" s="119"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25">
        <f>IFERROR((E7*F7+E8*F8)/(F7+F8),0)</f>
        <v>0</v>
      </c>
      <c r="G5" s="49" t="s">
        <v>71</v>
      </c>
      <c r="H5" s="70"/>
      <c r="I5" s="81"/>
      <c r="J5" s="42"/>
      <c r="K5" s="42"/>
      <c r="L5" s="121">
        <v>0.41666666666666669</v>
      </c>
      <c r="M5" s="121">
        <v>0.5</v>
      </c>
      <c r="N5" s="116">
        <f>(M5-L5)*$C$2</f>
        <v>0.24999999999999994</v>
      </c>
      <c r="O5" s="124">
        <v>3</v>
      </c>
      <c r="P5" s="42"/>
      <c r="Q5" s="42"/>
    </row>
    <row r="6" spans="1:17" ht="24.75" customHeight="1" x14ac:dyDescent="0.25">
      <c r="A6" s="48" t="s">
        <v>4</v>
      </c>
      <c r="B6" s="129"/>
      <c r="C6" s="130"/>
      <c r="D6" s="49" t="s">
        <v>3142</v>
      </c>
      <c r="E6" s="110" t="str">
        <f>IFERROR(VLOOKUP(B6,matrizEmpleados,2,FALSE),"No existe")</f>
        <v>No existe</v>
      </c>
      <c r="F6" s="120" t="s">
        <v>3765</v>
      </c>
      <c r="G6" s="49" t="s">
        <v>5</v>
      </c>
      <c r="H6" s="127">
        <f>+(D5-C5)+1</f>
        <v>1</v>
      </c>
      <c r="I6" s="81"/>
      <c r="J6" s="42"/>
      <c r="K6" s="42"/>
      <c r="L6" s="121">
        <v>0.41666666666666669</v>
      </c>
      <c r="M6" s="121">
        <v>0.58333333333333337</v>
      </c>
      <c r="N6" s="116">
        <f>(M6-L6)*$C$2</f>
        <v>0.5</v>
      </c>
      <c r="O6" s="124">
        <v>2</v>
      </c>
      <c r="P6" s="42"/>
      <c r="Q6" s="42"/>
    </row>
    <row r="7" spans="1:17" ht="24.75" customHeight="1" x14ac:dyDescent="0.25">
      <c r="A7" s="48" t="s">
        <v>7</v>
      </c>
      <c r="B7" s="115"/>
      <c r="C7" s="121"/>
      <c r="D7" s="121"/>
      <c r="E7" s="116">
        <f>(D7-C7)*$C$2</f>
        <v>0</v>
      </c>
      <c r="F7" s="136"/>
      <c r="G7" s="49" t="s">
        <v>3139</v>
      </c>
      <c r="H7" s="70"/>
      <c r="I7" s="81"/>
      <c r="J7" s="42"/>
      <c r="K7" s="42"/>
      <c r="L7" s="121"/>
      <c r="M7" s="121"/>
      <c r="N7" s="116"/>
      <c r="O7" s="124"/>
      <c r="P7" s="42"/>
      <c r="Q7" s="42"/>
    </row>
    <row r="8" spans="1:17" ht="24.75" customHeight="1" x14ac:dyDescent="0.25">
      <c r="A8" s="48" t="s">
        <v>8</v>
      </c>
      <c r="B8" s="108"/>
      <c r="C8" s="121"/>
      <c r="D8" s="121"/>
      <c r="E8" s="116">
        <f>(D8-C8)*$C$2</f>
        <v>0</v>
      </c>
      <c r="F8" s="136"/>
      <c r="G8" s="49" t="s">
        <v>3142</v>
      </c>
      <c r="H8" s="72" t="str">
        <f>IFERROR(VLOOKUP(B8,matrizEmpleados,2,FALSE),"Error")</f>
        <v>Error</v>
      </c>
      <c r="I8" s="81"/>
      <c r="J8" s="42"/>
      <c r="K8" s="42"/>
      <c r="L8" s="121"/>
      <c r="M8" s="121"/>
      <c r="N8" s="116"/>
      <c r="O8" s="124"/>
      <c r="P8" s="42"/>
      <c r="Q8" s="42"/>
    </row>
    <row r="9" spans="1:17" ht="24.75" customHeight="1" x14ac:dyDescent="0.25">
      <c r="A9" s="48" t="s">
        <v>261</v>
      </c>
      <c r="B9" s="48" t="s">
        <v>262</v>
      </c>
      <c r="C9" s="48" t="s">
        <v>10</v>
      </c>
      <c r="D9" s="48" t="s">
        <v>264</v>
      </c>
      <c r="E9" s="64" t="s">
        <v>263</v>
      </c>
      <c r="F9" s="64"/>
      <c r="G9" s="49" t="s">
        <v>9</v>
      </c>
      <c r="H9" s="70"/>
      <c r="I9" s="81"/>
      <c r="K9" s="42"/>
      <c r="L9" s="121"/>
      <c r="M9" s="121"/>
      <c r="N9" s="116"/>
      <c r="O9" s="124"/>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14-1-1</v>
      </c>
      <c r="J10" s="42"/>
      <c r="K10" s="42"/>
      <c r="L10" s="42"/>
      <c r="M10" s="42"/>
      <c r="N10" s="123">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14-1-2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14-1-3</v>
      </c>
      <c r="J12" s="42"/>
      <c r="K12" s="42"/>
      <c r="L12" s="42"/>
      <c r="M12" s="42"/>
      <c r="N12" s="42"/>
      <c r="O12" s="42"/>
      <c r="P12" s="42"/>
      <c r="Q12" s="42"/>
    </row>
    <row r="13" spans="1:17" ht="44.25" customHeight="1" x14ac:dyDescent="0.25">
      <c r="A13" s="48" t="s">
        <v>13</v>
      </c>
      <c r="B13" s="131"/>
      <c r="C13" s="132"/>
      <c r="D13" s="132"/>
      <c r="E13" s="133"/>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14-2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25">
        <f>IFERROR((E18*F18+E19*F19)/(F18+F19),0)</f>
        <v>0</v>
      </c>
      <c r="G16" s="49" t="s">
        <v>71</v>
      </c>
      <c r="H16" s="70"/>
      <c r="I16" s="81"/>
      <c r="J16" s="42"/>
      <c r="K16" s="42"/>
      <c r="L16" s="42"/>
      <c r="M16" s="42"/>
      <c r="N16" s="42"/>
      <c r="O16" s="42"/>
      <c r="P16" s="42"/>
      <c r="Q16" s="42"/>
    </row>
    <row r="17" spans="1:17" ht="24.75" customHeight="1" x14ac:dyDescent="0.25">
      <c r="A17" s="48" t="s">
        <v>4</v>
      </c>
      <c r="B17" s="129"/>
      <c r="C17" s="130"/>
      <c r="D17" s="49" t="s">
        <v>3142</v>
      </c>
      <c r="E17" s="110" t="str">
        <f>IFERROR(VLOOKUP(B17,matrizEmpleados,2,FALSE),"No existe")</f>
        <v>No existe</v>
      </c>
      <c r="F17" s="120" t="s">
        <v>3765</v>
      </c>
      <c r="G17" s="49" t="s">
        <v>5</v>
      </c>
      <c r="H17" s="127">
        <f>+(D16-C16)+1</f>
        <v>1</v>
      </c>
      <c r="I17" s="81"/>
      <c r="J17" s="42"/>
      <c r="K17" s="42"/>
      <c r="L17" s="42"/>
      <c r="M17" s="42"/>
      <c r="N17" s="42"/>
      <c r="O17" s="42"/>
      <c r="P17" s="42"/>
      <c r="Q17" s="42"/>
    </row>
    <row r="18" spans="1:17" ht="24.75" customHeight="1" x14ac:dyDescent="0.25">
      <c r="A18" s="48" t="s">
        <v>7</v>
      </c>
      <c r="B18" s="115"/>
      <c r="C18" s="121"/>
      <c r="D18" s="121"/>
      <c r="E18" s="116">
        <f>(D18-C18)*$C$2</f>
        <v>0</v>
      </c>
      <c r="F18" s="136"/>
      <c r="G18" s="49" t="s">
        <v>3139</v>
      </c>
      <c r="H18" s="70"/>
      <c r="I18" s="81"/>
      <c r="J18" s="42"/>
      <c r="K18" s="42"/>
      <c r="L18" s="42"/>
      <c r="M18" s="42"/>
      <c r="N18" s="42"/>
      <c r="O18" s="42"/>
      <c r="P18" s="42"/>
      <c r="Q18" s="42"/>
    </row>
    <row r="19" spans="1:17" ht="24.75" customHeight="1" x14ac:dyDescent="0.25">
      <c r="A19" s="48" t="s">
        <v>8</v>
      </c>
      <c r="B19" s="108"/>
      <c r="C19" s="121"/>
      <c r="D19" s="121"/>
      <c r="E19" s="116">
        <f>(D19-C19)*$C$2</f>
        <v>0</v>
      </c>
      <c r="F19" s="136"/>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14-2-1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14-2-2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14-2-3</v>
      </c>
      <c r="J23" s="42"/>
      <c r="K23" s="42"/>
      <c r="L23" s="42"/>
      <c r="M23" s="42"/>
      <c r="N23" s="42"/>
      <c r="O23" s="42"/>
      <c r="P23" s="42"/>
      <c r="Q23" s="42"/>
    </row>
    <row r="24" spans="1:17" ht="38.25" customHeight="1" x14ac:dyDescent="0.25">
      <c r="A24" s="48" t="s">
        <v>13</v>
      </c>
      <c r="B24" s="131"/>
      <c r="C24" s="132"/>
      <c r="D24" s="132"/>
      <c r="E24" s="133"/>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14-3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25">
        <f>IFERROR((E29*F29+E30*F30)/(F29+F30),0)</f>
        <v>0</v>
      </c>
      <c r="G27" s="49" t="s">
        <v>71</v>
      </c>
      <c r="H27" s="70"/>
      <c r="I27" s="81"/>
      <c r="J27" s="42"/>
      <c r="K27" s="42"/>
      <c r="L27" s="42"/>
      <c r="M27" s="42"/>
      <c r="N27" s="42"/>
      <c r="O27" s="42"/>
      <c r="P27" s="42"/>
      <c r="Q27" s="42"/>
    </row>
    <row r="28" spans="1:17" ht="24.75" customHeight="1" x14ac:dyDescent="0.25">
      <c r="A28" s="48" t="s">
        <v>4</v>
      </c>
      <c r="B28" s="129"/>
      <c r="C28" s="130"/>
      <c r="D28" s="49" t="s">
        <v>3142</v>
      </c>
      <c r="E28" s="110" t="str">
        <f>IFERROR(VLOOKUP(B28,matrizEmpleados,2,FALSE),"No existe")</f>
        <v>No existe</v>
      </c>
      <c r="F28" s="120" t="s">
        <v>3765</v>
      </c>
      <c r="G28" s="49" t="s">
        <v>5</v>
      </c>
      <c r="H28" s="127">
        <f>+(D27-C27)+1</f>
        <v>1</v>
      </c>
      <c r="I28" s="81"/>
      <c r="J28" s="42"/>
      <c r="K28" s="42"/>
      <c r="L28" s="42"/>
      <c r="M28" s="42"/>
      <c r="N28" s="42"/>
      <c r="O28" s="42"/>
      <c r="P28" s="42"/>
      <c r="Q28" s="42"/>
    </row>
    <row r="29" spans="1:17" ht="24.75" customHeight="1" x14ac:dyDescent="0.25">
      <c r="A29" s="48" t="s">
        <v>7</v>
      </c>
      <c r="B29" s="115"/>
      <c r="C29" s="121"/>
      <c r="D29" s="121"/>
      <c r="E29" s="116">
        <f>(D29-C29)*$C$2</f>
        <v>0</v>
      </c>
      <c r="F29" s="136"/>
      <c r="G29" s="49" t="s">
        <v>3139</v>
      </c>
      <c r="H29" s="70"/>
      <c r="I29" s="81"/>
      <c r="J29" s="42"/>
      <c r="K29" s="42"/>
      <c r="L29" s="42"/>
      <c r="M29" s="42"/>
      <c r="N29" s="42"/>
      <c r="O29" s="42"/>
      <c r="P29" s="42"/>
      <c r="Q29" s="42"/>
    </row>
    <row r="30" spans="1:17" ht="24.75" customHeight="1" x14ac:dyDescent="0.25">
      <c r="A30" s="48" t="s">
        <v>8</v>
      </c>
      <c r="B30" s="108"/>
      <c r="C30" s="121"/>
      <c r="D30" s="121"/>
      <c r="E30" s="116">
        <f>(D30-C30)*$C$2</f>
        <v>0</v>
      </c>
      <c r="F30" s="136"/>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14-3-1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14-3-2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14-3-3</v>
      </c>
      <c r="J34" s="42"/>
      <c r="K34" s="42"/>
      <c r="L34" s="42"/>
      <c r="M34" s="42"/>
      <c r="N34" s="42"/>
      <c r="O34" s="42"/>
      <c r="P34" s="42"/>
      <c r="Q34" s="42"/>
    </row>
    <row r="35" spans="1:17" ht="38.25" customHeight="1" x14ac:dyDescent="0.25">
      <c r="A35" s="48" t="s">
        <v>13</v>
      </c>
      <c r="B35" s="131"/>
      <c r="C35" s="132"/>
      <c r="D35" s="132"/>
      <c r="E35" s="133"/>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14-4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25">
        <f>IFERROR((E40*F40+E41*F41)/(F40+F41),0)</f>
        <v>0</v>
      </c>
      <c r="G38" s="49" t="s">
        <v>71</v>
      </c>
      <c r="H38" s="70"/>
      <c r="I38" s="81"/>
      <c r="J38" s="42"/>
      <c r="K38" s="42"/>
      <c r="L38" s="42"/>
      <c r="M38" s="42"/>
      <c r="N38" s="42"/>
      <c r="O38" s="42"/>
      <c r="P38" s="42"/>
      <c r="Q38" s="42"/>
    </row>
    <row r="39" spans="1:17" ht="24.75" customHeight="1" x14ac:dyDescent="0.25">
      <c r="A39" s="48" t="s">
        <v>4</v>
      </c>
      <c r="B39" s="129"/>
      <c r="C39" s="130"/>
      <c r="D39" s="49" t="s">
        <v>3142</v>
      </c>
      <c r="E39" s="110" t="str">
        <f>IFERROR(VLOOKUP(B39,matrizEmpleados,2,FALSE),"No existe")</f>
        <v>No existe</v>
      </c>
      <c r="F39" s="120" t="s">
        <v>3765</v>
      </c>
      <c r="G39" s="49" t="s">
        <v>5</v>
      </c>
      <c r="H39" s="127">
        <f>+(D38-C38)+1</f>
        <v>1</v>
      </c>
      <c r="I39" s="81"/>
      <c r="J39" s="42"/>
      <c r="K39" s="42"/>
      <c r="L39" s="42"/>
      <c r="M39" s="42"/>
      <c r="N39" s="42"/>
      <c r="O39" s="42"/>
      <c r="P39" s="42"/>
      <c r="Q39" s="42"/>
    </row>
    <row r="40" spans="1:17" ht="24.75" customHeight="1" x14ac:dyDescent="0.25">
      <c r="A40" s="48" t="s">
        <v>7</v>
      </c>
      <c r="B40" s="115"/>
      <c r="C40" s="121"/>
      <c r="D40" s="121"/>
      <c r="E40" s="116">
        <f>(D40-C40)*$C$2</f>
        <v>0</v>
      </c>
      <c r="F40" s="136"/>
      <c r="G40" s="49" t="s">
        <v>3139</v>
      </c>
      <c r="H40" s="70"/>
      <c r="I40" s="81"/>
      <c r="J40" s="42"/>
      <c r="K40" s="42"/>
      <c r="L40" s="42"/>
      <c r="M40" s="42"/>
      <c r="N40" s="42"/>
      <c r="O40" s="42"/>
      <c r="P40" s="42"/>
      <c r="Q40" s="42"/>
    </row>
    <row r="41" spans="1:17" ht="24.75" customHeight="1" x14ac:dyDescent="0.25">
      <c r="A41" s="48" t="s">
        <v>8</v>
      </c>
      <c r="B41" s="108"/>
      <c r="C41" s="121"/>
      <c r="D41" s="121"/>
      <c r="E41" s="116">
        <f>(D41-C41)*$C$2</f>
        <v>0</v>
      </c>
      <c r="F41" s="136"/>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14-4-1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14-4-2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14-4-3</v>
      </c>
      <c r="J45" s="42"/>
      <c r="K45" s="42"/>
      <c r="L45" s="42"/>
      <c r="M45" s="42"/>
      <c r="N45" s="42"/>
      <c r="O45" s="42"/>
      <c r="P45" s="42"/>
      <c r="Q45" s="42"/>
    </row>
    <row r="46" spans="1:17" ht="38.25" customHeight="1" x14ac:dyDescent="0.25">
      <c r="A46" s="48" t="s">
        <v>13</v>
      </c>
      <c r="B46" s="131"/>
      <c r="C46" s="132"/>
      <c r="D46" s="132"/>
      <c r="E46" s="133"/>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14-5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25">
        <f>IFERROR((E51*F51+E52*F52)/(F51+F52),0)</f>
        <v>0</v>
      </c>
      <c r="G49" s="49" t="s">
        <v>71</v>
      </c>
      <c r="H49" s="70"/>
      <c r="I49" s="81"/>
      <c r="J49" s="42"/>
      <c r="K49" s="42"/>
      <c r="L49" s="42"/>
      <c r="M49" s="42"/>
      <c r="N49" s="42"/>
      <c r="O49" s="42"/>
      <c r="P49" s="42"/>
      <c r="Q49" s="42"/>
    </row>
    <row r="50" spans="1:17" ht="24.75" customHeight="1" x14ac:dyDescent="0.25">
      <c r="A50" s="48" t="s">
        <v>4</v>
      </c>
      <c r="B50" s="129"/>
      <c r="C50" s="130"/>
      <c r="D50" s="49" t="s">
        <v>3142</v>
      </c>
      <c r="E50" s="110" t="str">
        <f>IFERROR(VLOOKUP(B50,matrizEmpleados,2,FALSE),"No existe")</f>
        <v>No existe</v>
      </c>
      <c r="F50" s="120" t="s">
        <v>3765</v>
      </c>
      <c r="G50" s="49" t="s">
        <v>5</v>
      </c>
      <c r="H50" s="127">
        <f>+(D49-C49)+1</f>
        <v>1</v>
      </c>
      <c r="I50" s="81"/>
      <c r="J50" s="42"/>
      <c r="K50" s="42"/>
      <c r="L50" s="42"/>
      <c r="M50" s="42"/>
      <c r="N50" s="42"/>
      <c r="O50" s="42"/>
      <c r="P50" s="42"/>
      <c r="Q50" s="42"/>
    </row>
    <row r="51" spans="1:17" ht="24.75" customHeight="1" x14ac:dyDescent="0.25">
      <c r="A51" s="48" t="s">
        <v>7</v>
      </c>
      <c r="B51" s="115"/>
      <c r="C51" s="121"/>
      <c r="D51" s="121"/>
      <c r="E51" s="116">
        <f>(D51-C51)*$C$2</f>
        <v>0</v>
      </c>
      <c r="F51" s="136"/>
      <c r="G51" s="49" t="s">
        <v>3139</v>
      </c>
      <c r="H51" s="70"/>
      <c r="I51" s="81"/>
      <c r="J51" s="42"/>
      <c r="K51" s="42"/>
      <c r="L51" s="42"/>
      <c r="M51" s="42"/>
      <c r="N51" s="42"/>
      <c r="O51" s="42"/>
      <c r="P51" s="42"/>
      <c r="Q51" s="42"/>
    </row>
    <row r="52" spans="1:17" ht="24.75" customHeight="1" x14ac:dyDescent="0.25">
      <c r="A52" s="48" t="s">
        <v>8</v>
      </c>
      <c r="B52" s="108"/>
      <c r="C52" s="121"/>
      <c r="D52" s="121"/>
      <c r="E52" s="116">
        <f>(D52-C52)*$C$2</f>
        <v>0</v>
      </c>
      <c r="F52" s="136"/>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14-5-1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14-5-2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14-5-3</v>
      </c>
      <c r="J56" s="42"/>
      <c r="K56" s="42"/>
      <c r="L56" s="42"/>
      <c r="M56" s="42"/>
      <c r="N56" s="42"/>
      <c r="O56" s="42"/>
      <c r="P56" s="42"/>
      <c r="Q56" s="42"/>
    </row>
    <row r="57" spans="1:17" ht="38.25" customHeight="1" x14ac:dyDescent="0.25">
      <c r="A57" s="48" t="s">
        <v>13</v>
      </c>
      <c r="B57" s="131"/>
      <c r="C57" s="132"/>
      <c r="D57" s="132"/>
      <c r="E57" s="133"/>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14-6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25">
        <f>IFERROR((E62*F62+E63*F63)/(F62+F63),0)</f>
        <v>0</v>
      </c>
      <c r="G60" s="49" t="s">
        <v>71</v>
      </c>
      <c r="H60" s="70"/>
      <c r="I60" s="81"/>
      <c r="J60" s="42"/>
      <c r="K60" s="42"/>
      <c r="L60" s="42"/>
      <c r="M60" s="42"/>
      <c r="N60" s="42"/>
      <c r="O60" s="42"/>
      <c r="P60" s="42"/>
      <c r="Q60" s="42"/>
    </row>
    <row r="61" spans="1:17" ht="24.75" customHeight="1" x14ac:dyDescent="0.25">
      <c r="A61" s="48" t="s">
        <v>4</v>
      </c>
      <c r="B61" s="129"/>
      <c r="C61" s="130"/>
      <c r="D61" s="49" t="s">
        <v>3142</v>
      </c>
      <c r="E61" s="110" t="str">
        <f>IFERROR(VLOOKUP(B61,matrizEmpleados,2,FALSE),"No existe")</f>
        <v>No existe</v>
      </c>
      <c r="F61" s="120" t="s">
        <v>3765</v>
      </c>
      <c r="G61" s="49" t="s">
        <v>5</v>
      </c>
      <c r="H61" s="127">
        <f>+(D60-C60)+1</f>
        <v>1</v>
      </c>
      <c r="I61" s="81"/>
      <c r="J61" s="42"/>
      <c r="K61" s="42"/>
      <c r="L61" s="42"/>
      <c r="M61" s="42"/>
      <c r="N61" s="42"/>
      <c r="O61" s="42"/>
      <c r="P61" s="42"/>
      <c r="Q61" s="42"/>
    </row>
    <row r="62" spans="1:17" ht="24.75" customHeight="1" x14ac:dyDescent="0.25">
      <c r="A62" s="48" t="s">
        <v>7</v>
      </c>
      <c r="B62" s="115"/>
      <c r="C62" s="121"/>
      <c r="D62" s="121"/>
      <c r="E62" s="116">
        <f>(D62-C62)*$C$2</f>
        <v>0</v>
      </c>
      <c r="F62" s="136"/>
      <c r="G62" s="49" t="s">
        <v>3139</v>
      </c>
      <c r="H62" s="70"/>
      <c r="I62" s="81"/>
      <c r="J62" s="42"/>
      <c r="K62" s="42"/>
      <c r="L62" s="42"/>
      <c r="M62" s="42"/>
      <c r="N62" s="42"/>
      <c r="O62" s="42"/>
      <c r="P62" s="42"/>
      <c r="Q62" s="42"/>
    </row>
    <row r="63" spans="1:17" ht="24.75" customHeight="1" x14ac:dyDescent="0.25">
      <c r="A63" s="48" t="s">
        <v>8</v>
      </c>
      <c r="B63" s="108"/>
      <c r="C63" s="121"/>
      <c r="D63" s="121"/>
      <c r="E63" s="116">
        <f>(D63-C63)*$C$2</f>
        <v>0</v>
      </c>
      <c r="F63" s="136"/>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14-6-1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14-6-2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14-6-3</v>
      </c>
      <c r="J67" s="42"/>
      <c r="K67" s="42"/>
      <c r="L67" s="42"/>
      <c r="M67" s="42"/>
      <c r="N67" s="42"/>
      <c r="O67" s="42"/>
      <c r="P67" s="42"/>
      <c r="Q67" s="42"/>
    </row>
    <row r="68" spans="1:17" ht="38.25" customHeight="1" x14ac:dyDescent="0.25">
      <c r="A68" s="48" t="s">
        <v>13</v>
      </c>
      <c r="B68" s="131"/>
      <c r="C68" s="132"/>
      <c r="D68" s="132"/>
      <c r="E68" s="133"/>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14-7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25">
        <f>IFERROR((E73*F73+E74*F74)/(F73+F74),0)</f>
        <v>0</v>
      </c>
      <c r="G71" s="49" t="s">
        <v>71</v>
      </c>
      <c r="H71" s="70"/>
      <c r="I71" s="81"/>
      <c r="J71" s="42"/>
      <c r="K71" s="42"/>
      <c r="L71" s="42"/>
      <c r="M71" s="42"/>
      <c r="N71" s="42"/>
      <c r="O71" s="42"/>
      <c r="P71" s="42"/>
      <c r="Q71" s="42"/>
    </row>
    <row r="72" spans="1:17" ht="24.75" customHeight="1" x14ac:dyDescent="0.25">
      <c r="A72" s="48" t="s">
        <v>4</v>
      </c>
      <c r="B72" s="129"/>
      <c r="C72" s="130"/>
      <c r="D72" s="49" t="s">
        <v>3142</v>
      </c>
      <c r="E72" s="110" t="str">
        <f>IFERROR(VLOOKUP(B72,matrizEmpleados,2,FALSE),"No existe")</f>
        <v>No existe</v>
      </c>
      <c r="F72" s="120" t="s">
        <v>3765</v>
      </c>
      <c r="G72" s="49" t="s">
        <v>5</v>
      </c>
      <c r="H72" s="127">
        <f>+(D71-C71)+1</f>
        <v>1</v>
      </c>
      <c r="I72" s="81"/>
      <c r="J72" s="42"/>
      <c r="K72" s="42"/>
      <c r="L72" s="42"/>
      <c r="M72" s="42"/>
      <c r="N72" s="42"/>
      <c r="O72" s="42"/>
      <c r="P72" s="42"/>
      <c r="Q72" s="42"/>
    </row>
    <row r="73" spans="1:17" ht="24.75" customHeight="1" x14ac:dyDescent="0.25">
      <c r="A73" s="48" t="s">
        <v>7</v>
      </c>
      <c r="B73" s="115"/>
      <c r="C73" s="121"/>
      <c r="D73" s="121"/>
      <c r="E73" s="116">
        <f>(D73-C73)*$C$2</f>
        <v>0</v>
      </c>
      <c r="F73" s="136"/>
      <c r="G73" s="49" t="s">
        <v>3139</v>
      </c>
      <c r="H73" s="70"/>
      <c r="I73" s="81"/>
      <c r="J73" s="42"/>
      <c r="K73" s="42"/>
      <c r="L73" s="42"/>
      <c r="M73" s="42"/>
      <c r="N73" s="42"/>
      <c r="O73" s="42"/>
      <c r="P73" s="42"/>
      <c r="Q73" s="42"/>
    </row>
    <row r="74" spans="1:17" ht="24.75" customHeight="1" x14ac:dyDescent="0.25">
      <c r="A74" s="48" t="s">
        <v>8</v>
      </c>
      <c r="B74" s="108"/>
      <c r="C74" s="121"/>
      <c r="D74" s="121"/>
      <c r="E74" s="116">
        <f>(D74-C74)*$C$2</f>
        <v>0</v>
      </c>
      <c r="F74" s="136"/>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14-7-1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14-7-2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14-7-3</v>
      </c>
      <c r="J78" s="42"/>
      <c r="K78" s="42"/>
      <c r="L78" s="42"/>
      <c r="M78" s="42"/>
      <c r="N78" s="42"/>
      <c r="O78" s="42"/>
      <c r="P78" s="42"/>
      <c r="Q78" s="42"/>
    </row>
    <row r="79" spans="1:17" ht="38.25" customHeight="1" x14ac:dyDescent="0.25">
      <c r="A79" s="48" t="s">
        <v>13</v>
      </c>
      <c r="B79" s="131"/>
      <c r="C79" s="132"/>
      <c r="D79" s="132"/>
      <c r="E79" s="133"/>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14-8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25">
        <f>IFERROR((E84*F84+E85*F85)/(F84+F85),0)</f>
        <v>0</v>
      </c>
      <c r="G82" s="49" t="s">
        <v>71</v>
      </c>
      <c r="H82" s="70"/>
      <c r="I82" s="81"/>
      <c r="J82" s="42"/>
      <c r="K82" s="42"/>
      <c r="L82" s="42"/>
      <c r="M82" s="42"/>
      <c r="N82" s="42"/>
      <c r="O82" s="42"/>
      <c r="P82" s="42"/>
      <c r="Q82" s="42"/>
    </row>
    <row r="83" spans="1:17" ht="24.75" customHeight="1" x14ac:dyDescent="0.25">
      <c r="A83" s="48" t="s">
        <v>4</v>
      </c>
      <c r="B83" s="129"/>
      <c r="C83" s="130"/>
      <c r="D83" s="49" t="s">
        <v>3142</v>
      </c>
      <c r="E83" s="110" t="str">
        <f>IFERROR(VLOOKUP(B83,matrizEmpleados,2,FALSE),"No existe")</f>
        <v>No existe</v>
      </c>
      <c r="F83" s="120" t="s">
        <v>3765</v>
      </c>
      <c r="G83" s="49" t="s">
        <v>5</v>
      </c>
      <c r="H83" s="127">
        <f>+(D82-C82)+1</f>
        <v>1</v>
      </c>
      <c r="I83" s="81"/>
      <c r="J83" s="42"/>
      <c r="K83" s="42"/>
      <c r="L83" s="42"/>
      <c r="M83" s="42"/>
      <c r="N83" s="42"/>
      <c r="O83" s="42"/>
      <c r="P83" s="42"/>
      <c r="Q83" s="42"/>
    </row>
    <row r="84" spans="1:17" ht="24.75" customHeight="1" x14ac:dyDescent="0.25">
      <c r="A84" s="48" t="s">
        <v>7</v>
      </c>
      <c r="B84" s="115"/>
      <c r="C84" s="121"/>
      <c r="D84" s="121"/>
      <c r="E84" s="116">
        <f>(D84-C84)*$C$2</f>
        <v>0</v>
      </c>
      <c r="F84" s="136"/>
      <c r="G84" s="49" t="s">
        <v>3139</v>
      </c>
      <c r="H84" s="70"/>
      <c r="I84" s="81"/>
      <c r="J84" s="42"/>
      <c r="K84" s="42"/>
      <c r="L84" s="42"/>
      <c r="M84" s="42"/>
      <c r="N84" s="42"/>
      <c r="O84" s="42"/>
      <c r="P84" s="42"/>
      <c r="Q84" s="42"/>
    </row>
    <row r="85" spans="1:17" ht="24.75" customHeight="1" x14ac:dyDescent="0.25">
      <c r="A85" s="48" t="s">
        <v>8</v>
      </c>
      <c r="B85" s="108"/>
      <c r="C85" s="121"/>
      <c r="D85" s="121"/>
      <c r="E85" s="116">
        <f>(D85-C85)*$C$2</f>
        <v>0</v>
      </c>
      <c r="F85" s="136"/>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14-8-1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14-8-2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14-8-3</v>
      </c>
      <c r="J89" s="42"/>
      <c r="K89" s="42"/>
      <c r="L89" s="42"/>
      <c r="M89" s="42"/>
      <c r="N89" s="42"/>
      <c r="O89" s="42"/>
      <c r="P89" s="42"/>
      <c r="Q89" s="42"/>
    </row>
    <row r="90" spans="1:17" ht="38.25" customHeight="1" x14ac:dyDescent="0.25">
      <c r="A90" s="48" t="s">
        <v>13</v>
      </c>
      <c r="B90" s="131"/>
      <c r="C90" s="132"/>
      <c r="D90" s="132"/>
      <c r="E90" s="133"/>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14-9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25">
        <f>IFERROR((E95*F95+E96*F96)/(F95+F96),0)</f>
        <v>0</v>
      </c>
      <c r="G93" s="49" t="s">
        <v>71</v>
      </c>
      <c r="H93" s="70"/>
      <c r="I93" s="81"/>
      <c r="J93" s="42"/>
      <c r="K93" s="42"/>
      <c r="L93" s="42"/>
      <c r="M93" s="42"/>
      <c r="N93" s="42"/>
      <c r="O93" s="42"/>
      <c r="P93" s="42"/>
      <c r="Q93" s="42"/>
    </row>
    <row r="94" spans="1:17" ht="24.75" customHeight="1" x14ac:dyDescent="0.25">
      <c r="A94" s="48" t="s">
        <v>4</v>
      </c>
      <c r="B94" s="129"/>
      <c r="C94" s="130"/>
      <c r="D94" s="49" t="s">
        <v>3142</v>
      </c>
      <c r="E94" s="110" t="str">
        <f>IFERROR(VLOOKUP(B94,matrizEmpleados,2,FALSE),"No existe")</f>
        <v>No existe</v>
      </c>
      <c r="F94" s="120" t="s">
        <v>3765</v>
      </c>
      <c r="G94" s="49" t="s">
        <v>5</v>
      </c>
      <c r="H94" s="127">
        <f>+(D93-C93)+1</f>
        <v>1</v>
      </c>
      <c r="I94" s="81"/>
      <c r="J94" s="42"/>
      <c r="K94" s="42"/>
      <c r="L94" s="42"/>
      <c r="M94" s="42"/>
      <c r="N94" s="42"/>
      <c r="O94" s="42"/>
      <c r="P94" s="42"/>
      <c r="Q94" s="42"/>
    </row>
    <row r="95" spans="1:17" ht="24.75" customHeight="1" x14ac:dyDescent="0.25">
      <c r="A95" s="48" t="s">
        <v>7</v>
      </c>
      <c r="B95" s="115"/>
      <c r="C95" s="121"/>
      <c r="D95" s="121"/>
      <c r="E95" s="116">
        <f>(D95-C95)*$C$2</f>
        <v>0</v>
      </c>
      <c r="F95" s="136"/>
      <c r="G95" s="49" t="s">
        <v>3139</v>
      </c>
      <c r="H95" s="70"/>
      <c r="I95" s="81"/>
      <c r="J95" s="42"/>
      <c r="K95" s="42"/>
      <c r="L95" s="42"/>
      <c r="M95" s="42"/>
      <c r="N95" s="42"/>
      <c r="O95" s="42"/>
      <c r="P95" s="42"/>
      <c r="Q95" s="42"/>
    </row>
    <row r="96" spans="1:17" ht="24.75" customHeight="1" x14ac:dyDescent="0.25">
      <c r="A96" s="48" t="s">
        <v>8</v>
      </c>
      <c r="B96" s="108"/>
      <c r="C96" s="121"/>
      <c r="D96" s="121"/>
      <c r="E96" s="116">
        <f>(D96-C96)*$C$2</f>
        <v>0</v>
      </c>
      <c r="F96" s="136"/>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14-9-1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14-9-2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14-9-3</v>
      </c>
      <c r="J100" s="42"/>
      <c r="K100" s="42"/>
      <c r="L100" s="42"/>
      <c r="M100" s="42"/>
      <c r="N100" s="42"/>
      <c r="O100" s="42"/>
      <c r="P100" s="42"/>
      <c r="Q100" s="42"/>
    </row>
    <row r="101" spans="1:17" ht="38.25" customHeight="1" x14ac:dyDescent="0.25">
      <c r="A101" s="48" t="s">
        <v>13</v>
      </c>
      <c r="B101" s="131"/>
      <c r="C101" s="132"/>
      <c r="D101" s="132"/>
      <c r="E101" s="133"/>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14-10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25">
        <f>IFERROR((E106*F106+E107*F107)/(F106+F107),0)</f>
        <v>0</v>
      </c>
      <c r="G104" s="49" t="s">
        <v>71</v>
      </c>
      <c r="H104" s="70"/>
      <c r="I104" s="81"/>
      <c r="J104" s="42"/>
      <c r="K104" s="42"/>
      <c r="L104" s="42"/>
      <c r="M104" s="42"/>
      <c r="N104" s="42"/>
      <c r="O104" s="42"/>
      <c r="P104" s="42"/>
      <c r="Q104" s="42"/>
    </row>
    <row r="105" spans="1:17" ht="24.75" customHeight="1" x14ac:dyDescent="0.25">
      <c r="A105" s="48" t="s">
        <v>4</v>
      </c>
      <c r="B105" s="129"/>
      <c r="C105" s="130"/>
      <c r="D105" s="49" t="s">
        <v>3142</v>
      </c>
      <c r="E105" s="110" t="str">
        <f>IFERROR(VLOOKUP(B105,matrizEmpleados,2,FALSE),"No existe")</f>
        <v>No existe</v>
      </c>
      <c r="F105" s="120" t="s">
        <v>3765</v>
      </c>
      <c r="G105" s="49" t="s">
        <v>5</v>
      </c>
      <c r="H105" s="127">
        <f>+(D104-C104)+1</f>
        <v>1</v>
      </c>
      <c r="I105" s="81"/>
      <c r="J105" s="42"/>
      <c r="K105" s="42"/>
      <c r="L105" s="42"/>
      <c r="M105" s="42"/>
      <c r="N105" s="42"/>
      <c r="O105" s="42"/>
      <c r="P105" s="42"/>
      <c r="Q105" s="42"/>
    </row>
    <row r="106" spans="1:17" ht="24.75" customHeight="1" x14ac:dyDescent="0.25">
      <c r="A106" s="48" t="s">
        <v>7</v>
      </c>
      <c r="B106" s="115"/>
      <c r="C106" s="121"/>
      <c r="D106" s="121"/>
      <c r="E106" s="116">
        <f>(D106-C106)*$C$2</f>
        <v>0</v>
      </c>
      <c r="F106" s="136"/>
      <c r="G106" s="49" t="s">
        <v>3139</v>
      </c>
      <c r="H106" s="70"/>
      <c r="I106" s="81"/>
      <c r="J106" s="42"/>
      <c r="K106" s="42"/>
      <c r="L106" s="42"/>
      <c r="M106" s="42"/>
      <c r="N106" s="42"/>
      <c r="O106" s="42"/>
      <c r="P106" s="42"/>
      <c r="Q106" s="42"/>
    </row>
    <row r="107" spans="1:17" ht="24.75" customHeight="1" x14ac:dyDescent="0.25">
      <c r="A107" s="48" t="s">
        <v>8</v>
      </c>
      <c r="B107" s="108"/>
      <c r="C107" s="121"/>
      <c r="D107" s="121"/>
      <c r="E107" s="116">
        <f>(D107-C107)*$C$2</f>
        <v>0</v>
      </c>
      <c r="F107" s="136"/>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14-10-1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14-10-2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14-10-3</v>
      </c>
      <c r="J111" s="42"/>
      <c r="K111" s="42"/>
      <c r="L111" s="42"/>
      <c r="M111" s="42"/>
      <c r="N111" s="42"/>
      <c r="O111" s="42"/>
      <c r="P111" s="42"/>
      <c r="Q111" s="42"/>
    </row>
    <row r="112" spans="1:17" ht="38.25" customHeight="1" x14ac:dyDescent="0.25">
      <c r="A112" s="48" t="s">
        <v>13</v>
      </c>
      <c r="B112" s="131"/>
      <c r="C112" s="132"/>
      <c r="D112" s="132"/>
      <c r="E112" s="133"/>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14-11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25">
        <f>IFERROR((E117*F117+E118*F118)/(F117+F118),0)</f>
        <v>0</v>
      </c>
      <c r="G115" s="49" t="s">
        <v>71</v>
      </c>
      <c r="H115" s="70"/>
      <c r="I115" s="81"/>
      <c r="J115" s="42"/>
      <c r="K115" s="42"/>
      <c r="L115" s="42"/>
      <c r="M115" s="42"/>
      <c r="N115" s="42"/>
      <c r="O115" s="42"/>
      <c r="P115" s="42"/>
      <c r="Q115" s="42"/>
    </row>
    <row r="116" spans="1:17" ht="24.75" customHeight="1" x14ac:dyDescent="0.25">
      <c r="A116" s="48" t="s">
        <v>4</v>
      </c>
      <c r="B116" s="129"/>
      <c r="C116" s="130"/>
      <c r="D116" s="49" t="s">
        <v>3142</v>
      </c>
      <c r="E116" s="110" t="str">
        <f>IFERROR(VLOOKUP(B116,matrizEmpleados,2,FALSE),"No existe")</f>
        <v>No existe</v>
      </c>
      <c r="F116" s="120" t="s">
        <v>3765</v>
      </c>
      <c r="G116" s="49" t="s">
        <v>5</v>
      </c>
      <c r="H116" s="127">
        <f>+(D115-C115)+1</f>
        <v>1</v>
      </c>
      <c r="I116" s="81"/>
      <c r="J116" s="42"/>
      <c r="K116" s="42"/>
      <c r="L116" s="42"/>
      <c r="M116" s="42"/>
      <c r="N116" s="42"/>
      <c r="O116" s="42"/>
      <c r="P116" s="42"/>
      <c r="Q116" s="42"/>
    </row>
    <row r="117" spans="1:17" ht="24.75" customHeight="1" x14ac:dyDescent="0.25">
      <c r="A117" s="48" t="s">
        <v>7</v>
      </c>
      <c r="B117" s="115"/>
      <c r="C117" s="121"/>
      <c r="D117" s="121"/>
      <c r="E117" s="116">
        <f>(D117-C117)*$C$2</f>
        <v>0</v>
      </c>
      <c r="F117" s="136"/>
      <c r="G117" s="49" t="s">
        <v>3139</v>
      </c>
      <c r="H117" s="70"/>
      <c r="I117" s="81"/>
      <c r="J117" s="42"/>
      <c r="K117" s="42"/>
      <c r="L117" s="42"/>
      <c r="M117" s="42"/>
      <c r="N117" s="42"/>
      <c r="O117" s="42"/>
      <c r="P117" s="42"/>
      <c r="Q117" s="42"/>
    </row>
    <row r="118" spans="1:17" ht="24.75" customHeight="1" x14ac:dyDescent="0.25">
      <c r="A118" s="48" t="s">
        <v>8</v>
      </c>
      <c r="B118" s="108"/>
      <c r="C118" s="121"/>
      <c r="D118" s="121"/>
      <c r="E118" s="116">
        <f>(D118-C118)*$C$2</f>
        <v>0</v>
      </c>
      <c r="F118" s="136"/>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14-11-1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14-11-2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14-11-3</v>
      </c>
      <c r="J122" s="42"/>
      <c r="K122" s="42"/>
      <c r="L122" s="42"/>
      <c r="M122" s="42"/>
      <c r="N122" s="42"/>
      <c r="O122" s="42"/>
      <c r="P122" s="42"/>
      <c r="Q122" s="42"/>
    </row>
    <row r="123" spans="1:17" ht="38.25" customHeight="1" x14ac:dyDescent="0.25">
      <c r="A123" s="48" t="s">
        <v>13</v>
      </c>
      <c r="B123" s="131"/>
      <c r="C123" s="132"/>
      <c r="D123" s="132"/>
      <c r="E123" s="133"/>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14-12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25">
        <f>IFERROR((E128*F128+E129*F129)/(F128+F129),0)</f>
        <v>0</v>
      </c>
      <c r="G126" s="49" t="s">
        <v>71</v>
      </c>
      <c r="H126" s="70"/>
      <c r="I126" s="81"/>
      <c r="J126" s="42"/>
      <c r="K126" s="42"/>
      <c r="L126" s="42"/>
      <c r="M126" s="42"/>
      <c r="N126" s="42"/>
      <c r="O126" s="42"/>
      <c r="P126" s="42"/>
      <c r="Q126" s="42"/>
    </row>
    <row r="127" spans="1:17" ht="24.75" customHeight="1" x14ac:dyDescent="0.25">
      <c r="A127" s="48" t="s">
        <v>4</v>
      </c>
      <c r="B127" s="129"/>
      <c r="C127" s="130"/>
      <c r="D127" s="49" t="s">
        <v>3142</v>
      </c>
      <c r="E127" s="110" t="str">
        <f>IFERROR(VLOOKUP(B127,matrizEmpleados,2,FALSE),"No existe")</f>
        <v>No existe</v>
      </c>
      <c r="F127" s="120" t="s">
        <v>3765</v>
      </c>
      <c r="G127" s="49" t="s">
        <v>5</v>
      </c>
      <c r="H127" s="127">
        <f>+(D126-C126)+1</f>
        <v>1</v>
      </c>
      <c r="I127" s="81"/>
      <c r="J127" s="42"/>
      <c r="K127" s="42"/>
      <c r="L127" s="42"/>
      <c r="M127" s="42"/>
      <c r="N127" s="42"/>
      <c r="O127" s="42"/>
      <c r="P127" s="42"/>
      <c r="Q127" s="42"/>
    </row>
    <row r="128" spans="1:17" ht="24.75" customHeight="1" x14ac:dyDescent="0.25">
      <c r="A128" s="48" t="s">
        <v>7</v>
      </c>
      <c r="B128" s="115"/>
      <c r="C128" s="121"/>
      <c r="D128" s="121"/>
      <c r="E128" s="116">
        <f>(D128-C128)*$C$2</f>
        <v>0</v>
      </c>
      <c r="F128" s="122"/>
      <c r="G128" s="49" t="s">
        <v>3139</v>
      </c>
      <c r="H128" s="70"/>
      <c r="I128" s="81"/>
      <c r="J128" s="42"/>
      <c r="K128" s="42"/>
      <c r="L128" s="42"/>
      <c r="M128" s="42"/>
      <c r="N128" s="42"/>
      <c r="O128" s="42"/>
      <c r="P128" s="42"/>
      <c r="Q128" s="42"/>
    </row>
    <row r="129" spans="1:17" ht="24.75" customHeight="1" x14ac:dyDescent="0.25">
      <c r="A129" s="48" t="s">
        <v>8</v>
      </c>
      <c r="B129" s="108"/>
      <c r="C129" s="121"/>
      <c r="D129" s="121"/>
      <c r="E129" s="116">
        <f>(D129-C129)*$C$2</f>
        <v>0</v>
      </c>
      <c r="F129" s="122"/>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14-12-1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14-12-2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14-12-3</v>
      </c>
      <c r="J133" s="42"/>
      <c r="K133" s="42"/>
      <c r="L133" s="42"/>
      <c r="M133" s="42"/>
      <c r="N133" s="42"/>
      <c r="O133" s="42"/>
      <c r="P133" s="42"/>
      <c r="Q133" s="42"/>
    </row>
    <row r="134" spans="1:17" ht="38.25" customHeight="1" x14ac:dyDescent="0.25">
      <c r="A134" s="48" t="s">
        <v>13</v>
      </c>
      <c r="B134" s="131"/>
      <c r="C134" s="132"/>
      <c r="D134" s="132"/>
      <c r="E134" s="133"/>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14-13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25">
        <f>IFERROR((E139*F139+E140*F140)/(F139+F140),0)</f>
        <v>0</v>
      </c>
      <c r="G137" s="49" t="s">
        <v>71</v>
      </c>
      <c r="H137" s="70"/>
      <c r="I137" s="81"/>
      <c r="J137" s="42"/>
      <c r="K137" s="42"/>
      <c r="L137" s="42"/>
      <c r="M137" s="42"/>
      <c r="N137" s="42"/>
      <c r="O137" s="42"/>
      <c r="P137" s="42"/>
      <c r="Q137" s="42"/>
    </row>
    <row r="138" spans="1:17" ht="24.75" customHeight="1" x14ac:dyDescent="0.25">
      <c r="A138" s="48" t="s">
        <v>4</v>
      </c>
      <c r="B138" s="129"/>
      <c r="C138" s="130"/>
      <c r="D138" s="49" t="s">
        <v>3142</v>
      </c>
      <c r="E138" s="110" t="str">
        <f>IFERROR(VLOOKUP(B138,matrizEmpleados,2,FALSE),"No existe")</f>
        <v>No existe</v>
      </c>
      <c r="F138" s="120" t="s">
        <v>3765</v>
      </c>
      <c r="G138" s="49" t="s">
        <v>5</v>
      </c>
      <c r="H138" s="127">
        <f>+(D137-C137)+1</f>
        <v>1</v>
      </c>
      <c r="I138" s="81"/>
      <c r="J138" s="42"/>
      <c r="K138" s="42"/>
      <c r="L138" s="42"/>
      <c r="M138" s="42"/>
      <c r="N138" s="42"/>
      <c r="O138" s="42"/>
      <c r="P138" s="42"/>
      <c r="Q138" s="42"/>
    </row>
    <row r="139" spans="1:17" ht="24.75" customHeight="1" x14ac:dyDescent="0.25">
      <c r="A139" s="48" t="s">
        <v>7</v>
      </c>
      <c r="B139" s="115"/>
      <c r="C139" s="121"/>
      <c r="D139" s="121"/>
      <c r="E139" s="116">
        <f>(D139-C139)*$C$2</f>
        <v>0</v>
      </c>
      <c r="F139" s="122"/>
      <c r="G139" s="49" t="s">
        <v>3139</v>
      </c>
      <c r="H139" s="70"/>
      <c r="I139" s="81"/>
      <c r="J139" s="42"/>
      <c r="K139" s="42"/>
      <c r="L139" s="42"/>
      <c r="M139" s="42"/>
      <c r="N139" s="42"/>
      <c r="O139" s="42"/>
      <c r="P139" s="42"/>
      <c r="Q139" s="42"/>
    </row>
    <row r="140" spans="1:17" ht="24.75" customHeight="1" x14ac:dyDescent="0.25">
      <c r="A140" s="48" t="s">
        <v>8</v>
      </c>
      <c r="B140" s="108"/>
      <c r="C140" s="121"/>
      <c r="D140" s="121"/>
      <c r="E140" s="116">
        <f>(D140-C140)*$C$2</f>
        <v>0</v>
      </c>
      <c r="F140" s="122"/>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14-13-1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14-13-2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14-13-3</v>
      </c>
      <c r="J144" s="42"/>
      <c r="K144" s="42"/>
      <c r="L144" s="42"/>
      <c r="M144" s="42"/>
      <c r="N144" s="42"/>
      <c r="O144" s="42"/>
      <c r="P144" s="42"/>
      <c r="Q144" s="42"/>
    </row>
    <row r="145" spans="1:17" ht="38.25" customHeight="1" x14ac:dyDescent="0.25">
      <c r="A145" s="48" t="s">
        <v>13</v>
      </c>
      <c r="B145" s="131"/>
      <c r="C145" s="132"/>
      <c r="D145" s="132"/>
      <c r="E145" s="133"/>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14-14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25">
        <f>IFERROR((E150*F150+E151*F151)/(F150+F151),0)</f>
        <v>0</v>
      </c>
      <c r="G148" s="49" t="s">
        <v>71</v>
      </c>
      <c r="H148" s="70"/>
      <c r="I148" s="81"/>
      <c r="J148" s="42"/>
      <c r="K148" s="42"/>
      <c r="L148" s="42"/>
      <c r="M148" s="42"/>
      <c r="N148" s="42"/>
      <c r="O148" s="42"/>
      <c r="P148" s="42"/>
      <c r="Q148" s="42"/>
    </row>
    <row r="149" spans="1:17" ht="24.75" customHeight="1" x14ac:dyDescent="0.25">
      <c r="A149" s="48" t="s">
        <v>4</v>
      </c>
      <c r="B149" s="129"/>
      <c r="C149" s="130"/>
      <c r="D149" s="49" t="s">
        <v>3142</v>
      </c>
      <c r="E149" s="110" t="str">
        <f>IFERROR(VLOOKUP(B149,matrizEmpleados,2,FALSE),"No existe")</f>
        <v>No existe</v>
      </c>
      <c r="F149" s="120" t="s">
        <v>3765</v>
      </c>
      <c r="G149" s="49" t="s">
        <v>5</v>
      </c>
      <c r="H149" s="127">
        <f>+(D148-C148)+1</f>
        <v>1</v>
      </c>
      <c r="I149" s="81"/>
      <c r="J149" s="42"/>
      <c r="K149" s="42"/>
      <c r="L149" s="42"/>
      <c r="M149" s="42"/>
      <c r="N149" s="42"/>
      <c r="O149" s="42"/>
      <c r="P149" s="42"/>
      <c r="Q149" s="42"/>
    </row>
    <row r="150" spans="1:17" ht="24.75" customHeight="1" x14ac:dyDescent="0.25">
      <c r="A150" s="48" t="s">
        <v>7</v>
      </c>
      <c r="B150" s="115"/>
      <c r="C150" s="121"/>
      <c r="D150" s="121"/>
      <c r="E150" s="116">
        <f>(D150-C150)*$C$2</f>
        <v>0</v>
      </c>
      <c r="F150" s="122"/>
      <c r="G150" s="49" t="s">
        <v>3139</v>
      </c>
      <c r="H150" s="70"/>
      <c r="I150" s="81"/>
      <c r="J150" s="42"/>
      <c r="K150" s="42"/>
      <c r="L150" s="42"/>
      <c r="M150" s="42"/>
      <c r="N150" s="42"/>
      <c r="O150" s="42"/>
      <c r="P150" s="42"/>
      <c r="Q150" s="42"/>
    </row>
    <row r="151" spans="1:17" ht="24.75" customHeight="1" x14ac:dyDescent="0.25">
      <c r="A151" s="48" t="s">
        <v>8</v>
      </c>
      <c r="B151" s="108"/>
      <c r="C151" s="121"/>
      <c r="D151" s="121"/>
      <c r="E151" s="116">
        <f>(D151-C151)*$C$2</f>
        <v>0</v>
      </c>
      <c r="F151" s="122"/>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14-14-1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14-14-2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14-14-3</v>
      </c>
      <c r="J155" s="42"/>
      <c r="K155" s="42"/>
      <c r="L155" s="42"/>
      <c r="M155" s="42"/>
      <c r="N155" s="42"/>
      <c r="O155" s="42"/>
      <c r="P155" s="42"/>
      <c r="Q155" s="42"/>
    </row>
    <row r="156" spans="1:17" ht="38.25" customHeight="1" x14ac:dyDescent="0.25">
      <c r="A156" s="48" t="s">
        <v>13</v>
      </c>
      <c r="B156" s="131"/>
      <c r="C156" s="132"/>
      <c r="D156" s="132"/>
      <c r="E156" s="133"/>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14-15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25">
        <f>IFERROR((E161*F161+E162*F162)/(F161+F162),0)</f>
        <v>0</v>
      </c>
      <c r="G159" s="49" t="s">
        <v>71</v>
      </c>
      <c r="H159" s="70"/>
      <c r="I159" s="81"/>
      <c r="J159" s="42"/>
      <c r="K159" s="42"/>
      <c r="L159" s="42"/>
      <c r="M159" s="42"/>
      <c r="N159" s="42"/>
      <c r="O159" s="42"/>
      <c r="P159" s="42"/>
      <c r="Q159" s="42"/>
    </row>
    <row r="160" spans="1:17" ht="24.75" customHeight="1" x14ac:dyDescent="0.25">
      <c r="A160" s="48" t="s">
        <v>4</v>
      </c>
      <c r="B160" s="129"/>
      <c r="C160" s="130"/>
      <c r="D160" s="49" t="s">
        <v>3142</v>
      </c>
      <c r="E160" s="110" t="str">
        <f>IFERROR(VLOOKUP(B160,matrizEmpleados,2,FALSE),"No existe")</f>
        <v>No existe</v>
      </c>
      <c r="F160" s="120" t="s">
        <v>3765</v>
      </c>
      <c r="G160" s="49" t="s">
        <v>5</v>
      </c>
      <c r="H160" s="127">
        <f>+(D159-C159)+1</f>
        <v>1</v>
      </c>
      <c r="I160" s="81"/>
      <c r="J160" s="42"/>
      <c r="K160" s="42"/>
      <c r="L160" s="42"/>
      <c r="M160" s="42"/>
      <c r="N160" s="42"/>
      <c r="O160" s="42"/>
      <c r="P160" s="42"/>
      <c r="Q160" s="42"/>
    </row>
    <row r="161" spans="1:17" ht="24.75" customHeight="1" x14ac:dyDescent="0.25">
      <c r="A161" s="48" t="s">
        <v>7</v>
      </c>
      <c r="B161" s="115"/>
      <c r="C161" s="121"/>
      <c r="D161" s="121"/>
      <c r="E161" s="116">
        <f>(D161-C161)*$C$2</f>
        <v>0</v>
      </c>
      <c r="F161" s="136"/>
      <c r="G161" s="49" t="s">
        <v>3139</v>
      </c>
      <c r="H161" s="70"/>
      <c r="I161" s="81"/>
      <c r="J161" s="42"/>
      <c r="K161" s="42"/>
      <c r="L161" s="42"/>
      <c r="M161" s="42"/>
      <c r="N161" s="42"/>
      <c r="O161" s="42"/>
      <c r="P161" s="42"/>
      <c r="Q161" s="42"/>
    </row>
    <row r="162" spans="1:17" ht="24.75" customHeight="1" x14ac:dyDescent="0.25">
      <c r="A162" s="48" t="s">
        <v>8</v>
      </c>
      <c r="B162" s="108"/>
      <c r="C162" s="121"/>
      <c r="D162" s="121"/>
      <c r="E162" s="116">
        <f>(D162-C162)*$C$2</f>
        <v>0</v>
      </c>
      <c r="F162" s="136"/>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14-15-1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14-15-2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14-15-3</v>
      </c>
      <c r="J166" s="42"/>
      <c r="K166" s="42"/>
      <c r="L166" s="42"/>
      <c r="M166" s="42"/>
      <c r="N166" s="42"/>
      <c r="O166" s="42"/>
      <c r="P166" s="42"/>
      <c r="Q166" s="42"/>
    </row>
    <row r="167" spans="1:17" ht="38.25" customHeight="1" x14ac:dyDescent="0.25">
      <c r="A167" s="48" t="s">
        <v>13</v>
      </c>
      <c r="B167" s="131"/>
      <c r="C167" s="132"/>
      <c r="D167" s="132"/>
      <c r="E167" s="133"/>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14-16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25">
        <f>IFERROR((E172*F172+E173*F173)/(F172+F173),0)</f>
        <v>0</v>
      </c>
      <c r="G170" s="49" t="s">
        <v>71</v>
      </c>
      <c r="H170" s="70"/>
      <c r="I170" s="81"/>
      <c r="J170" s="42"/>
      <c r="K170" s="42"/>
      <c r="L170" s="42"/>
      <c r="M170" s="42"/>
      <c r="N170" s="42"/>
      <c r="O170" s="42"/>
      <c r="P170" s="42"/>
      <c r="Q170" s="42"/>
    </row>
    <row r="171" spans="1:17" ht="24.75" customHeight="1" x14ac:dyDescent="0.25">
      <c r="A171" s="48" t="s">
        <v>4</v>
      </c>
      <c r="B171" s="129"/>
      <c r="C171" s="130"/>
      <c r="D171" s="49" t="s">
        <v>3142</v>
      </c>
      <c r="E171" s="110" t="str">
        <f>IFERROR(VLOOKUP(B171,matrizEmpleados,2,FALSE),"No existe")</f>
        <v>No existe</v>
      </c>
      <c r="F171" s="120" t="s">
        <v>3765</v>
      </c>
      <c r="G171" s="49" t="s">
        <v>5</v>
      </c>
      <c r="H171" s="127">
        <f>+(D170-C170)+1</f>
        <v>1</v>
      </c>
      <c r="I171" s="81"/>
      <c r="J171" s="42"/>
      <c r="K171" s="42"/>
      <c r="L171" s="42"/>
      <c r="M171" s="42"/>
      <c r="N171" s="42"/>
      <c r="O171" s="42"/>
      <c r="P171" s="42"/>
      <c r="Q171" s="42"/>
    </row>
    <row r="172" spans="1:17" ht="24.75" customHeight="1" x14ac:dyDescent="0.25">
      <c r="A172" s="48" t="s">
        <v>7</v>
      </c>
      <c r="B172" s="115"/>
      <c r="C172" s="121"/>
      <c r="D172" s="121"/>
      <c r="E172" s="116">
        <f>(D172-C172)*$C$2</f>
        <v>0</v>
      </c>
      <c r="F172" s="136"/>
      <c r="G172" s="49" t="s">
        <v>3139</v>
      </c>
      <c r="H172" s="70"/>
      <c r="I172" s="81"/>
      <c r="J172" s="42"/>
      <c r="K172" s="42"/>
      <c r="L172" s="42"/>
      <c r="M172" s="42"/>
      <c r="N172" s="42"/>
      <c r="O172" s="42"/>
      <c r="P172" s="42"/>
      <c r="Q172" s="42"/>
    </row>
    <row r="173" spans="1:17" ht="24.75" customHeight="1" x14ac:dyDescent="0.25">
      <c r="A173" s="48" t="s">
        <v>8</v>
      </c>
      <c r="B173" s="108"/>
      <c r="C173" s="121"/>
      <c r="D173" s="121"/>
      <c r="E173" s="116">
        <f>(D173-C173)*$C$2</f>
        <v>0</v>
      </c>
      <c r="F173" s="136"/>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14-16-1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14-16-2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14-16-3</v>
      </c>
      <c r="J177" s="42"/>
      <c r="K177" s="42"/>
      <c r="L177" s="42"/>
      <c r="M177" s="42"/>
      <c r="N177" s="42"/>
      <c r="O177" s="42"/>
      <c r="P177" s="42"/>
      <c r="Q177" s="42"/>
    </row>
    <row r="178" spans="1:17" ht="38.25" customHeight="1" x14ac:dyDescent="0.25">
      <c r="A178" s="48" t="s">
        <v>13</v>
      </c>
      <c r="B178" s="131"/>
      <c r="C178" s="132"/>
      <c r="D178" s="132"/>
      <c r="E178" s="133"/>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14-17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25">
        <f>IFERROR((E183*F183+E184*F184)/(F183+F184),0)</f>
        <v>0</v>
      </c>
      <c r="G181" s="49" t="s">
        <v>71</v>
      </c>
      <c r="H181" s="70"/>
      <c r="I181" s="81"/>
      <c r="J181" s="42"/>
      <c r="K181" s="42"/>
      <c r="L181" s="42"/>
      <c r="M181" s="42"/>
      <c r="N181" s="42"/>
      <c r="O181" s="42"/>
      <c r="P181" s="42"/>
      <c r="Q181" s="42"/>
    </row>
    <row r="182" spans="1:17" ht="24.75" customHeight="1" x14ac:dyDescent="0.25">
      <c r="A182" s="48" t="s">
        <v>4</v>
      </c>
      <c r="B182" s="129"/>
      <c r="C182" s="130"/>
      <c r="D182" s="49" t="s">
        <v>3142</v>
      </c>
      <c r="E182" s="110" t="str">
        <f>IFERROR(VLOOKUP(B182,matrizEmpleados,2,FALSE),"No existe")</f>
        <v>No existe</v>
      </c>
      <c r="F182" s="120" t="s">
        <v>3765</v>
      </c>
      <c r="G182" s="49" t="s">
        <v>5</v>
      </c>
      <c r="H182" s="127">
        <f>+(D181-C181)+1</f>
        <v>1</v>
      </c>
      <c r="I182" s="81"/>
      <c r="J182" s="42"/>
      <c r="K182" s="42"/>
      <c r="L182" s="42"/>
      <c r="M182" s="42"/>
      <c r="N182" s="42"/>
      <c r="O182" s="42"/>
      <c r="P182" s="42"/>
      <c r="Q182" s="42"/>
    </row>
    <row r="183" spans="1:17" ht="24.75" customHeight="1" x14ac:dyDescent="0.25">
      <c r="A183" s="48" t="s">
        <v>7</v>
      </c>
      <c r="B183" s="115"/>
      <c r="C183" s="121"/>
      <c r="D183" s="121"/>
      <c r="E183" s="116">
        <f>(D183-C183)*$C$2</f>
        <v>0</v>
      </c>
      <c r="F183" s="136"/>
      <c r="G183" s="49" t="s">
        <v>3139</v>
      </c>
      <c r="H183" s="70"/>
      <c r="I183" s="81"/>
      <c r="J183" s="42"/>
      <c r="K183" s="42"/>
      <c r="L183" s="42"/>
      <c r="M183" s="42"/>
      <c r="N183" s="42"/>
      <c r="O183" s="42"/>
      <c r="P183" s="42"/>
      <c r="Q183" s="42"/>
    </row>
    <row r="184" spans="1:17" ht="24.75" customHeight="1" x14ac:dyDescent="0.25">
      <c r="A184" s="48" t="s">
        <v>8</v>
      </c>
      <c r="B184" s="108"/>
      <c r="C184" s="121"/>
      <c r="D184" s="121"/>
      <c r="E184" s="116">
        <f>(D184-C184)*$C$2</f>
        <v>0</v>
      </c>
      <c r="F184" s="136"/>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14-17-1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14-17-2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14-17-3</v>
      </c>
      <c r="J188" s="42"/>
      <c r="K188" s="42"/>
      <c r="L188" s="42"/>
      <c r="M188" s="42"/>
      <c r="N188" s="42"/>
      <c r="O188" s="42"/>
      <c r="P188" s="42"/>
      <c r="Q188" s="42"/>
    </row>
    <row r="189" spans="1:17" ht="38.25" customHeight="1" x14ac:dyDescent="0.25">
      <c r="A189" s="48" t="s">
        <v>13</v>
      </c>
      <c r="B189" s="131"/>
      <c r="C189" s="132"/>
      <c r="D189" s="132"/>
      <c r="E189" s="133"/>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14-18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25">
        <f>IFERROR((E194*F194+E195*F195)/(F194+F195),0)</f>
        <v>0</v>
      </c>
      <c r="G192" s="49" t="s">
        <v>71</v>
      </c>
      <c r="H192" s="70"/>
      <c r="I192" s="81"/>
      <c r="J192" s="42"/>
      <c r="K192" s="42"/>
      <c r="L192" s="42"/>
      <c r="M192" s="42"/>
      <c r="N192" s="42"/>
      <c r="O192" s="42"/>
      <c r="P192" s="42"/>
      <c r="Q192" s="42"/>
    </row>
    <row r="193" spans="1:17" ht="24.75" customHeight="1" x14ac:dyDescent="0.25">
      <c r="A193" s="48" t="s">
        <v>4</v>
      </c>
      <c r="B193" s="129"/>
      <c r="C193" s="130"/>
      <c r="D193" s="49" t="s">
        <v>3142</v>
      </c>
      <c r="E193" s="110" t="str">
        <f>IFERROR(VLOOKUP(B193,matrizEmpleados,2,FALSE),"No existe")</f>
        <v>No existe</v>
      </c>
      <c r="F193" s="120" t="s">
        <v>3765</v>
      </c>
      <c r="G193" s="49" t="s">
        <v>5</v>
      </c>
      <c r="H193" s="127">
        <f>+(D192-C192)+1</f>
        <v>1</v>
      </c>
      <c r="I193" s="81"/>
      <c r="J193" s="42"/>
      <c r="K193" s="42"/>
      <c r="L193" s="42"/>
      <c r="M193" s="42"/>
      <c r="N193" s="42"/>
      <c r="O193" s="42"/>
      <c r="P193" s="42"/>
      <c r="Q193" s="42"/>
    </row>
    <row r="194" spans="1:17" ht="24.75" customHeight="1" x14ac:dyDescent="0.25">
      <c r="A194" s="48" t="s">
        <v>7</v>
      </c>
      <c r="B194" s="115"/>
      <c r="C194" s="121"/>
      <c r="D194" s="121"/>
      <c r="E194" s="116">
        <f>(D194-C194)*$C$2</f>
        <v>0</v>
      </c>
      <c r="F194" s="136"/>
      <c r="G194" s="49" t="s">
        <v>3139</v>
      </c>
      <c r="H194" s="70"/>
      <c r="I194" s="81"/>
      <c r="J194" s="42"/>
      <c r="K194" s="42"/>
      <c r="L194" s="42"/>
      <c r="M194" s="42"/>
      <c r="N194" s="42"/>
      <c r="O194" s="42"/>
      <c r="P194" s="42"/>
      <c r="Q194" s="42"/>
    </row>
    <row r="195" spans="1:17" ht="24.75" customHeight="1" x14ac:dyDescent="0.25">
      <c r="A195" s="48" t="s">
        <v>8</v>
      </c>
      <c r="B195" s="108"/>
      <c r="C195" s="121"/>
      <c r="D195" s="121"/>
      <c r="E195" s="116">
        <f>(D195-C195)*$C$2</f>
        <v>0</v>
      </c>
      <c r="F195" s="136"/>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14-18-1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14-18-2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14-18-3</v>
      </c>
      <c r="J199" s="42"/>
      <c r="K199" s="42"/>
      <c r="L199" s="42"/>
      <c r="M199" s="42"/>
      <c r="N199" s="42"/>
      <c r="O199" s="42"/>
      <c r="P199" s="42"/>
      <c r="Q199" s="42"/>
    </row>
    <row r="200" spans="1:17" ht="38.25" customHeight="1" x14ac:dyDescent="0.25">
      <c r="A200" s="48" t="s">
        <v>13</v>
      </c>
      <c r="B200" s="131"/>
      <c r="C200" s="132"/>
      <c r="D200" s="132"/>
      <c r="E200" s="133"/>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14-19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25">
        <f>IFERROR((E205*F205+E206*F206)/(F205+F206),0)</f>
        <v>0</v>
      </c>
      <c r="G203" s="49" t="s">
        <v>71</v>
      </c>
      <c r="H203" s="70"/>
      <c r="I203" s="81"/>
      <c r="J203" s="42"/>
      <c r="K203" s="42"/>
      <c r="L203" s="42"/>
      <c r="M203" s="42"/>
      <c r="N203" s="42"/>
      <c r="O203" s="42"/>
      <c r="P203" s="42"/>
      <c r="Q203" s="42"/>
    </row>
    <row r="204" spans="1:17" ht="24.75" customHeight="1" x14ac:dyDescent="0.25">
      <c r="A204" s="48" t="s">
        <v>4</v>
      </c>
      <c r="B204" s="129"/>
      <c r="C204" s="130"/>
      <c r="D204" s="49" t="s">
        <v>3142</v>
      </c>
      <c r="E204" s="110" t="str">
        <f>IFERROR(VLOOKUP(B204,matrizEmpleados,2,FALSE),"No existe")</f>
        <v>No existe</v>
      </c>
      <c r="F204" s="120" t="s">
        <v>3765</v>
      </c>
      <c r="G204" s="49" t="s">
        <v>5</v>
      </c>
      <c r="H204" s="127">
        <f>+(D203-C203)+1</f>
        <v>1</v>
      </c>
      <c r="I204" s="81"/>
      <c r="J204" s="42"/>
      <c r="K204" s="42"/>
      <c r="L204" s="42"/>
      <c r="M204" s="42"/>
      <c r="N204" s="42"/>
      <c r="O204" s="42"/>
      <c r="P204" s="42"/>
      <c r="Q204" s="42"/>
    </row>
    <row r="205" spans="1:17" ht="24.75" customHeight="1" x14ac:dyDescent="0.25">
      <c r="A205" s="48" t="s">
        <v>7</v>
      </c>
      <c r="B205" s="115"/>
      <c r="C205" s="121"/>
      <c r="D205" s="121"/>
      <c r="E205" s="116">
        <f>(D205-C205)*$C$2</f>
        <v>0</v>
      </c>
      <c r="F205" s="136"/>
      <c r="G205" s="49" t="s">
        <v>3139</v>
      </c>
      <c r="H205" s="70"/>
      <c r="I205" s="81"/>
      <c r="J205" s="42"/>
      <c r="K205" s="42"/>
      <c r="L205" s="42"/>
      <c r="M205" s="42"/>
      <c r="N205" s="42"/>
      <c r="O205" s="42"/>
      <c r="P205" s="42"/>
      <c r="Q205" s="42"/>
    </row>
    <row r="206" spans="1:17" ht="24.75" customHeight="1" x14ac:dyDescent="0.25">
      <c r="A206" s="48" t="s">
        <v>8</v>
      </c>
      <c r="B206" s="108"/>
      <c r="C206" s="121"/>
      <c r="D206" s="121"/>
      <c r="E206" s="116">
        <f>(D206-C206)*$C$2</f>
        <v>0</v>
      </c>
      <c r="F206" s="136"/>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14-19-1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14-19-2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14-19-3</v>
      </c>
      <c r="J210" s="42"/>
      <c r="K210" s="42"/>
      <c r="L210" s="42"/>
      <c r="M210" s="42"/>
      <c r="N210" s="42"/>
      <c r="O210" s="42"/>
      <c r="P210" s="42"/>
      <c r="Q210" s="42"/>
    </row>
    <row r="211" spans="1:17" ht="38.25" customHeight="1" x14ac:dyDescent="0.25">
      <c r="A211" s="48" t="s">
        <v>13</v>
      </c>
      <c r="B211" s="131"/>
      <c r="C211" s="132"/>
      <c r="D211" s="132"/>
      <c r="E211" s="133"/>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14-20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25">
        <f>IFERROR((E216*F216+E217*F217)/(F216+F217),0)</f>
        <v>0</v>
      </c>
      <c r="G214" s="49" t="s">
        <v>71</v>
      </c>
      <c r="H214" s="70"/>
      <c r="I214" s="81"/>
      <c r="J214" s="42"/>
      <c r="K214" s="42"/>
      <c r="L214" s="42"/>
      <c r="M214" s="42"/>
      <c r="N214" s="42"/>
      <c r="O214" s="42"/>
      <c r="P214" s="42"/>
      <c r="Q214" s="42"/>
    </row>
    <row r="215" spans="1:17" ht="24.75" customHeight="1" x14ac:dyDescent="0.25">
      <c r="A215" s="48" t="s">
        <v>4</v>
      </c>
      <c r="B215" s="129"/>
      <c r="C215" s="130"/>
      <c r="D215" s="49" t="s">
        <v>3142</v>
      </c>
      <c r="E215" s="110" t="str">
        <f>IFERROR(VLOOKUP(B215,matrizEmpleados,2,FALSE),"No existe")</f>
        <v>No existe</v>
      </c>
      <c r="F215" s="120" t="s">
        <v>3765</v>
      </c>
      <c r="G215" s="49" t="s">
        <v>5</v>
      </c>
      <c r="H215" s="127">
        <f>+(D214-C214)+1</f>
        <v>1</v>
      </c>
      <c r="I215" s="81"/>
      <c r="J215" s="42"/>
      <c r="K215" s="42"/>
      <c r="L215" s="42"/>
      <c r="M215" s="42"/>
      <c r="N215" s="42"/>
      <c r="O215" s="42"/>
      <c r="P215" s="42"/>
      <c r="Q215" s="42"/>
    </row>
    <row r="216" spans="1:17" ht="24.75" customHeight="1" x14ac:dyDescent="0.25">
      <c r="A216" s="48" t="s">
        <v>7</v>
      </c>
      <c r="B216" s="115"/>
      <c r="C216" s="121"/>
      <c r="D216" s="121"/>
      <c r="E216" s="116">
        <f>(D216-C216)*$C$2</f>
        <v>0</v>
      </c>
      <c r="F216" s="136"/>
      <c r="G216" s="49" t="s">
        <v>3139</v>
      </c>
      <c r="H216" s="70"/>
      <c r="I216" s="81"/>
      <c r="J216" s="42"/>
      <c r="K216" s="42"/>
      <c r="L216" s="42"/>
      <c r="M216" s="42"/>
      <c r="N216" s="42"/>
      <c r="O216" s="42"/>
      <c r="P216" s="42"/>
      <c r="Q216" s="42"/>
    </row>
    <row r="217" spans="1:17" ht="24.75" customHeight="1" x14ac:dyDescent="0.25">
      <c r="A217" s="48" t="s">
        <v>8</v>
      </c>
      <c r="B217" s="108"/>
      <c r="C217" s="121"/>
      <c r="D217" s="121"/>
      <c r="E217" s="116">
        <f>(D217-C217)*$C$2</f>
        <v>0</v>
      </c>
      <c r="F217" s="136"/>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14-20-1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14-20-2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14-20-3</v>
      </c>
      <c r="J221" s="42"/>
      <c r="K221" s="42"/>
      <c r="L221" s="42"/>
      <c r="M221" s="42"/>
      <c r="N221" s="42"/>
      <c r="O221" s="42"/>
      <c r="P221" s="42"/>
      <c r="Q221" s="42"/>
    </row>
    <row r="222" spans="1:17" ht="38.25" customHeight="1" x14ac:dyDescent="0.25">
      <c r="A222" s="48" t="s">
        <v>13</v>
      </c>
      <c r="B222" s="131"/>
      <c r="C222" s="132"/>
      <c r="D222" s="132"/>
      <c r="E222" s="133"/>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14-21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25">
        <f>IFERROR((E227*F227+E228*F228)/(F227+F228),0)</f>
        <v>0</v>
      </c>
      <c r="G225" s="49" t="s">
        <v>71</v>
      </c>
      <c r="H225" s="70"/>
      <c r="I225" s="81"/>
      <c r="J225" s="42"/>
      <c r="K225" s="42"/>
      <c r="L225" s="42"/>
      <c r="M225" s="42"/>
      <c r="N225" s="42"/>
      <c r="O225" s="42"/>
      <c r="P225" s="42"/>
      <c r="Q225" s="42"/>
    </row>
    <row r="226" spans="1:17" ht="24.75" customHeight="1" x14ac:dyDescent="0.25">
      <c r="A226" s="48" t="s">
        <v>4</v>
      </c>
      <c r="B226" s="129"/>
      <c r="C226" s="130"/>
      <c r="D226" s="49" t="s">
        <v>3142</v>
      </c>
      <c r="E226" s="110" t="str">
        <f>IFERROR(VLOOKUP(B226,matrizEmpleados,2,FALSE),"No existe")</f>
        <v>No existe</v>
      </c>
      <c r="F226" s="120" t="s">
        <v>3765</v>
      </c>
      <c r="G226" s="49" t="s">
        <v>5</v>
      </c>
      <c r="H226" s="127">
        <f>+(D225-C225)+1</f>
        <v>1</v>
      </c>
      <c r="I226" s="81"/>
      <c r="J226" s="42"/>
      <c r="K226" s="42"/>
      <c r="L226" s="42"/>
      <c r="M226" s="42"/>
      <c r="N226" s="42"/>
      <c r="O226" s="42"/>
      <c r="P226" s="42"/>
      <c r="Q226" s="42"/>
    </row>
    <row r="227" spans="1:17" ht="24.75" customHeight="1" x14ac:dyDescent="0.25">
      <c r="A227" s="48" t="s">
        <v>7</v>
      </c>
      <c r="B227" s="115"/>
      <c r="C227" s="121"/>
      <c r="D227" s="121"/>
      <c r="E227" s="116">
        <f>(D227-C227)*$C$2</f>
        <v>0</v>
      </c>
      <c r="F227" s="136"/>
      <c r="G227" s="49" t="s">
        <v>3139</v>
      </c>
      <c r="H227" s="70"/>
      <c r="I227" s="81"/>
      <c r="J227" s="42"/>
      <c r="K227" s="42"/>
      <c r="L227" s="42"/>
      <c r="M227" s="42"/>
      <c r="N227" s="42"/>
      <c r="O227" s="42"/>
      <c r="P227" s="42"/>
      <c r="Q227" s="42"/>
    </row>
    <row r="228" spans="1:17" ht="24.75" customHeight="1" x14ac:dyDescent="0.25">
      <c r="A228" s="48" t="s">
        <v>8</v>
      </c>
      <c r="B228" s="108"/>
      <c r="C228" s="121"/>
      <c r="D228" s="121"/>
      <c r="E228" s="116">
        <f>(D228-C228)*$C$2</f>
        <v>0</v>
      </c>
      <c r="F228" s="136"/>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14-21-1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14-21-2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14-21-3</v>
      </c>
      <c r="J232" s="42"/>
      <c r="K232" s="42"/>
      <c r="L232" s="42"/>
      <c r="M232" s="42"/>
      <c r="N232" s="42"/>
      <c r="O232" s="42"/>
      <c r="P232" s="42"/>
      <c r="Q232" s="42"/>
    </row>
    <row r="233" spans="1:17" ht="38.25" customHeight="1" x14ac:dyDescent="0.25">
      <c r="A233" s="48" t="s">
        <v>13</v>
      </c>
      <c r="B233" s="131"/>
      <c r="C233" s="132"/>
      <c r="D233" s="132"/>
      <c r="E233" s="133"/>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14-22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25">
        <f>IFERROR((E238*F238+E239*F239)/(F238+F239),0)</f>
        <v>0</v>
      </c>
      <c r="G236" s="49" t="s">
        <v>71</v>
      </c>
      <c r="H236" s="70"/>
      <c r="I236" s="81"/>
      <c r="J236" s="42"/>
      <c r="K236" s="42"/>
      <c r="L236" s="42"/>
      <c r="M236" s="42"/>
      <c r="N236" s="42"/>
      <c r="O236" s="42"/>
      <c r="P236" s="42"/>
      <c r="Q236" s="42"/>
    </row>
    <row r="237" spans="1:17" ht="24.75" customHeight="1" x14ac:dyDescent="0.25">
      <c r="A237" s="48" t="s">
        <v>4</v>
      </c>
      <c r="B237" s="129"/>
      <c r="C237" s="130"/>
      <c r="D237" s="49" t="s">
        <v>3142</v>
      </c>
      <c r="E237" s="110" t="str">
        <f>IFERROR(VLOOKUP(B237,matrizEmpleados,2,FALSE),"No existe")</f>
        <v>No existe</v>
      </c>
      <c r="F237" s="120" t="s">
        <v>3765</v>
      </c>
      <c r="G237" s="49" t="s">
        <v>5</v>
      </c>
      <c r="H237" s="127">
        <f>+(D236-C236)+1</f>
        <v>1</v>
      </c>
      <c r="I237" s="81"/>
      <c r="J237" s="42"/>
      <c r="K237" s="42"/>
      <c r="L237" s="42"/>
      <c r="M237" s="42"/>
      <c r="N237" s="42"/>
      <c r="O237" s="42"/>
      <c r="P237" s="42"/>
      <c r="Q237" s="42"/>
    </row>
    <row r="238" spans="1:17" ht="24.75" customHeight="1" x14ac:dyDescent="0.25">
      <c r="A238" s="48" t="s">
        <v>7</v>
      </c>
      <c r="B238" s="115"/>
      <c r="C238" s="121"/>
      <c r="D238" s="121"/>
      <c r="E238" s="116">
        <f>(D238-C238)*$C$2</f>
        <v>0</v>
      </c>
      <c r="F238" s="136"/>
      <c r="G238" s="49" t="s">
        <v>3139</v>
      </c>
      <c r="H238" s="70"/>
      <c r="I238" s="81"/>
      <c r="J238" s="42"/>
      <c r="K238" s="42"/>
      <c r="L238" s="42"/>
      <c r="M238" s="42"/>
      <c r="N238" s="42"/>
      <c r="O238" s="42"/>
      <c r="P238" s="42"/>
      <c r="Q238" s="42"/>
    </row>
    <row r="239" spans="1:17" ht="24.75" customHeight="1" x14ac:dyDescent="0.25">
      <c r="A239" s="48" t="s">
        <v>8</v>
      </c>
      <c r="B239" s="108"/>
      <c r="C239" s="121"/>
      <c r="D239" s="121"/>
      <c r="E239" s="116">
        <f>(D239-C239)*$C$2</f>
        <v>0</v>
      </c>
      <c r="F239" s="136"/>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14-22-1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14-22-2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14-22-3</v>
      </c>
      <c r="J243" s="42"/>
      <c r="K243" s="42"/>
      <c r="L243" s="42"/>
      <c r="M243" s="42"/>
      <c r="N243" s="42"/>
      <c r="O243" s="42"/>
      <c r="P243" s="42"/>
      <c r="Q243" s="42"/>
    </row>
    <row r="244" spans="1:17" ht="38.25" customHeight="1" x14ac:dyDescent="0.25">
      <c r="A244" s="48" t="s">
        <v>13</v>
      </c>
      <c r="B244" s="131"/>
      <c r="C244" s="132"/>
      <c r="D244" s="132"/>
      <c r="E244" s="133"/>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14-23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25">
        <f>IFERROR((E249*F249+E250*F250)/(F249+F250),0)</f>
        <v>0</v>
      </c>
      <c r="G247" s="49" t="s">
        <v>71</v>
      </c>
      <c r="H247" s="70"/>
      <c r="I247" s="81"/>
      <c r="J247" s="42"/>
      <c r="K247" s="42"/>
      <c r="L247" s="42"/>
      <c r="M247" s="42"/>
      <c r="N247" s="42"/>
      <c r="O247" s="42"/>
      <c r="P247" s="42"/>
      <c r="Q247" s="42"/>
    </row>
    <row r="248" spans="1:17" ht="24.75" customHeight="1" x14ac:dyDescent="0.25">
      <c r="A248" s="48" t="s">
        <v>4</v>
      </c>
      <c r="B248" s="129"/>
      <c r="C248" s="130"/>
      <c r="D248" s="49" t="s">
        <v>3142</v>
      </c>
      <c r="E248" s="110" t="str">
        <f>IFERROR(VLOOKUP(B248,matrizEmpleados,2,FALSE),"No existe")</f>
        <v>No existe</v>
      </c>
      <c r="F248" s="120" t="s">
        <v>3765</v>
      </c>
      <c r="G248" s="49" t="s">
        <v>5</v>
      </c>
      <c r="H248" s="127">
        <f>+(D247-C247)+1</f>
        <v>1</v>
      </c>
      <c r="I248" s="81"/>
      <c r="J248" s="42"/>
      <c r="K248" s="42"/>
      <c r="L248" s="42"/>
      <c r="M248" s="42"/>
      <c r="N248" s="42"/>
      <c r="O248" s="42"/>
      <c r="P248" s="42"/>
      <c r="Q248" s="42"/>
    </row>
    <row r="249" spans="1:17" ht="24.75" customHeight="1" x14ac:dyDescent="0.25">
      <c r="A249" s="48" t="s">
        <v>7</v>
      </c>
      <c r="B249" s="115"/>
      <c r="C249" s="121"/>
      <c r="D249" s="121"/>
      <c r="E249" s="116">
        <f>(D249-C249)*$C$2</f>
        <v>0</v>
      </c>
      <c r="F249" s="136"/>
      <c r="G249" s="49" t="s">
        <v>3139</v>
      </c>
      <c r="H249" s="70"/>
      <c r="I249" s="81"/>
      <c r="J249" s="42"/>
      <c r="K249" s="42"/>
      <c r="L249" s="42"/>
      <c r="M249" s="42"/>
      <c r="N249" s="42"/>
      <c r="O249" s="42"/>
      <c r="P249" s="42"/>
      <c r="Q249" s="42"/>
    </row>
    <row r="250" spans="1:17" ht="24.75" customHeight="1" x14ac:dyDescent="0.25">
      <c r="A250" s="48" t="s">
        <v>8</v>
      </c>
      <c r="B250" s="108"/>
      <c r="C250" s="121"/>
      <c r="D250" s="121"/>
      <c r="E250" s="116">
        <f>(D250-C250)*$C$2</f>
        <v>0</v>
      </c>
      <c r="F250" s="136"/>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14-23-1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14-23-2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14-23-3</v>
      </c>
      <c r="J254" s="42"/>
      <c r="K254" s="42"/>
      <c r="L254" s="42"/>
      <c r="M254" s="42"/>
      <c r="N254" s="42"/>
      <c r="O254" s="42"/>
      <c r="P254" s="42"/>
      <c r="Q254" s="42"/>
    </row>
    <row r="255" spans="1:17" ht="38.25" customHeight="1" x14ac:dyDescent="0.25">
      <c r="A255" s="48" t="s">
        <v>13</v>
      </c>
      <c r="B255" s="131"/>
      <c r="C255" s="132"/>
      <c r="D255" s="132"/>
      <c r="E255" s="133"/>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14-24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25">
        <f>IFERROR((E260*F260+E261*F261)/(F260+F261),0)</f>
        <v>0</v>
      </c>
      <c r="G258" s="49" t="s">
        <v>71</v>
      </c>
      <c r="H258" s="70"/>
      <c r="I258" s="81"/>
      <c r="J258" s="42"/>
      <c r="K258" s="42"/>
      <c r="L258" s="42"/>
      <c r="M258" s="42"/>
      <c r="N258" s="42"/>
      <c r="O258" s="42"/>
      <c r="P258" s="42"/>
      <c r="Q258" s="42"/>
    </row>
    <row r="259" spans="1:17" ht="24.75" customHeight="1" x14ac:dyDescent="0.25">
      <c r="A259" s="48" t="s">
        <v>4</v>
      </c>
      <c r="B259" s="129"/>
      <c r="C259" s="130"/>
      <c r="D259" s="49" t="s">
        <v>3142</v>
      </c>
      <c r="E259" s="110" t="str">
        <f>IFERROR(VLOOKUP(B259,matrizEmpleados,2,FALSE),"No existe")</f>
        <v>No existe</v>
      </c>
      <c r="F259" s="120" t="s">
        <v>3765</v>
      </c>
      <c r="G259" s="49" t="s">
        <v>5</v>
      </c>
      <c r="H259" s="127">
        <f>+(D258-C258)+1</f>
        <v>1</v>
      </c>
      <c r="I259" s="81"/>
      <c r="J259" s="42"/>
      <c r="K259" s="42"/>
      <c r="L259" s="42"/>
      <c r="M259" s="42"/>
      <c r="N259" s="42"/>
      <c r="O259" s="42"/>
      <c r="P259" s="42"/>
      <c r="Q259" s="42"/>
    </row>
    <row r="260" spans="1:17" ht="24.75" customHeight="1" x14ac:dyDescent="0.25">
      <c r="A260" s="48" t="s">
        <v>7</v>
      </c>
      <c r="B260" s="115"/>
      <c r="C260" s="121"/>
      <c r="D260" s="121"/>
      <c r="E260" s="116">
        <f>(D260-C260)*$C$2</f>
        <v>0</v>
      </c>
      <c r="F260" s="136"/>
      <c r="G260" s="49" t="s">
        <v>3139</v>
      </c>
      <c r="H260" s="70"/>
      <c r="I260" s="81"/>
      <c r="J260" s="42"/>
      <c r="K260" s="42"/>
      <c r="L260" s="42"/>
      <c r="M260" s="42"/>
      <c r="N260" s="42"/>
      <c r="O260" s="42"/>
      <c r="P260" s="42"/>
      <c r="Q260" s="42"/>
    </row>
    <row r="261" spans="1:17" ht="24.75" customHeight="1" x14ac:dyDescent="0.25">
      <c r="A261" s="48" t="s">
        <v>8</v>
      </c>
      <c r="B261" s="108"/>
      <c r="C261" s="121"/>
      <c r="D261" s="121"/>
      <c r="E261" s="116">
        <f>(D261-C261)*$C$2</f>
        <v>0</v>
      </c>
      <c r="F261" s="136"/>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14-24-1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14-24-2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14-24-3</v>
      </c>
      <c r="J265" s="42"/>
      <c r="K265" s="42"/>
      <c r="L265" s="42"/>
      <c r="M265" s="42"/>
      <c r="N265" s="42"/>
      <c r="O265" s="42"/>
      <c r="P265" s="42"/>
      <c r="Q265" s="42"/>
    </row>
    <row r="266" spans="1:17" ht="38.25" customHeight="1" x14ac:dyDescent="0.25">
      <c r="A266" s="48" t="s">
        <v>13</v>
      </c>
      <c r="B266" s="131"/>
      <c r="C266" s="132"/>
      <c r="D266" s="132"/>
      <c r="E266" s="133"/>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14-25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25">
        <f>IFERROR((E271*F271+E272*F272)/(F271+F272),0)</f>
        <v>0</v>
      </c>
      <c r="G269" s="49" t="s">
        <v>71</v>
      </c>
      <c r="H269" s="70"/>
      <c r="I269" s="81"/>
      <c r="J269" s="42"/>
      <c r="K269" s="42"/>
      <c r="L269" s="42"/>
      <c r="M269" s="42"/>
      <c r="N269" s="42"/>
      <c r="O269" s="42"/>
      <c r="P269" s="42"/>
      <c r="Q269" s="42"/>
    </row>
    <row r="270" spans="1:17" ht="24.75" customHeight="1" x14ac:dyDescent="0.25">
      <c r="A270" s="48" t="s">
        <v>4</v>
      </c>
      <c r="B270" s="129"/>
      <c r="C270" s="130"/>
      <c r="D270" s="49" t="s">
        <v>3142</v>
      </c>
      <c r="E270" s="110" t="str">
        <f>IFERROR(VLOOKUP(B270,matrizEmpleados,2,FALSE),"No existe")</f>
        <v>No existe</v>
      </c>
      <c r="F270" s="120" t="s">
        <v>3765</v>
      </c>
      <c r="G270" s="49" t="s">
        <v>5</v>
      </c>
      <c r="H270" s="127">
        <f>+(D269-C269)+1</f>
        <v>1</v>
      </c>
      <c r="I270" s="81"/>
      <c r="J270" s="42"/>
      <c r="K270" s="42"/>
      <c r="L270" s="42"/>
      <c r="M270" s="42"/>
      <c r="N270" s="42"/>
      <c r="O270" s="42"/>
      <c r="P270" s="42"/>
      <c r="Q270" s="42"/>
    </row>
    <row r="271" spans="1:17" ht="24.75" customHeight="1" x14ac:dyDescent="0.25">
      <c r="A271" s="48" t="s">
        <v>7</v>
      </c>
      <c r="B271" s="115"/>
      <c r="C271" s="121"/>
      <c r="D271" s="121"/>
      <c r="E271" s="116">
        <f>(D271-C271)*$C$2</f>
        <v>0</v>
      </c>
      <c r="F271" s="136"/>
      <c r="G271" s="49" t="s">
        <v>3139</v>
      </c>
      <c r="H271" s="70"/>
      <c r="I271" s="81"/>
      <c r="J271" s="42"/>
      <c r="K271" s="42"/>
      <c r="L271" s="42"/>
      <c r="M271" s="42"/>
      <c r="N271" s="42"/>
      <c r="O271" s="42"/>
      <c r="P271" s="42"/>
      <c r="Q271" s="42"/>
    </row>
    <row r="272" spans="1:17" ht="24.75" customHeight="1" x14ac:dyDescent="0.25">
      <c r="A272" s="48" t="s">
        <v>8</v>
      </c>
      <c r="B272" s="108"/>
      <c r="C272" s="121"/>
      <c r="D272" s="121"/>
      <c r="E272" s="116">
        <f>(D272-C272)*$C$2</f>
        <v>0</v>
      </c>
      <c r="F272" s="136"/>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14-25-1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14-25-2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14-25-3</v>
      </c>
      <c r="J276" s="42"/>
      <c r="K276" s="42"/>
      <c r="L276" s="42"/>
      <c r="M276" s="42"/>
      <c r="N276" s="42"/>
      <c r="O276" s="42"/>
      <c r="P276" s="42"/>
      <c r="Q276" s="42"/>
    </row>
    <row r="277" spans="1:17" ht="38.25" customHeight="1" x14ac:dyDescent="0.25">
      <c r="A277" s="48" t="s">
        <v>13</v>
      </c>
      <c r="B277" s="131"/>
      <c r="C277" s="132"/>
      <c r="D277" s="132"/>
      <c r="E277" s="133"/>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14-26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25">
        <f>IFERROR((E282*F282+E283*F283)/(F282+F283),0)</f>
        <v>0</v>
      </c>
      <c r="G280" s="49" t="s">
        <v>71</v>
      </c>
      <c r="H280" s="70"/>
      <c r="I280" s="81"/>
      <c r="J280" s="42"/>
      <c r="K280" s="42"/>
      <c r="L280" s="42"/>
      <c r="M280" s="42"/>
      <c r="N280" s="42"/>
      <c r="O280" s="42"/>
      <c r="P280" s="42"/>
      <c r="Q280" s="42"/>
    </row>
    <row r="281" spans="1:17" ht="24.75" customHeight="1" x14ac:dyDescent="0.25">
      <c r="A281" s="48" t="s">
        <v>4</v>
      </c>
      <c r="B281" s="129"/>
      <c r="C281" s="130"/>
      <c r="D281" s="49" t="s">
        <v>3142</v>
      </c>
      <c r="E281" s="110" t="str">
        <f>IFERROR(VLOOKUP(B281,matrizEmpleados,2,FALSE),"No existe")</f>
        <v>No existe</v>
      </c>
      <c r="F281" s="120" t="s">
        <v>3765</v>
      </c>
      <c r="G281" s="49" t="s">
        <v>5</v>
      </c>
      <c r="H281" s="127">
        <f>+(D280-C280)+1</f>
        <v>1</v>
      </c>
      <c r="I281" s="81"/>
      <c r="J281" s="42"/>
      <c r="K281" s="42"/>
      <c r="L281" s="42"/>
      <c r="M281" s="42"/>
      <c r="N281" s="42"/>
      <c r="O281" s="42"/>
      <c r="P281" s="42"/>
      <c r="Q281" s="42"/>
    </row>
    <row r="282" spans="1:17" ht="24.75" customHeight="1" x14ac:dyDescent="0.25">
      <c r="A282" s="48" t="s">
        <v>7</v>
      </c>
      <c r="B282" s="115"/>
      <c r="C282" s="121"/>
      <c r="D282" s="121"/>
      <c r="E282" s="116">
        <f>(D282-C282)*$C$2</f>
        <v>0</v>
      </c>
      <c r="F282" s="136"/>
      <c r="G282" s="49" t="s">
        <v>3139</v>
      </c>
      <c r="H282" s="70"/>
      <c r="I282" s="81"/>
      <c r="J282" s="42"/>
      <c r="K282" s="42"/>
      <c r="L282" s="42"/>
      <c r="M282" s="42"/>
      <c r="N282" s="42"/>
      <c r="O282" s="42"/>
      <c r="P282" s="42"/>
      <c r="Q282" s="42"/>
    </row>
    <row r="283" spans="1:17" ht="24.75" customHeight="1" x14ac:dyDescent="0.25">
      <c r="A283" s="48" t="s">
        <v>8</v>
      </c>
      <c r="B283" s="108"/>
      <c r="C283" s="121"/>
      <c r="D283" s="121"/>
      <c r="E283" s="116">
        <f>(D283-C283)*$C$2</f>
        <v>0</v>
      </c>
      <c r="F283" s="136"/>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14-26-1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14-26-2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14-26-3</v>
      </c>
      <c r="J287" s="42"/>
      <c r="K287" s="42"/>
      <c r="L287" s="42"/>
      <c r="M287" s="42"/>
      <c r="N287" s="42"/>
      <c r="O287" s="42"/>
      <c r="P287" s="42"/>
      <c r="Q287" s="42"/>
    </row>
    <row r="288" spans="1:17" ht="38.25" customHeight="1" x14ac:dyDescent="0.25">
      <c r="A288" s="48" t="s">
        <v>13</v>
      </c>
      <c r="B288" s="131"/>
      <c r="C288" s="132"/>
      <c r="D288" s="132"/>
      <c r="E288" s="133"/>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14-27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25">
        <f>IFERROR((E293*F293+E294*F294)/(F293+F294),0)</f>
        <v>0</v>
      </c>
      <c r="G291" s="49" t="s">
        <v>71</v>
      </c>
      <c r="H291" s="70"/>
      <c r="I291" s="81"/>
      <c r="J291" s="42"/>
      <c r="K291" s="42"/>
      <c r="L291" s="42"/>
      <c r="M291" s="42"/>
      <c r="N291" s="42"/>
      <c r="O291" s="42"/>
      <c r="P291" s="42"/>
      <c r="Q291" s="42"/>
    </row>
    <row r="292" spans="1:17" ht="24.75" customHeight="1" x14ac:dyDescent="0.25">
      <c r="A292" s="48" t="s">
        <v>4</v>
      </c>
      <c r="B292" s="129"/>
      <c r="C292" s="130"/>
      <c r="D292" s="49" t="s">
        <v>3142</v>
      </c>
      <c r="E292" s="110" t="str">
        <f>IFERROR(VLOOKUP(B292,matrizEmpleados,2,FALSE),"No existe")</f>
        <v>No existe</v>
      </c>
      <c r="F292" s="120" t="s">
        <v>3765</v>
      </c>
      <c r="G292" s="49" t="s">
        <v>5</v>
      </c>
      <c r="H292" s="127">
        <f>+(D291-C291)+1</f>
        <v>1</v>
      </c>
      <c r="I292" s="81"/>
      <c r="J292" s="42"/>
      <c r="K292" s="42"/>
      <c r="L292" s="42"/>
      <c r="M292" s="42"/>
      <c r="N292" s="42"/>
      <c r="O292" s="42"/>
      <c r="P292" s="42"/>
      <c r="Q292" s="42"/>
    </row>
    <row r="293" spans="1:17" ht="24.75" customHeight="1" x14ac:dyDescent="0.25">
      <c r="A293" s="48" t="s">
        <v>7</v>
      </c>
      <c r="B293" s="115"/>
      <c r="C293" s="121"/>
      <c r="D293" s="121"/>
      <c r="E293" s="116">
        <f>(D293-C293)*$C$2</f>
        <v>0</v>
      </c>
      <c r="F293" s="136"/>
      <c r="G293" s="49" t="s">
        <v>3139</v>
      </c>
      <c r="H293" s="70"/>
      <c r="I293" s="81"/>
      <c r="J293" s="42"/>
      <c r="K293" s="42"/>
      <c r="L293" s="42"/>
      <c r="M293" s="42"/>
      <c r="N293" s="42"/>
      <c r="O293" s="42"/>
      <c r="P293" s="42"/>
      <c r="Q293" s="42"/>
    </row>
    <row r="294" spans="1:17" ht="24.75" customHeight="1" x14ac:dyDescent="0.25">
      <c r="A294" s="48" t="s">
        <v>8</v>
      </c>
      <c r="B294" s="108"/>
      <c r="C294" s="121"/>
      <c r="D294" s="121"/>
      <c r="E294" s="116">
        <f>(D294-C294)*$C$2</f>
        <v>0</v>
      </c>
      <c r="F294" s="136"/>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14-27-1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14-27-2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14-27-3</v>
      </c>
      <c r="J298" s="42"/>
      <c r="K298" s="42"/>
      <c r="L298" s="42"/>
      <c r="M298" s="42"/>
      <c r="N298" s="42"/>
      <c r="O298" s="42"/>
      <c r="P298" s="42"/>
      <c r="Q298" s="42"/>
    </row>
    <row r="299" spans="1:17" ht="38.25" customHeight="1" x14ac:dyDescent="0.25">
      <c r="A299" s="48" t="s">
        <v>13</v>
      </c>
      <c r="B299" s="131"/>
      <c r="C299" s="132"/>
      <c r="D299" s="132"/>
      <c r="E299" s="133"/>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14-28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25">
        <f>IFERROR((E304*F304+E305*F305)/(F304+F305),0)</f>
        <v>0</v>
      </c>
      <c r="G302" s="49" t="s">
        <v>71</v>
      </c>
      <c r="H302" s="70"/>
      <c r="I302" s="81"/>
      <c r="J302" s="42"/>
      <c r="K302" s="42"/>
      <c r="L302" s="42"/>
      <c r="M302" s="42"/>
      <c r="N302" s="42"/>
      <c r="O302" s="42"/>
      <c r="P302" s="42"/>
      <c r="Q302" s="42"/>
    </row>
    <row r="303" spans="1:17" ht="24.75" customHeight="1" x14ac:dyDescent="0.25">
      <c r="A303" s="48" t="s">
        <v>4</v>
      </c>
      <c r="B303" s="129"/>
      <c r="C303" s="130"/>
      <c r="D303" s="49" t="s">
        <v>3142</v>
      </c>
      <c r="E303" s="110" t="str">
        <f>IFERROR(VLOOKUP(B303,matrizEmpleados,2,FALSE),"No existe")</f>
        <v>No existe</v>
      </c>
      <c r="F303" s="120" t="s">
        <v>3765</v>
      </c>
      <c r="G303" s="49" t="s">
        <v>5</v>
      </c>
      <c r="H303" s="127">
        <f>+(D302-C302)+1</f>
        <v>1</v>
      </c>
      <c r="I303" s="81"/>
      <c r="J303" s="42"/>
      <c r="K303" s="42"/>
      <c r="L303" s="42"/>
      <c r="M303" s="42"/>
      <c r="N303" s="42"/>
      <c r="O303" s="42"/>
      <c r="P303" s="42"/>
      <c r="Q303" s="42"/>
    </row>
    <row r="304" spans="1:17" ht="24.75" customHeight="1" x14ac:dyDescent="0.25">
      <c r="A304" s="48" t="s">
        <v>7</v>
      </c>
      <c r="B304" s="115"/>
      <c r="C304" s="121"/>
      <c r="D304" s="121"/>
      <c r="E304" s="116">
        <f>(D304-C304)*$C$2</f>
        <v>0</v>
      </c>
      <c r="F304" s="136"/>
      <c r="G304" s="49" t="s">
        <v>3139</v>
      </c>
      <c r="H304" s="70"/>
      <c r="I304" s="81"/>
      <c r="J304" s="42"/>
      <c r="K304" s="42"/>
      <c r="L304" s="42"/>
      <c r="M304" s="42"/>
      <c r="N304" s="42"/>
      <c r="O304" s="42"/>
      <c r="P304" s="42"/>
      <c r="Q304" s="42"/>
    </row>
    <row r="305" spans="1:17" ht="24.75" customHeight="1" x14ac:dyDescent="0.25">
      <c r="A305" s="48" t="s">
        <v>8</v>
      </c>
      <c r="B305" s="108"/>
      <c r="C305" s="121"/>
      <c r="D305" s="121"/>
      <c r="E305" s="116">
        <f>(D305-C305)*$C$2</f>
        <v>0</v>
      </c>
      <c r="F305" s="136"/>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14-28-1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14-28-2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14-28-3</v>
      </c>
      <c r="J309" s="42"/>
      <c r="K309" s="42"/>
      <c r="L309" s="42"/>
      <c r="M309" s="42"/>
      <c r="N309" s="42"/>
      <c r="O309" s="42"/>
      <c r="P309" s="42"/>
      <c r="Q309" s="42"/>
    </row>
    <row r="310" spans="1:17" ht="38.25" customHeight="1" x14ac:dyDescent="0.25">
      <c r="A310" s="48" t="s">
        <v>13</v>
      </c>
      <c r="B310" s="131"/>
      <c r="C310" s="132"/>
      <c r="D310" s="132"/>
      <c r="E310" s="133"/>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14-29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25">
        <f>IFERROR((E315*F315+E316*F316)/(F315+F316),0)</f>
        <v>0</v>
      </c>
      <c r="G313" s="49" t="s">
        <v>71</v>
      </c>
      <c r="H313" s="70"/>
      <c r="I313" s="81"/>
      <c r="J313" s="42"/>
      <c r="K313" s="42"/>
      <c r="L313" s="42"/>
      <c r="M313" s="42"/>
      <c r="N313" s="42"/>
      <c r="O313" s="42"/>
      <c r="P313" s="42"/>
      <c r="Q313" s="42"/>
    </row>
    <row r="314" spans="1:17" ht="24.75" customHeight="1" x14ac:dyDescent="0.25">
      <c r="A314" s="48" t="s">
        <v>4</v>
      </c>
      <c r="B314" s="129"/>
      <c r="C314" s="130"/>
      <c r="D314" s="49" t="s">
        <v>3142</v>
      </c>
      <c r="E314" s="110" t="str">
        <f>IFERROR(VLOOKUP(B314,matrizEmpleados,2,FALSE),"No existe")</f>
        <v>No existe</v>
      </c>
      <c r="F314" s="120" t="s">
        <v>3765</v>
      </c>
      <c r="G314" s="49" t="s">
        <v>5</v>
      </c>
      <c r="H314" s="127">
        <f>+(D313-C313)+1</f>
        <v>1</v>
      </c>
      <c r="I314" s="81"/>
      <c r="J314" s="42"/>
      <c r="K314" s="42"/>
      <c r="L314" s="42"/>
      <c r="M314" s="42"/>
      <c r="N314" s="42"/>
      <c r="O314" s="42"/>
      <c r="P314" s="42"/>
      <c r="Q314" s="42"/>
    </row>
    <row r="315" spans="1:17" ht="24.75" customHeight="1" x14ac:dyDescent="0.25">
      <c r="A315" s="48" t="s">
        <v>7</v>
      </c>
      <c r="B315" s="115"/>
      <c r="C315" s="121"/>
      <c r="D315" s="121"/>
      <c r="E315" s="116">
        <f>(D315-C315)*$C$2</f>
        <v>0</v>
      </c>
      <c r="F315" s="136"/>
      <c r="G315" s="49" t="s">
        <v>3139</v>
      </c>
      <c r="H315" s="70"/>
      <c r="I315" s="81"/>
      <c r="J315" s="42"/>
      <c r="K315" s="42"/>
      <c r="L315" s="42"/>
      <c r="M315" s="42"/>
      <c r="N315" s="42"/>
      <c r="O315" s="42"/>
      <c r="P315" s="42"/>
      <c r="Q315" s="42"/>
    </row>
    <row r="316" spans="1:17" ht="24.75" customHeight="1" x14ac:dyDescent="0.25">
      <c r="A316" s="48" t="s">
        <v>8</v>
      </c>
      <c r="B316" s="108"/>
      <c r="C316" s="121"/>
      <c r="D316" s="121"/>
      <c r="E316" s="116">
        <f>(D316-C316)*$C$2</f>
        <v>0</v>
      </c>
      <c r="F316" s="136"/>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14-29-1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14-29-2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14-29-3</v>
      </c>
      <c r="J320" s="42"/>
      <c r="K320" s="42"/>
      <c r="L320" s="42"/>
      <c r="M320" s="42"/>
      <c r="N320" s="42"/>
      <c r="O320" s="42"/>
      <c r="P320" s="42"/>
      <c r="Q320" s="42"/>
    </row>
    <row r="321" spans="1:17" ht="38.25" customHeight="1" x14ac:dyDescent="0.25">
      <c r="A321" s="48" t="s">
        <v>13</v>
      </c>
      <c r="B321" s="131"/>
      <c r="C321" s="132"/>
      <c r="D321" s="132"/>
      <c r="E321" s="133"/>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14-30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25">
        <f>IFERROR((E326*F326+E327*F327)/(F326+F327),0)</f>
        <v>0</v>
      </c>
      <c r="G324" s="49" t="s">
        <v>71</v>
      </c>
      <c r="H324" s="70"/>
      <c r="I324" s="81"/>
      <c r="J324" s="42"/>
      <c r="K324" s="42"/>
      <c r="L324" s="42"/>
      <c r="M324" s="42"/>
      <c r="N324" s="42"/>
      <c r="O324" s="42"/>
      <c r="P324" s="42"/>
      <c r="Q324" s="42"/>
    </row>
    <row r="325" spans="1:17" ht="24.75" customHeight="1" x14ac:dyDescent="0.25">
      <c r="A325" s="48" t="s">
        <v>4</v>
      </c>
      <c r="B325" s="129"/>
      <c r="C325" s="130"/>
      <c r="D325" s="49" t="s">
        <v>3142</v>
      </c>
      <c r="E325" s="110" t="str">
        <f>IFERROR(VLOOKUP(B325,matrizEmpleados,2,FALSE),"No existe")</f>
        <v>No existe</v>
      </c>
      <c r="F325" s="120" t="s">
        <v>3765</v>
      </c>
      <c r="G325" s="49" t="s">
        <v>5</v>
      </c>
      <c r="H325" s="127">
        <f>+(D324-C324)+1</f>
        <v>1</v>
      </c>
      <c r="I325" s="81"/>
      <c r="J325" s="42"/>
      <c r="K325" s="42"/>
      <c r="L325" s="42"/>
      <c r="M325" s="42"/>
      <c r="N325" s="42"/>
      <c r="O325" s="42"/>
      <c r="P325" s="42"/>
      <c r="Q325" s="42"/>
    </row>
    <row r="326" spans="1:17" ht="24.75" customHeight="1" x14ac:dyDescent="0.25">
      <c r="A326" s="48" t="s">
        <v>7</v>
      </c>
      <c r="B326" s="115"/>
      <c r="C326" s="121"/>
      <c r="D326" s="121"/>
      <c r="E326" s="116">
        <f>(D326-C326)*$C$2</f>
        <v>0</v>
      </c>
      <c r="F326" s="136"/>
      <c r="G326" s="49" t="s">
        <v>3139</v>
      </c>
      <c r="H326" s="70"/>
      <c r="I326" s="81"/>
      <c r="J326" s="42"/>
      <c r="K326" s="42"/>
      <c r="L326" s="42"/>
      <c r="M326" s="42"/>
      <c r="N326" s="42"/>
      <c r="O326" s="42"/>
      <c r="P326" s="42"/>
      <c r="Q326" s="42"/>
    </row>
    <row r="327" spans="1:17" ht="24.75" customHeight="1" x14ac:dyDescent="0.25">
      <c r="A327" s="48" t="s">
        <v>8</v>
      </c>
      <c r="B327" s="108"/>
      <c r="C327" s="121"/>
      <c r="D327" s="121"/>
      <c r="E327" s="116">
        <f>(D327-C327)*$C$2</f>
        <v>0</v>
      </c>
      <c r="F327" s="136"/>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14-30-1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14-30-2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14-30-3</v>
      </c>
      <c r="J331" s="42"/>
      <c r="K331" s="42"/>
      <c r="L331" s="42"/>
      <c r="M331" s="42"/>
      <c r="N331" s="42"/>
      <c r="O331" s="42"/>
      <c r="P331" s="42"/>
      <c r="Q331" s="42"/>
    </row>
    <row r="332" spans="1:17" ht="38.25" customHeight="1" x14ac:dyDescent="0.25">
      <c r="A332" s="48" t="s">
        <v>13</v>
      </c>
      <c r="B332" s="131"/>
      <c r="C332" s="132"/>
      <c r="D332" s="132"/>
      <c r="E332" s="133"/>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14-31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25">
        <f>IFERROR((E337*F337+E338*F338)/(F337+F338),0)</f>
        <v>0</v>
      </c>
      <c r="G335" s="49" t="s">
        <v>71</v>
      </c>
      <c r="H335" s="70"/>
      <c r="I335" s="81"/>
      <c r="J335" s="42"/>
      <c r="K335" s="42"/>
      <c r="L335" s="42"/>
      <c r="M335" s="42"/>
      <c r="N335" s="42"/>
      <c r="O335" s="42"/>
      <c r="P335" s="42"/>
      <c r="Q335" s="42"/>
    </row>
    <row r="336" spans="1:17" ht="24.75" customHeight="1" x14ac:dyDescent="0.25">
      <c r="A336" s="48" t="s">
        <v>4</v>
      </c>
      <c r="B336" s="129"/>
      <c r="C336" s="130"/>
      <c r="D336" s="49" t="s">
        <v>3142</v>
      </c>
      <c r="E336" s="110" t="str">
        <f>IFERROR(VLOOKUP(B336,matrizEmpleados,2,FALSE),"No existe")</f>
        <v>No existe</v>
      </c>
      <c r="F336" s="120" t="s">
        <v>3765</v>
      </c>
      <c r="G336" s="49" t="s">
        <v>5</v>
      </c>
      <c r="H336" s="127">
        <f>+(D335-C335)+1</f>
        <v>1</v>
      </c>
      <c r="I336" s="81"/>
      <c r="J336" s="42"/>
      <c r="K336" s="42"/>
      <c r="L336" s="42"/>
      <c r="M336" s="42"/>
      <c r="N336" s="42"/>
      <c r="O336" s="42"/>
      <c r="P336" s="42"/>
      <c r="Q336" s="42"/>
    </row>
    <row r="337" spans="1:17" ht="24.75" customHeight="1" x14ac:dyDescent="0.25">
      <c r="A337" s="48" t="s">
        <v>7</v>
      </c>
      <c r="B337" s="115"/>
      <c r="C337" s="121"/>
      <c r="D337" s="121"/>
      <c r="E337" s="116">
        <f>(D337-C337)*$C$2</f>
        <v>0</v>
      </c>
      <c r="F337" s="136"/>
      <c r="G337" s="49" t="s">
        <v>3139</v>
      </c>
      <c r="H337" s="70"/>
      <c r="I337" s="81"/>
      <c r="J337" s="42"/>
      <c r="K337" s="42"/>
      <c r="L337" s="42"/>
      <c r="M337" s="42"/>
      <c r="N337" s="42"/>
      <c r="O337" s="42"/>
      <c r="P337" s="42"/>
      <c r="Q337" s="42"/>
    </row>
    <row r="338" spans="1:17" ht="24.75" customHeight="1" x14ac:dyDescent="0.25">
      <c r="A338" s="48" t="s">
        <v>8</v>
      </c>
      <c r="B338" s="108"/>
      <c r="C338" s="121"/>
      <c r="D338" s="121"/>
      <c r="E338" s="116">
        <f>(D338-C338)*$C$2</f>
        <v>0</v>
      </c>
      <c r="F338" s="136"/>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14-31-1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14-31-2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14-31-3</v>
      </c>
      <c r="J342" s="42"/>
      <c r="K342" s="42"/>
      <c r="L342" s="42"/>
      <c r="M342" s="42"/>
      <c r="N342" s="42"/>
      <c r="O342" s="42"/>
      <c r="P342" s="42"/>
      <c r="Q342" s="42"/>
    </row>
    <row r="343" spans="1:17" ht="38.25" customHeight="1" x14ac:dyDescent="0.25">
      <c r="A343" s="48" t="s">
        <v>13</v>
      </c>
      <c r="B343" s="131"/>
      <c r="C343" s="132"/>
      <c r="D343" s="132"/>
      <c r="E343" s="133"/>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14-32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25">
        <f>IFERROR((E348*F348+E349*F349)/(F348+F349),0)</f>
        <v>0</v>
      </c>
      <c r="G346" s="49" t="s">
        <v>71</v>
      </c>
      <c r="H346" s="70"/>
      <c r="I346" s="81"/>
      <c r="J346" s="42"/>
      <c r="K346" s="42"/>
      <c r="L346" s="42"/>
      <c r="M346" s="42"/>
      <c r="N346" s="42"/>
      <c r="O346" s="42"/>
      <c r="P346" s="42"/>
      <c r="Q346" s="42"/>
    </row>
    <row r="347" spans="1:17" ht="24.75" customHeight="1" x14ac:dyDescent="0.25">
      <c r="A347" s="48" t="s">
        <v>4</v>
      </c>
      <c r="B347" s="129"/>
      <c r="C347" s="130"/>
      <c r="D347" s="49" t="s">
        <v>3142</v>
      </c>
      <c r="E347" s="110" t="str">
        <f>IFERROR(VLOOKUP(B347,matrizEmpleados,2,FALSE),"No existe")</f>
        <v>No existe</v>
      </c>
      <c r="F347" s="120" t="s">
        <v>3765</v>
      </c>
      <c r="G347" s="49" t="s">
        <v>5</v>
      </c>
      <c r="H347" s="127">
        <f>+(D346-C346)+1</f>
        <v>1</v>
      </c>
      <c r="I347" s="81"/>
      <c r="J347" s="42"/>
      <c r="K347" s="42"/>
      <c r="L347" s="42"/>
      <c r="M347" s="42"/>
      <c r="N347" s="42"/>
      <c r="O347" s="42"/>
      <c r="P347" s="42"/>
      <c r="Q347" s="42"/>
    </row>
    <row r="348" spans="1:17" ht="24.75" customHeight="1" x14ac:dyDescent="0.25">
      <c r="A348" s="48" t="s">
        <v>7</v>
      </c>
      <c r="B348" s="115"/>
      <c r="C348" s="121"/>
      <c r="D348" s="121"/>
      <c r="E348" s="116">
        <f>(D348-C348)*$C$2</f>
        <v>0</v>
      </c>
      <c r="F348" s="136"/>
      <c r="G348" s="49" t="s">
        <v>3139</v>
      </c>
      <c r="H348" s="70"/>
      <c r="I348" s="81"/>
      <c r="J348" s="42"/>
      <c r="K348" s="42"/>
      <c r="L348" s="42"/>
      <c r="M348" s="42"/>
      <c r="N348" s="42"/>
      <c r="O348" s="42"/>
      <c r="P348" s="42"/>
      <c r="Q348" s="42"/>
    </row>
    <row r="349" spans="1:17" ht="24.75" customHeight="1" x14ac:dyDescent="0.25">
      <c r="A349" s="48" t="s">
        <v>8</v>
      </c>
      <c r="B349" s="108"/>
      <c r="C349" s="121"/>
      <c r="D349" s="121"/>
      <c r="E349" s="116">
        <f>(D349-C349)*$C$2</f>
        <v>0</v>
      </c>
      <c r="F349" s="136"/>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14-32-1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14-32-2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14-32-3</v>
      </c>
      <c r="J353" s="42"/>
      <c r="K353" s="42"/>
      <c r="L353" s="42"/>
      <c r="M353" s="42"/>
      <c r="N353" s="42"/>
      <c r="O353" s="42"/>
      <c r="P353" s="42"/>
      <c r="Q353" s="42"/>
    </row>
    <row r="354" spans="1:17" ht="38.25" customHeight="1" x14ac:dyDescent="0.25">
      <c r="A354" s="48" t="s">
        <v>13</v>
      </c>
      <c r="B354" s="131"/>
      <c r="C354" s="132"/>
      <c r="D354" s="132"/>
      <c r="E354" s="133"/>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14-33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25">
        <f>IFERROR((E359*F359+E360*F360)/(F359+F360),0)</f>
        <v>0</v>
      </c>
      <c r="G357" s="49" t="s">
        <v>71</v>
      </c>
      <c r="H357" s="70"/>
      <c r="I357" s="81"/>
      <c r="J357" s="42"/>
      <c r="K357" s="42"/>
      <c r="L357" s="42"/>
      <c r="M357" s="42"/>
      <c r="N357" s="42"/>
      <c r="O357" s="42"/>
      <c r="P357" s="42"/>
      <c r="Q357" s="42"/>
    </row>
    <row r="358" spans="1:17" ht="24.75" customHeight="1" x14ac:dyDescent="0.25">
      <c r="A358" s="48" t="s">
        <v>4</v>
      </c>
      <c r="B358" s="129"/>
      <c r="C358" s="130"/>
      <c r="D358" s="49" t="s">
        <v>3142</v>
      </c>
      <c r="E358" s="110" t="str">
        <f>IFERROR(VLOOKUP(B358,matrizEmpleados,2,FALSE),"No existe")</f>
        <v>No existe</v>
      </c>
      <c r="F358" s="120" t="s">
        <v>3765</v>
      </c>
      <c r="G358" s="49" t="s">
        <v>5</v>
      </c>
      <c r="H358" s="127">
        <f>+(D357-C357)+1</f>
        <v>1</v>
      </c>
      <c r="I358" s="81"/>
      <c r="J358" s="42"/>
      <c r="K358" s="42"/>
      <c r="L358" s="42"/>
      <c r="M358" s="42"/>
      <c r="N358" s="42"/>
      <c r="O358" s="42"/>
      <c r="P358" s="42"/>
      <c r="Q358" s="42"/>
    </row>
    <row r="359" spans="1:17" ht="24.75" customHeight="1" x14ac:dyDescent="0.25">
      <c r="A359" s="48" t="s">
        <v>7</v>
      </c>
      <c r="B359" s="115"/>
      <c r="C359" s="121"/>
      <c r="D359" s="121"/>
      <c r="E359" s="116">
        <f>(D359-C359)*$C$2</f>
        <v>0</v>
      </c>
      <c r="F359" s="136"/>
      <c r="G359" s="49" t="s">
        <v>3139</v>
      </c>
      <c r="H359" s="70"/>
      <c r="I359" s="81"/>
      <c r="J359" s="42"/>
      <c r="K359" s="42"/>
      <c r="L359" s="42"/>
      <c r="M359" s="42"/>
      <c r="N359" s="42"/>
      <c r="O359" s="42"/>
      <c r="P359" s="42"/>
      <c r="Q359" s="42"/>
    </row>
    <row r="360" spans="1:17" ht="24.75" customHeight="1" x14ac:dyDescent="0.25">
      <c r="A360" s="48" t="s">
        <v>8</v>
      </c>
      <c r="B360" s="108"/>
      <c r="C360" s="121"/>
      <c r="D360" s="121"/>
      <c r="E360" s="116">
        <f>(D360-C360)*$C$2</f>
        <v>0</v>
      </c>
      <c r="F360" s="136"/>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14-33-1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14-33-2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14-33-3</v>
      </c>
      <c r="J364" s="42"/>
      <c r="K364" s="42"/>
      <c r="L364" s="42"/>
      <c r="M364" s="42"/>
      <c r="N364" s="42"/>
      <c r="O364" s="42"/>
      <c r="P364" s="42"/>
      <c r="Q364" s="42"/>
    </row>
    <row r="365" spans="1:17" ht="38.25" customHeight="1" x14ac:dyDescent="0.25">
      <c r="A365" s="48" t="s">
        <v>13</v>
      </c>
      <c r="B365" s="131"/>
      <c r="C365" s="132"/>
      <c r="D365" s="132"/>
      <c r="E365" s="133"/>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14-34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25">
        <f>IFERROR((E370*F370+E371*F371)/(F370+F371),0)</f>
        <v>0</v>
      </c>
      <c r="G368" s="49" t="s">
        <v>71</v>
      </c>
      <c r="H368" s="70"/>
      <c r="I368" s="81"/>
      <c r="J368" s="42"/>
      <c r="K368" s="42"/>
      <c r="L368" s="42"/>
      <c r="M368" s="42"/>
      <c r="N368" s="42"/>
      <c r="O368" s="42"/>
      <c r="P368" s="42"/>
      <c r="Q368" s="42"/>
    </row>
    <row r="369" spans="1:17" ht="24.75" customHeight="1" x14ac:dyDescent="0.25">
      <c r="A369" s="48" t="s">
        <v>4</v>
      </c>
      <c r="B369" s="129"/>
      <c r="C369" s="130"/>
      <c r="D369" s="49" t="s">
        <v>3142</v>
      </c>
      <c r="E369" s="110" t="str">
        <f>IFERROR(VLOOKUP(B369,matrizEmpleados,2,FALSE),"No existe")</f>
        <v>No existe</v>
      </c>
      <c r="F369" s="120" t="s">
        <v>3765</v>
      </c>
      <c r="G369" s="49" t="s">
        <v>5</v>
      </c>
      <c r="H369" s="127">
        <f>+(D368-C368)+1</f>
        <v>1</v>
      </c>
      <c r="I369" s="81"/>
      <c r="J369" s="42"/>
      <c r="K369" s="42"/>
      <c r="L369" s="42"/>
      <c r="M369" s="42"/>
      <c r="N369" s="42"/>
      <c r="O369" s="42"/>
      <c r="P369" s="42"/>
      <c r="Q369" s="42"/>
    </row>
    <row r="370" spans="1:17" ht="24.75" customHeight="1" x14ac:dyDescent="0.25">
      <c r="A370" s="48" t="s">
        <v>7</v>
      </c>
      <c r="B370" s="115"/>
      <c r="C370" s="121"/>
      <c r="D370" s="121"/>
      <c r="E370" s="116">
        <f>(D370-C370)*$C$2</f>
        <v>0</v>
      </c>
      <c r="F370" s="136"/>
      <c r="G370" s="49" t="s">
        <v>3139</v>
      </c>
      <c r="H370" s="70"/>
      <c r="I370" s="81"/>
      <c r="J370" s="42"/>
      <c r="K370" s="42"/>
      <c r="L370" s="42"/>
      <c r="M370" s="42"/>
      <c r="N370" s="42"/>
      <c r="O370" s="42"/>
      <c r="P370" s="42"/>
      <c r="Q370" s="42"/>
    </row>
    <row r="371" spans="1:17" ht="24.75" customHeight="1" x14ac:dyDescent="0.25">
      <c r="A371" s="48" t="s">
        <v>8</v>
      </c>
      <c r="B371" s="108"/>
      <c r="C371" s="121"/>
      <c r="D371" s="121"/>
      <c r="E371" s="116">
        <f>(D371-C371)*$C$2</f>
        <v>0</v>
      </c>
      <c r="F371" s="136"/>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14-34-1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14-34-2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14-34-3</v>
      </c>
      <c r="J375" s="42"/>
      <c r="K375" s="42"/>
      <c r="L375" s="42"/>
      <c r="M375" s="42"/>
      <c r="N375" s="42"/>
      <c r="O375" s="42"/>
      <c r="P375" s="42"/>
      <c r="Q375" s="42"/>
    </row>
    <row r="376" spans="1:17" ht="38.25" customHeight="1" x14ac:dyDescent="0.25">
      <c r="A376" s="48" t="s">
        <v>13</v>
      </c>
      <c r="B376" s="131"/>
      <c r="C376" s="132"/>
      <c r="D376" s="132"/>
      <c r="E376" s="133"/>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14-35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25">
        <f>IFERROR((E381*F381+E382*F382)/(F381+F382),0)</f>
        <v>0</v>
      </c>
      <c r="G379" s="49" t="s">
        <v>71</v>
      </c>
      <c r="H379" s="70"/>
      <c r="I379" s="81"/>
      <c r="J379" s="42"/>
      <c r="K379" s="42"/>
      <c r="L379" s="42"/>
      <c r="M379" s="42"/>
      <c r="N379" s="42"/>
      <c r="O379" s="42"/>
      <c r="P379" s="42"/>
      <c r="Q379" s="42"/>
    </row>
    <row r="380" spans="1:17" ht="24.75" customHeight="1" x14ac:dyDescent="0.25">
      <c r="A380" s="48" t="s">
        <v>4</v>
      </c>
      <c r="B380" s="129"/>
      <c r="C380" s="130"/>
      <c r="D380" s="49" t="s">
        <v>3142</v>
      </c>
      <c r="E380" s="110" t="str">
        <f>IFERROR(VLOOKUP(B380,matrizEmpleados,2,FALSE),"No existe")</f>
        <v>No existe</v>
      </c>
      <c r="F380" s="120" t="s">
        <v>3765</v>
      </c>
      <c r="G380" s="49" t="s">
        <v>5</v>
      </c>
      <c r="H380" s="127">
        <f>+(D379-C379)+1</f>
        <v>1</v>
      </c>
      <c r="I380" s="81"/>
      <c r="J380" s="42"/>
      <c r="K380" s="42"/>
      <c r="L380" s="42"/>
      <c r="M380" s="42"/>
      <c r="N380" s="42"/>
      <c r="O380" s="42"/>
      <c r="P380" s="42"/>
      <c r="Q380" s="42"/>
    </row>
    <row r="381" spans="1:17" ht="24.75" customHeight="1" x14ac:dyDescent="0.25">
      <c r="A381" s="48" t="s">
        <v>7</v>
      </c>
      <c r="B381" s="115"/>
      <c r="C381" s="121"/>
      <c r="D381" s="121"/>
      <c r="E381" s="116">
        <f>(D381-C381)*$C$2</f>
        <v>0</v>
      </c>
      <c r="F381" s="136"/>
      <c r="G381" s="49" t="s">
        <v>3139</v>
      </c>
      <c r="H381" s="70"/>
      <c r="I381" s="81"/>
      <c r="J381" s="42"/>
      <c r="K381" s="42"/>
      <c r="L381" s="42"/>
      <c r="M381" s="42"/>
      <c r="N381" s="42"/>
      <c r="O381" s="42"/>
      <c r="P381" s="42"/>
      <c r="Q381" s="42"/>
    </row>
    <row r="382" spans="1:17" ht="24.75" customHeight="1" x14ac:dyDescent="0.25">
      <c r="A382" s="48" t="s">
        <v>8</v>
      </c>
      <c r="B382" s="108"/>
      <c r="C382" s="121"/>
      <c r="D382" s="121"/>
      <c r="E382" s="116">
        <f>(D382-C382)*$C$2</f>
        <v>0</v>
      </c>
      <c r="F382" s="136"/>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14-35-1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14-35-2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14-35-3</v>
      </c>
      <c r="J386" s="42"/>
      <c r="K386" s="42"/>
      <c r="L386" s="42"/>
      <c r="M386" s="42"/>
      <c r="N386" s="42"/>
      <c r="O386" s="42"/>
      <c r="P386" s="42"/>
      <c r="Q386" s="42"/>
    </row>
    <row r="387" spans="1:17" ht="38.25" customHeight="1" x14ac:dyDescent="0.25">
      <c r="A387" s="48" t="s">
        <v>13</v>
      </c>
      <c r="B387" s="131"/>
      <c r="C387" s="132"/>
      <c r="D387" s="132"/>
      <c r="E387" s="133"/>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14-36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25">
        <f>IFERROR((E392*F392+E393*F393)/(F392+F393),0)</f>
        <v>0</v>
      </c>
      <c r="G390" s="49" t="s">
        <v>71</v>
      </c>
      <c r="H390" s="70"/>
      <c r="I390" s="81"/>
      <c r="J390" s="42"/>
      <c r="K390" s="42"/>
      <c r="L390" s="42"/>
      <c r="M390" s="42"/>
      <c r="N390" s="42"/>
      <c r="O390" s="42"/>
      <c r="P390" s="42"/>
      <c r="Q390" s="42"/>
    </row>
    <row r="391" spans="1:17" ht="24.75" customHeight="1" x14ac:dyDescent="0.25">
      <c r="A391" s="48" t="s">
        <v>4</v>
      </c>
      <c r="B391" s="129"/>
      <c r="C391" s="130"/>
      <c r="D391" s="49" t="s">
        <v>3142</v>
      </c>
      <c r="E391" s="110" t="str">
        <f>IFERROR(VLOOKUP(B391,matrizEmpleados,2,FALSE),"No existe")</f>
        <v>No existe</v>
      </c>
      <c r="F391" s="120" t="s">
        <v>3765</v>
      </c>
      <c r="G391" s="49" t="s">
        <v>5</v>
      </c>
      <c r="H391" s="127">
        <f>+(D390-C390)+1</f>
        <v>1</v>
      </c>
      <c r="I391" s="81"/>
      <c r="J391" s="42"/>
      <c r="K391" s="42"/>
      <c r="L391" s="42"/>
      <c r="M391" s="42"/>
      <c r="N391" s="42"/>
      <c r="O391" s="42"/>
      <c r="P391" s="42"/>
      <c r="Q391" s="42"/>
    </row>
    <row r="392" spans="1:17" ht="24.75" customHeight="1" x14ac:dyDescent="0.25">
      <c r="A392" s="48" t="s">
        <v>7</v>
      </c>
      <c r="B392" s="115"/>
      <c r="C392" s="121"/>
      <c r="D392" s="121"/>
      <c r="E392" s="116">
        <f>(D392-C392)*$C$2</f>
        <v>0</v>
      </c>
      <c r="F392" s="136"/>
      <c r="G392" s="49" t="s">
        <v>3139</v>
      </c>
      <c r="H392" s="70"/>
      <c r="I392" s="81"/>
      <c r="J392" s="42"/>
      <c r="K392" s="42"/>
      <c r="L392" s="42"/>
      <c r="M392" s="42"/>
      <c r="N392" s="42"/>
      <c r="O392" s="42"/>
      <c r="P392" s="42"/>
      <c r="Q392" s="42"/>
    </row>
    <row r="393" spans="1:17" ht="24.75" customHeight="1" x14ac:dyDescent="0.25">
      <c r="A393" s="48" t="s">
        <v>8</v>
      </c>
      <c r="B393" s="108"/>
      <c r="C393" s="121"/>
      <c r="D393" s="121"/>
      <c r="E393" s="116">
        <f>(D393-C393)*$C$2</f>
        <v>0</v>
      </c>
      <c r="F393" s="136"/>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14-36-1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14-36-2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14-36-3</v>
      </c>
      <c r="J397" s="42"/>
      <c r="K397" s="42"/>
      <c r="L397" s="42"/>
      <c r="M397" s="42"/>
      <c r="N397" s="42"/>
      <c r="O397" s="42"/>
      <c r="P397" s="42"/>
      <c r="Q397" s="42"/>
    </row>
    <row r="398" spans="1:17" ht="38.25" customHeight="1" x14ac:dyDescent="0.25">
      <c r="A398" s="48" t="s">
        <v>13</v>
      </c>
      <c r="B398" s="131"/>
      <c r="C398" s="132"/>
      <c r="D398" s="132"/>
      <c r="E398" s="133"/>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14-37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25">
        <f>IFERROR((E403*F403+E404*F404)/(F403+F404),0)</f>
        <v>0</v>
      </c>
      <c r="G401" s="49" t="s">
        <v>71</v>
      </c>
      <c r="H401" s="70"/>
      <c r="I401" s="81"/>
      <c r="J401" s="42"/>
      <c r="K401" s="42"/>
      <c r="L401" s="42"/>
      <c r="M401" s="42"/>
      <c r="N401" s="42"/>
      <c r="O401" s="42"/>
      <c r="P401" s="42"/>
      <c r="Q401" s="42"/>
    </row>
    <row r="402" spans="1:17" ht="24.75" customHeight="1" x14ac:dyDescent="0.25">
      <c r="A402" s="48" t="s">
        <v>4</v>
      </c>
      <c r="B402" s="129"/>
      <c r="C402" s="130"/>
      <c r="D402" s="49" t="s">
        <v>3142</v>
      </c>
      <c r="E402" s="110" t="str">
        <f>IFERROR(VLOOKUP(B402,matrizEmpleados,2,FALSE),"No existe")</f>
        <v>No existe</v>
      </c>
      <c r="F402" s="120" t="s">
        <v>3765</v>
      </c>
      <c r="G402" s="49" t="s">
        <v>5</v>
      </c>
      <c r="H402" s="127">
        <f>+(D401-C401)+1</f>
        <v>1</v>
      </c>
      <c r="I402" s="81"/>
      <c r="J402" s="42"/>
      <c r="K402" s="42"/>
      <c r="L402" s="42"/>
      <c r="M402" s="42"/>
      <c r="N402" s="42"/>
      <c r="O402" s="42"/>
      <c r="P402" s="42"/>
      <c r="Q402" s="42"/>
    </row>
    <row r="403" spans="1:17" ht="24.75" customHeight="1" x14ac:dyDescent="0.25">
      <c r="A403" s="48" t="s">
        <v>7</v>
      </c>
      <c r="B403" s="115"/>
      <c r="C403" s="121"/>
      <c r="D403" s="121"/>
      <c r="E403" s="116">
        <f>(D403-C403)*$C$2</f>
        <v>0</v>
      </c>
      <c r="F403" s="136"/>
      <c r="G403" s="49" t="s">
        <v>3139</v>
      </c>
      <c r="H403" s="70"/>
      <c r="I403" s="81"/>
      <c r="J403" s="42"/>
      <c r="K403" s="42"/>
      <c r="L403" s="42"/>
      <c r="M403" s="42"/>
      <c r="N403" s="42"/>
      <c r="O403" s="42"/>
      <c r="P403" s="42"/>
      <c r="Q403" s="42"/>
    </row>
    <row r="404" spans="1:17" ht="24.75" customHeight="1" x14ac:dyDescent="0.25">
      <c r="A404" s="48" t="s">
        <v>8</v>
      </c>
      <c r="B404" s="108"/>
      <c r="C404" s="121"/>
      <c r="D404" s="121"/>
      <c r="E404" s="116">
        <f>(D404-C404)*$C$2</f>
        <v>0</v>
      </c>
      <c r="F404" s="136"/>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14-37-1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14-37-2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14-37-3</v>
      </c>
      <c r="J408" s="42"/>
      <c r="K408" s="42"/>
      <c r="L408" s="42"/>
      <c r="M408" s="42"/>
      <c r="N408" s="42"/>
      <c r="O408" s="42"/>
      <c r="P408" s="42"/>
      <c r="Q408" s="42"/>
    </row>
    <row r="409" spans="1:17" ht="38.25" customHeight="1" x14ac:dyDescent="0.25">
      <c r="A409" s="48" t="s">
        <v>13</v>
      </c>
      <c r="B409" s="131"/>
      <c r="C409" s="132"/>
      <c r="D409" s="132"/>
      <c r="E409" s="133"/>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14-38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25">
        <f>IFERROR((E414*F414+E415*F415)/(F414+F415),0)</f>
        <v>0</v>
      </c>
      <c r="G412" s="49" t="s">
        <v>71</v>
      </c>
      <c r="H412" s="70"/>
      <c r="I412" s="81"/>
      <c r="J412" s="42"/>
      <c r="K412" s="42"/>
      <c r="L412" s="42"/>
      <c r="M412" s="42"/>
      <c r="N412" s="42"/>
      <c r="O412" s="42"/>
      <c r="P412" s="42"/>
      <c r="Q412" s="42"/>
    </row>
    <row r="413" spans="1:17" ht="24.75" customHeight="1" x14ac:dyDescent="0.25">
      <c r="A413" s="48" t="s">
        <v>4</v>
      </c>
      <c r="B413" s="129"/>
      <c r="C413" s="130"/>
      <c r="D413" s="49" t="s">
        <v>3142</v>
      </c>
      <c r="E413" s="110" t="str">
        <f>IFERROR(VLOOKUP(B413,matrizEmpleados,2,FALSE),"No existe")</f>
        <v>No existe</v>
      </c>
      <c r="F413" s="120" t="s">
        <v>3765</v>
      </c>
      <c r="G413" s="49" t="s">
        <v>5</v>
      </c>
      <c r="H413" s="127">
        <f>+(D412-C412)+1</f>
        <v>1</v>
      </c>
      <c r="I413" s="81"/>
      <c r="J413" s="42"/>
      <c r="K413" s="42"/>
      <c r="L413" s="42"/>
      <c r="M413" s="42"/>
      <c r="N413" s="42"/>
      <c r="O413" s="42"/>
      <c r="P413" s="42"/>
      <c r="Q413" s="42"/>
    </row>
    <row r="414" spans="1:17" ht="24.75" customHeight="1" x14ac:dyDescent="0.25">
      <c r="A414" s="48" t="s">
        <v>7</v>
      </c>
      <c r="B414" s="115"/>
      <c r="C414" s="121"/>
      <c r="D414" s="121"/>
      <c r="E414" s="116">
        <f>(D414-C414)*$C$2</f>
        <v>0</v>
      </c>
      <c r="F414" s="136"/>
      <c r="G414" s="49" t="s">
        <v>3139</v>
      </c>
      <c r="H414" s="70"/>
      <c r="I414" s="81"/>
      <c r="J414" s="42"/>
      <c r="K414" s="42"/>
      <c r="L414" s="42"/>
      <c r="M414" s="42"/>
      <c r="N414" s="42"/>
      <c r="O414" s="42"/>
      <c r="P414" s="42"/>
      <c r="Q414" s="42"/>
    </row>
    <row r="415" spans="1:17" ht="24.75" customHeight="1" x14ac:dyDescent="0.25">
      <c r="A415" s="48" t="s">
        <v>8</v>
      </c>
      <c r="B415" s="108"/>
      <c r="C415" s="121"/>
      <c r="D415" s="121"/>
      <c r="E415" s="116">
        <f>(D415-C415)*$C$2</f>
        <v>0</v>
      </c>
      <c r="F415" s="136"/>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14-38-1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14-38-2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14-38-3</v>
      </c>
      <c r="J419" s="42"/>
      <c r="K419" s="42"/>
      <c r="L419" s="42"/>
      <c r="M419" s="42"/>
      <c r="N419" s="42"/>
      <c r="O419" s="42"/>
      <c r="P419" s="42"/>
      <c r="Q419" s="42"/>
    </row>
    <row r="420" spans="1:17" ht="38.25" customHeight="1" x14ac:dyDescent="0.25">
      <c r="A420" s="48" t="s">
        <v>13</v>
      </c>
      <c r="B420" s="131"/>
      <c r="C420" s="132"/>
      <c r="D420" s="132"/>
      <c r="E420" s="133"/>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14-39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25">
        <f>IFERROR((E425*F425+E426*F426)/(F425+F426),0)</f>
        <v>0</v>
      </c>
      <c r="G423" s="49" t="s">
        <v>71</v>
      </c>
      <c r="H423" s="70"/>
      <c r="I423" s="81"/>
      <c r="J423" s="42"/>
      <c r="K423" s="42"/>
      <c r="L423" s="42"/>
      <c r="M423" s="42"/>
      <c r="N423" s="42"/>
      <c r="O423" s="42"/>
      <c r="P423" s="42"/>
      <c r="Q423" s="42"/>
    </row>
    <row r="424" spans="1:17" ht="24.75" customHeight="1" x14ac:dyDescent="0.25">
      <c r="A424" s="48" t="s">
        <v>4</v>
      </c>
      <c r="B424" s="129"/>
      <c r="C424" s="130"/>
      <c r="D424" s="49" t="s">
        <v>3142</v>
      </c>
      <c r="E424" s="110" t="str">
        <f>IFERROR(VLOOKUP(B424,matrizEmpleados,2,FALSE),"No existe")</f>
        <v>No existe</v>
      </c>
      <c r="F424" s="120" t="s">
        <v>3765</v>
      </c>
      <c r="G424" s="49" t="s">
        <v>5</v>
      </c>
      <c r="H424" s="127">
        <f>+(D423-C423)+1</f>
        <v>1</v>
      </c>
      <c r="I424" s="81"/>
      <c r="J424" s="42"/>
      <c r="K424" s="42"/>
      <c r="L424" s="42"/>
      <c r="M424" s="42"/>
      <c r="N424" s="42"/>
      <c r="O424" s="42"/>
      <c r="P424" s="42"/>
      <c r="Q424" s="42"/>
    </row>
    <row r="425" spans="1:17" ht="24.75" customHeight="1" x14ac:dyDescent="0.25">
      <c r="A425" s="48" t="s">
        <v>7</v>
      </c>
      <c r="B425" s="115"/>
      <c r="C425" s="121"/>
      <c r="D425" s="121"/>
      <c r="E425" s="116">
        <f>(D425-C425)*$C$2</f>
        <v>0</v>
      </c>
      <c r="F425" s="136"/>
      <c r="G425" s="49" t="s">
        <v>3139</v>
      </c>
      <c r="H425" s="70"/>
      <c r="I425" s="81"/>
      <c r="J425" s="42"/>
      <c r="K425" s="42"/>
      <c r="L425" s="42"/>
      <c r="M425" s="42"/>
      <c r="N425" s="42"/>
      <c r="O425" s="42"/>
      <c r="P425" s="42"/>
      <c r="Q425" s="42"/>
    </row>
    <row r="426" spans="1:17" ht="24.75" customHeight="1" x14ac:dyDescent="0.25">
      <c r="A426" s="48" t="s">
        <v>8</v>
      </c>
      <c r="B426" s="108"/>
      <c r="C426" s="121"/>
      <c r="D426" s="121"/>
      <c r="E426" s="116">
        <f>(D426-C426)*$C$2</f>
        <v>0</v>
      </c>
      <c r="F426" s="136"/>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14-39-1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14-39-2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14-39-3</v>
      </c>
      <c r="J430" s="42"/>
      <c r="K430" s="42"/>
      <c r="L430" s="42"/>
      <c r="M430" s="42"/>
      <c r="N430" s="42"/>
      <c r="O430" s="42"/>
      <c r="P430" s="42"/>
      <c r="Q430" s="42"/>
    </row>
    <row r="431" spans="1:17" ht="38.25" customHeight="1" x14ac:dyDescent="0.25">
      <c r="A431" s="48" t="s">
        <v>13</v>
      </c>
      <c r="B431" s="131"/>
      <c r="C431" s="132"/>
      <c r="D431" s="132"/>
      <c r="E431" s="133"/>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14-40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25">
        <f>IFERROR((E436*F436+E437*F437)/(F436+F437),0)</f>
        <v>0</v>
      </c>
      <c r="G434" s="49" t="s">
        <v>71</v>
      </c>
      <c r="H434" s="70"/>
      <c r="I434" s="81"/>
      <c r="J434" s="42"/>
      <c r="K434" s="42"/>
      <c r="L434" s="42"/>
      <c r="M434" s="42"/>
      <c r="N434" s="42"/>
      <c r="O434" s="42"/>
      <c r="P434" s="42"/>
      <c r="Q434" s="42"/>
    </row>
    <row r="435" spans="1:17" ht="24.75" customHeight="1" x14ac:dyDescent="0.25">
      <c r="A435" s="48" t="s">
        <v>4</v>
      </c>
      <c r="B435" s="129"/>
      <c r="C435" s="130"/>
      <c r="D435" s="49" t="s">
        <v>3142</v>
      </c>
      <c r="E435" s="110" t="str">
        <f>IFERROR(VLOOKUP(B435,matrizEmpleados,2,FALSE),"No existe")</f>
        <v>No existe</v>
      </c>
      <c r="F435" s="120" t="s">
        <v>3765</v>
      </c>
      <c r="G435" s="49" t="s">
        <v>5</v>
      </c>
      <c r="H435" s="127">
        <f>+(D434-C434)+1</f>
        <v>1</v>
      </c>
      <c r="I435" s="81"/>
      <c r="J435" s="42"/>
      <c r="K435" s="42"/>
      <c r="L435" s="42"/>
      <c r="M435" s="42"/>
      <c r="N435" s="42"/>
      <c r="O435" s="42"/>
      <c r="P435" s="42"/>
      <c r="Q435" s="42"/>
    </row>
    <row r="436" spans="1:17" ht="24.75" customHeight="1" x14ac:dyDescent="0.25">
      <c r="A436" s="48" t="s">
        <v>7</v>
      </c>
      <c r="B436" s="115"/>
      <c r="C436" s="121"/>
      <c r="D436" s="121"/>
      <c r="E436" s="116">
        <f>(D436-C436)*$C$2</f>
        <v>0</v>
      </c>
      <c r="F436" s="136"/>
      <c r="G436" s="49" t="s">
        <v>3139</v>
      </c>
      <c r="H436" s="70"/>
      <c r="I436" s="81"/>
      <c r="J436" s="42"/>
      <c r="K436" s="42"/>
      <c r="L436" s="42"/>
      <c r="M436" s="42"/>
      <c r="N436" s="42"/>
      <c r="O436" s="42"/>
      <c r="P436" s="42"/>
      <c r="Q436" s="42"/>
    </row>
    <row r="437" spans="1:17" ht="24.75" customHeight="1" x14ac:dyDescent="0.25">
      <c r="A437" s="48" t="s">
        <v>8</v>
      </c>
      <c r="B437" s="108"/>
      <c r="C437" s="121"/>
      <c r="D437" s="121"/>
      <c r="E437" s="116">
        <f>(D437-C437)*$C$2</f>
        <v>0</v>
      </c>
      <c r="F437" s="136"/>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14-40-1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14-40-2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14-40-3</v>
      </c>
      <c r="J441" s="42"/>
      <c r="K441" s="42"/>
      <c r="L441" s="42"/>
      <c r="M441" s="42"/>
      <c r="N441" s="42"/>
      <c r="O441" s="42"/>
      <c r="P441" s="42"/>
      <c r="Q441" s="42"/>
    </row>
    <row r="442" spans="1:17" ht="38.25" customHeight="1" x14ac:dyDescent="0.25">
      <c r="A442" s="48" t="s">
        <v>13</v>
      </c>
      <c r="B442" s="131"/>
      <c r="C442" s="132"/>
      <c r="D442" s="132"/>
      <c r="E442" s="133"/>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14-41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25">
        <f>IFERROR((E447*F447+E448*F448)/(F447+F448),0)</f>
        <v>0</v>
      </c>
      <c r="G445" s="49" t="s">
        <v>71</v>
      </c>
      <c r="H445" s="70"/>
      <c r="I445" s="81"/>
      <c r="J445" s="42"/>
      <c r="K445" s="42"/>
      <c r="L445" s="42"/>
      <c r="M445" s="42"/>
      <c r="N445" s="42"/>
      <c r="O445" s="42"/>
      <c r="P445" s="42"/>
      <c r="Q445" s="42"/>
    </row>
    <row r="446" spans="1:17" ht="24.75" customHeight="1" x14ac:dyDescent="0.25">
      <c r="A446" s="48" t="s">
        <v>4</v>
      </c>
      <c r="B446" s="129"/>
      <c r="C446" s="130"/>
      <c r="D446" s="49" t="s">
        <v>3142</v>
      </c>
      <c r="E446" s="110" t="str">
        <f>IFERROR(VLOOKUP(B446,matrizEmpleados,2,FALSE),"No existe")</f>
        <v>No existe</v>
      </c>
      <c r="F446" s="120" t="s">
        <v>3765</v>
      </c>
      <c r="G446" s="49" t="s">
        <v>5</v>
      </c>
      <c r="H446" s="127">
        <f>+(D445-C445)+1</f>
        <v>1</v>
      </c>
      <c r="I446" s="81"/>
      <c r="J446" s="42"/>
      <c r="K446" s="42"/>
      <c r="L446" s="42"/>
      <c r="M446" s="42"/>
      <c r="N446" s="42"/>
      <c r="O446" s="42"/>
      <c r="P446" s="42"/>
      <c r="Q446" s="42"/>
    </row>
    <row r="447" spans="1:17" ht="24.75" customHeight="1" x14ac:dyDescent="0.25">
      <c r="A447" s="48" t="s">
        <v>7</v>
      </c>
      <c r="B447" s="115"/>
      <c r="C447" s="121"/>
      <c r="D447" s="121"/>
      <c r="E447" s="116">
        <f>(D447-C447)*$C$2</f>
        <v>0</v>
      </c>
      <c r="F447" s="136"/>
      <c r="G447" s="49" t="s">
        <v>3139</v>
      </c>
      <c r="H447" s="70"/>
      <c r="I447" s="81"/>
      <c r="J447" s="42"/>
      <c r="K447" s="42"/>
      <c r="L447" s="42"/>
      <c r="M447" s="42"/>
      <c r="N447" s="42"/>
      <c r="O447" s="42"/>
      <c r="P447" s="42"/>
      <c r="Q447" s="42"/>
    </row>
    <row r="448" spans="1:17" ht="24.75" customHeight="1" x14ac:dyDescent="0.25">
      <c r="A448" s="48" t="s">
        <v>8</v>
      </c>
      <c r="B448" s="108"/>
      <c r="C448" s="121"/>
      <c r="D448" s="121"/>
      <c r="E448" s="116">
        <f>(D448-C448)*$C$2</f>
        <v>0</v>
      </c>
      <c r="F448" s="136"/>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14-41-1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14-41-2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14-41-3</v>
      </c>
      <c r="J452" s="42"/>
      <c r="K452" s="42"/>
      <c r="L452" s="42"/>
      <c r="M452" s="42"/>
      <c r="N452" s="42"/>
      <c r="O452" s="42"/>
      <c r="P452" s="42"/>
      <c r="Q452" s="42"/>
    </row>
    <row r="453" spans="1:17" ht="38.25" customHeight="1" x14ac:dyDescent="0.25">
      <c r="A453" s="48" t="s">
        <v>13</v>
      </c>
      <c r="B453" s="131"/>
      <c r="C453" s="132"/>
      <c r="D453" s="132"/>
      <c r="E453" s="133"/>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14-42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25">
        <f>IFERROR((E458*F458+E459*F459)/(F458+F459),0)</f>
        <v>0</v>
      </c>
      <c r="G456" s="49" t="s">
        <v>71</v>
      </c>
      <c r="H456" s="70"/>
      <c r="I456" s="81"/>
      <c r="J456" s="42"/>
      <c r="K456" s="42"/>
      <c r="L456" s="42"/>
      <c r="M456" s="42"/>
      <c r="N456" s="42"/>
      <c r="O456" s="42"/>
      <c r="P456" s="42"/>
      <c r="Q456" s="42"/>
    </row>
    <row r="457" spans="1:17" ht="24.75" customHeight="1" x14ac:dyDescent="0.25">
      <c r="A457" s="48" t="s">
        <v>4</v>
      </c>
      <c r="B457" s="129"/>
      <c r="C457" s="130"/>
      <c r="D457" s="49" t="s">
        <v>3142</v>
      </c>
      <c r="E457" s="110" t="str">
        <f>IFERROR(VLOOKUP(B457,matrizEmpleados,2,FALSE),"No existe")</f>
        <v>No existe</v>
      </c>
      <c r="F457" s="120" t="s">
        <v>3765</v>
      </c>
      <c r="G457" s="49" t="s">
        <v>5</v>
      </c>
      <c r="H457" s="127">
        <f>+(D456-C456)+1</f>
        <v>1</v>
      </c>
      <c r="I457" s="81"/>
      <c r="J457" s="42"/>
      <c r="K457" s="42"/>
      <c r="L457" s="42"/>
      <c r="M457" s="42"/>
      <c r="N457" s="42"/>
      <c r="O457" s="42"/>
      <c r="P457" s="42"/>
      <c r="Q457" s="42"/>
    </row>
    <row r="458" spans="1:17" ht="24.75" customHeight="1" x14ac:dyDescent="0.25">
      <c r="A458" s="48" t="s">
        <v>7</v>
      </c>
      <c r="B458" s="115"/>
      <c r="C458" s="121"/>
      <c r="D458" s="121"/>
      <c r="E458" s="116">
        <f>(D458-C458)*$C$2</f>
        <v>0</v>
      </c>
      <c r="F458" s="136"/>
      <c r="G458" s="49" t="s">
        <v>3139</v>
      </c>
      <c r="H458" s="70"/>
      <c r="I458" s="81"/>
      <c r="J458" s="42"/>
      <c r="K458" s="42"/>
      <c r="L458" s="42"/>
      <c r="M458" s="42"/>
      <c r="N458" s="42"/>
      <c r="O458" s="42"/>
      <c r="P458" s="42"/>
      <c r="Q458" s="42"/>
    </row>
    <row r="459" spans="1:17" ht="24.75" customHeight="1" x14ac:dyDescent="0.25">
      <c r="A459" s="48" t="s">
        <v>8</v>
      </c>
      <c r="B459" s="108"/>
      <c r="C459" s="121"/>
      <c r="D459" s="121"/>
      <c r="E459" s="116">
        <f>(D459-C459)*$C$2</f>
        <v>0</v>
      </c>
      <c r="F459" s="136"/>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14-42-1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14-42-2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14-42-3</v>
      </c>
      <c r="J463" s="42"/>
      <c r="K463" s="42"/>
      <c r="L463" s="42"/>
      <c r="M463" s="42"/>
      <c r="N463" s="42"/>
      <c r="O463" s="42"/>
      <c r="P463" s="42"/>
      <c r="Q463" s="42"/>
    </row>
    <row r="464" spans="1:17" ht="38.25" customHeight="1" x14ac:dyDescent="0.25">
      <c r="A464" s="48" t="s">
        <v>13</v>
      </c>
      <c r="B464" s="131"/>
      <c r="C464" s="132"/>
      <c r="D464" s="132"/>
      <c r="E464" s="133"/>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14-43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25">
        <f>IFERROR((E469*F469+E470*F470)/(F469+F470),0)</f>
        <v>0</v>
      </c>
      <c r="G467" s="49" t="s">
        <v>71</v>
      </c>
      <c r="H467" s="70"/>
      <c r="I467" s="81"/>
      <c r="J467" s="42"/>
      <c r="K467" s="42"/>
      <c r="L467" s="42"/>
      <c r="M467" s="42"/>
      <c r="N467" s="42"/>
      <c r="O467" s="42"/>
      <c r="P467" s="42"/>
      <c r="Q467" s="42"/>
    </row>
    <row r="468" spans="1:17" ht="24.75" customHeight="1" x14ac:dyDescent="0.25">
      <c r="A468" s="48" t="s">
        <v>4</v>
      </c>
      <c r="B468" s="129"/>
      <c r="C468" s="130"/>
      <c r="D468" s="49" t="s">
        <v>3142</v>
      </c>
      <c r="E468" s="110" t="str">
        <f>IFERROR(VLOOKUP(B468,matrizEmpleados,2,FALSE),"No existe")</f>
        <v>No existe</v>
      </c>
      <c r="F468" s="120" t="s">
        <v>3765</v>
      </c>
      <c r="G468" s="49" t="s">
        <v>5</v>
      </c>
      <c r="H468" s="127">
        <f>+(D467-C467)+1</f>
        <v>1</v>
      </c>
      <c r="I468" s="81"/>
      <c r="J468" s="42"/>
      <c r="K468" s="42"/>
      <c r="L468" s="42"/>
      <c r="M468" s="42"/>
      <c r="N468" s="42"/>
      <c r="O468" s="42"/>
      <c r="P468" s="42"/>
      <c r="Q468" s="42"/>
    </row>
    <row r="469" spans="1:17" ht="24.75" customHeight="1" x14ac:dyDescent="0.25">
      <c r="A469" s="48" t="s">
        <v>7</v>
      </c>
      <c r="B469" s="115"/>
      <c r="C469" s="121"/>
      <c r="D469" s="121"/>
      <c r="E469" s="116">
        <f>(D469-C469)*$C$2</f>
        <v>0</v>
      </c>
      <c r="F469" s="136"/>
      <c r="G469" s="49" t="s">
        <v>3139</v>
      </c>
      <c r="H469" s="70"/>
      <c r="I469" s="81"/>
      <c r="J469" s="42"/>
      <c r="K469" s="42"/>
      <c r="L469" s="42"/>
      <c r="M469" s="42"/>
      <c r="N469" s="42"/>
      <c r="O469" s="42"/>
      <c r="P469" s="42"/>
      <c r="Q469" s="42"/>
    </row>
    <row r="470" spans="1:17" ht="24.75" customHeight="1" x14ac:dyDescent="0.25">
      <c r="A470" s="48" t="s">
        <v>8</v>
      </c>
      <c r="B470" s="108"/>
      <c r="C470" s="121"/>
      <c r="D470" s="121"/>
      <c r="E470" s="116">
        <f>(D470-C470)*$C$2</f>
        <v>0</v>
      </c>
      <c r="F470" s="136"/>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14-43-1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14-43-2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14-43-3</v>
      </c>
      <c r="J474" s="42"/>
      <c r="K474" s="42"/>
      <c r="L474" s="42"/>
      <c r="M474" s="42"/>
      <c r="N474" s="42"/>
      <c r="O474" s="42"/>
      <c r="P474" s="42"/>
      <c r="Q474" s="42"/>
    </row>
    <row r="475" spans="1:17" ht="38.25" customHeight="1" x14ac:dyDescent="0.25">
      <c r="A475" s="48" t="s">
        <v>13</v>
      </c>
      <c r="B475" s="131"/>
      <c r="C475" s="132"/>
      <c r="D475" s="132"/>
      <c r="E475" s="133"/>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14-44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25">
        <f>IFERROR((E480*F480+E481*F481)/(F480+F481),0)</f>
        <v>0</v>
      </c>
      <c r="G478" s="49" t="s">
        <v>71</v>
      </c>
      <c r="H478" s="70"/>
      <c r="I478" s="81"/>
      <c r="J478" s="42"/>
      <c r="K478" s="42"/>
      <c r="L478" s="42"/>
      <c r="M478" s="42"/>
      <c r="N478" s="42"/>
      <c r="O478" s="42"/>
      <c r="P478" s="42"/>
      <c r="Q478" s="42"/>
    </row>
    <row r="479" spans="1:17" ht="24.75" customHeight="1" x14ac:dyDescent="0.25">
      <c r="A479" s="48" t="s">
        <v>4</v>
      </c>
      <c r="B479" s="129"/>
      <c r="C479" s="130"/>
      <c r="D479" s="49" t="s">
        <v>3142</v>
      </c>
      <c r="E479" s="110" t="str">
        <f>IFERROR(VLOOKUP(B479,matrizEmpleados,2,FALSE),"No existe")</f>
        <v>No existe</v>
      </c>
      <c r="F479" s="120" t="s">
        <v>3765</v>
      </c>
      <c r="G479" s="49" t="s">
        <v>5</v>
      </c>
      <c r="H479" s="127">
        <f>+(D478-C478)+1</f>
        <v>1</v>
      </c>
      <c r="I479" s="81"/>
      <c r="J479" s="42"/>
      <c r="K479" s="42"/>
      <c r="L479" s="42"/>
      <c r="M479" s="42"/>
      <c r="N479" s="42"/>
      <c r="O479" s="42"/>
      <c r="P479" s="42"/>
      <c r="Q479" s="42"/>
    </row>
    <row r="480" spans="1:17" ht="24.75" customHeight="1" x14ac:dyDescent="0.25">
      <c r="A480" s="48" t="s">
        <v>7</v>
      </c>
      <c r="B480" s="115"/>
      <c r="C480" s="121"/>
      <c r="D480" s="121"/>
      <c r="E480" s="116">
        <f>(D480-C480)*$C$2</f>
        <v>0</v>
      </c>
      <c r="F480" s="136"/>
      <c r="G480" s="49" t="s">
        <v>3139</v>
      </c>
      <c r="H480" s="70"/>
      <c r="I480" s="81"/>
      <c r="J480" s="42"/>
      <c r="K480" s="42"/>
      <c r="L480" s="42"/>
      <c r="M480" s="42"/>
      <c r="N480" s="42"/>
      <c r="O480" s="42"/>
      <c r="P480" s="42"/>
      <c r="Q480" s="42"/>
    </row>
    <row r="481" spans="1:17" ht="24.75" customHeight="1" x14ac:dyDescent="0.25">
      <c r="A481" s="48" t="s">
        <v>8</v>
      </c>
      <c r="B481" s="108"/>
      <c r="C481" s="121"/>
      <c r="D481" s="121"/>
      <c r="E481" s="116">
        <f>(D481-C481)*$C$2</f>
        <v>0</v>
      </c>
      <c r="F481" s="136"/>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14-44-1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14-44-2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14-44-3</v>
      </c>
      <c r="J485" s="42"/>
      <c r="K485" s="42"/>
      <c r="L485" s="42"/>
      <c r="M485" s="42"/>
      <c r="N485" s="42"/>
      <c r="O485" s="42"/>
      <c r="P485" s="42"/>
      <c r="Q485" s="42"/>
    </row>
    <row r="486" spans="1:17" ht="38.25" customHeight="1" x14ac:dyDescent="0.25">
      <c r="A486" s="48" t="s">
        <v>13</v>
      </c>
      <c r="B486" s="131"/>
      <c r="C486" s="132"/>
      <c r="D486" s="132"/>
      <c r="E486" s="133"/>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14-45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25">
        <f>IFERROR((E491*F491+E492*F492)/(F491+F492),0)</f>
        <v>0</v>
      </c>
      <c r="G489" s="49" t="s">
        <v>71</v>
      </c>
      <c r="H489" s="70"/>
      <c r="I489" s="81"/>
      <c r="J489" s="42"/>
      <c r="K489" s="42"/>
      <c r="L489" s="42"/>
      <c r="M489" s="42"/>
      <c r="N489" s="42"/>
      <c r="O489" s="42"/>
      <c r="P489" s="42"/>
      <c r="Q489" s="42"/>
    </row>
    <row r="490" spans="1:17" ht="24.75" customHeight="1" x14ac:dyDescent="0.25">
      <c r="A490" s="48" t="s">
        <v>4</v>
      </c>
      <c r="B490" s="129"/>
      <c r="C490" s="130"/>
      <c r="D490" s="49" t="s">
        <v>3142</v>
      </c>
      <c r="E490" s="110" t="str">
        <f>IFERROR(VLOOKUP(B490,matrizEmpleados,2,FALSE),"No existe")</f>
        <v>No existe</v>
      </c>
      <c r="F490" s="120" t="s">
        <v>3765</v>
      </c>
      <c r="G490" s="49" t="s">
        <v>5</v>
      </c>
      <c r="H490" s="127">
        <f>+(D489-C489)+1</f>
        <v>1</v>
      </c>
      <c r="I490" s="81"/>
      <c r="J490" s="42"/>
      <c r="K490" s="42"/>
      <c r="L490" s="42"/>
      <c r="M490" s="42"/>
      <c r="N490" s="42"/>
      <c r="O490" s="42"/>
      <c r="P490" s="42"/>
      <c r="Q490" s="42"/>
    </row>
    <row r="491" spans="1:17" ht="24.75" customHeight="1" x14ac:dyDescent="0.25">
      <c r="A491" s="48" t="s">
        <v>7</v>
      </c>
      <c r="B491" s="115"/>
      <c r="C491" s="121"/>
      <c r="D491" s="121"/>
      <c r="E491" s="116">
        <f>(D491-C491)*$C$2</f>
        <v>0</v>
      </c>
      <c r="F491" s="136"/>
      <c r="G491" s="49" t="s">
        <v>3139</v>
      </c>
      <c r="H491" s="70"/>
      <c r="I491" s="81"/>
      <c r="J491" s="42"/>
      <c r="K491" s="42"/>
      <c r="L491" s="42"/>
      <c r="M491" s="42"/>
      <c r="N491" s="42"/>
      <c r="O491" s="42"/>
      <c r="P491" s="42"/>
      <c r="Q491" s="42"/>
    </row>
    <row r="492" spans="1:17" ht="24.75" customHeight="1" x14ac:dyDescent="0.25">
      <c r="A492" s="48" t="s">
        <v>8</v>
      </c>
      <c r="B492" s="108"/>
      <c r="C492" s="121"/>
      <c r="D492" s="121"/>
      <c r="E492" s="116">
        <f>(D492-C492)*$C$2</f>
        <v>0</v>
      </c>
      <c r="F492" s="136"/>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14-45-1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14-45-2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14-45-3</v>
      </c>
      <c r="J496" s="42"/>
      <c r="K496" s="42"/>
      <c r="L496" s="42"/>
      <c r="M496" s="42"/>
      <c r="N496" s="42"/>
      <c r="O496" s="42"/>
      <c r="P496" s="42"/>
      <c r="Q496" s="42"/>
    </row>
    <row r="497" spans="1:17" ht="38.25" customHeight="1" x14ac:dyDescent="0.25">
      <c r="A497" s="48" t="s">
        <v>13</v>
      </c>
      <c r="B497" s="131"/>
      <c r="C497" s="132"/>
      <c r="D497" s="132"/>
      <c r="E497" s="133"/>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104816CB-4749-4198-A331-AE3AB78773D2}"/>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29CCE2EC-AE0E-4286-9457-9B64185C8C76}">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BC147470-FEA0-4773-9234-AC9B6B1BE49A}">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45C01EAB-7384-414C-A4E2-E48C19EC4B99}">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BB73CBC6-8851-49CE-9399-DFCBBF41EF20}">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FDCA6F4E-D96F-440F-96CB-36C3B2BBE617}">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31731F0A-7722-4F14-B6ED-CB0A12AA3936}"/>
    <dataValidation type="list" allowBlank="1" sqref="H8 H19 H448 H459 H404 H470 H481 H30 H41 H52 H63 H74 H85 H96 H107 H118 H129 H140 H151 H162 H173 H184 H195 H206 H217 H228 H239 H250 H261 H272 H283 H294 H305 H316 H327 H338 H349 H360 H371 H382 H393 H415 H426 H437 H492" xr:uid="{308352EA-CEBD-43D6-AC6E-93678D782CAE}">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64194"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64195"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47B3B-6103-413A-B807-77050EAB0993}">
  <sheetPr codeName="Hoja36">
    <tabColor theme="0"/>
    <pageSetUpPr fitToPage="1"/>
  </sheetPr>
  <dimension ref="A1:Q500"/>
  <sheetViews>
    <sheetView zoomScale="55" zoomScaleNormal="55" workbookViewId="0">
      <selection activeCell="D2" sqref="D2"/>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17">
        <v>8</v>
      </c>
      <c r="C2" s="118">
        <f>24/B2</f>
        <v>3</v>
      </c>
      <c r="D2" s="42"/>
      <c r="E2" s="126">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15-1</v>
      </c>
      <c r="B4" s="74"/>
      <c r="C4" s="75" t="s">
        <v>3138</v>
      </c>
      <c r="D4" s="76" t="s">
        <v>75</v>
      </c>
      <c r="E4" s="119"/>
      <c r="F4" s="119"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25">
        <f>IFERROR((E7*F7+E8*F8)/(F7+F8),0)</f>
        <v>0</v>
      </c>
      <c r="G5" s="49" t="s">
        <v>71</v>
      </c>
      <c r="H5" s="70"/>
      <c r="I5" s="81"/>
      <c r="J5" s="42"/>
      <c r="K5" s="42"/>
      <c r="L5" s="121">
        <v>0.41666666666666669</v>
      </c>
      <c r="M5" s="121">
        <v>0.5</v>
      </c>
      <c r="N5" s="116">
        <f>(M5-L5)*$C$2</f>
        <v>0.24999999999999994</v>
      </c>
      <c r="O5" s="124">
        <v>3</v>
      </c>
      <c r="P5" s="42"/>
      <c r="Q5" s="42"/>
    </row>
    <row r="6" spans="1:17" ht="24.75" customHeight="1" x14ac:dyDescent="0.25">
      <c r="A6" s="48" t="s">
        <v>4</v>
      </c>
      <c r="B6" s="129"/>
      <c r="C6" s="130"/>
      <c r="D6" s="49" t="s">
        <v>3142</v>
      </c>
      <c r="E6" s="110" t="str">
        <f>IFERROR(VLOOKUP(B6,matrizEmpleados,2,FALSE),"No existe")</f>
        <v>No existe</v>
      </c>
      <c r="F6" s="120" t="s">
        <v>3765</v>
      </c>
      <c r="G6" s="49" t="s">
        <v>5</v>
      </c>
      <c r="H6" s="127">
        <f>+(D5-C5)+1</f>
        <v>1</v>
      </c>
      <c r="I6" s="81"/>
      <c r="J6" s="42"/>
      <c r="K6" s="42"/>
      <c r="L6" s="121">
        <v>0.41666666666666669</v>
      </c>
      <c r="M6" s="121">
        <v>0.58333333333333337</v>
      </c>
      <c r="N6" s="116">
        <f>(M6-L6)*$C$2</f>
        <v>0.5</v>
      </c>
      <c r="O6" s="124">
        <v>2</v>
      </c>
      <c r="P6" s="42"/>
      <c r="Q6" s="42"/>
    </row>
    <row r="7" spans="1:17" ht="24.75" customHeight="1" x14ac:dyDescent="0.25">
      <c r="A7" s="48" t="s">
        <v>7</v>
      </c>
      <c r="B7" s="115"/>
      <c r="C7" s="121"/>
      <c r="D7" s="121"/>
      <c r="E7" s="116">
        <f>(D7-C7)*$C$2</f>
        <v>0</v>
      </c>
      <c r="F7" s="136"/>
      <c r="G7" s="49" t="s">
        <v>3139</v>
      </c>
      <c r="H7" s="70"/>
      <c r="I7" s="81"/>
      <c r="J7" s="42"/>
      <c r="K7" s="42"/>
      <c r="L7" s="121"/>
      <c r="M7" s="121"/>
      <c r="N7" s="116"/>
      <c r="O7" s="124"/>
      <c r="P7" s="42"/>
      <c r="Q7" s="42"/>
    </row>
    <row r="8" spans="1:17" ht="24.75" customHeight="1" x14ac:dyDescent="0.25">
      <c r="A8" s="48" t="s">
        <v>8</v>
      </c>
      <c r="B8" s="108"/>
      <c r="C8" s="121"/>
      <c r="D8" s="121"/>
      <c r="E8" s="116">
        <f>(D8-C8)*$C$2</f>
        <v>0</v>
      </c>
      <c r="F8" s="136"/>
      <c r="G8" s="49" t="s">
        <v>3142</v>
      </c>
      <c r="H8" s="72" t="str">
        <f>IFERROR(VLOOKUP(B8,matrizEmpleados,2,FALSE),"Error")</f>
        <v>Error</v>
      </c>
      <c r="I8" s="81"/>
      <c r="J8" s="42"/>
      <c r="K8" s="42"/>
      <c r="L8" s="121"/>
      <c r="M8" s="121"/>
      <c r="N8" s="116"/>
      <c r="O8" s="124"/>
      <c r="P8" s="42"/>
      <c r="Q8" s="42"/>
    </row>
    <row r="9" spans="1:17" ht="24.75" customHeight="1" x14ac:dyDescent="0.25">
      <c r="A9" s="48" t="s">
        <v>261</v>
      </c>
      <c r="B9" s="48" t="s">
        <v>262</v>
      </c>
      <c r="C9" s="48" t="s">
        <v>10</v>
      </c>
      <c r="D9" s="48" t="s">
        <v>264</v>
      </c>
      <c r="E9" s="64" t="s">
        <v>263</v>
      </c>
      <c r="F9" s="64"/>
      <c r="G9" s="49" t="s">
        <v>9</v>
      </c>
      <c r="H9" s="70"/>
      <c r="I9" s="81"/>
      <c r="K9" s="42"/>
      <c r="L9" s="121"/>
      <c r="M9" s="121"/>
      <c r="N9" s="116"/>
      <c r="O9" s="124"/>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15-1-1</v>
      </c>
      <c r="J10" s="42"/>
      <c r="K10" s="42"/>
      <c r="L10" s="42"/>
      <c r="M10" s="42"/>
      <c r="N10" s="123">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15-1-2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15-1-3</v>
      </c>
      <c r="J12" s="42"/>
      <c r="K12" s="42"/>
      <c r="L12" s="42"/>
      <c r="M12" s="42"/>
      <c r="N12" s="42"/>
      <c r="O12" s="42"/>
      <c r="P12" s="42"/>
      <c r="Q12" s="42"/>
    </row>
    <row r="13" spans="1:17" ht="44.25" customHeight="1" x14ac:dyDescent="0.25">
      <c r="A13" s="48" t="s">
        <v>13</v>
      </c>
      <c r="B13" s="131"/>
      <c r="C13" s="132"/>
      <c r="D13" s="132"/>
      <c r="E13" s="133"/>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15-2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25">
        <f>IFERROR((E18*F18+E19*F19)/(F18+F19),0)</f>
        <v>0</v>
      </c>
      <c r="G16" s="49" t="s">
        <v>71</v>
      </c>
      <c r="H16" s="70"/>
      <c r="I16" s="81"/>
      <c r="J16" s="42"/>
      <c r="K16" s="42"/>
      <c r="L16" s="42"/>
      <c r="M16" s="42"/>
      <c r="N16" s="42"/>
      <c r="O16" s="42"/>
      <c r="P16" s="42"/>
      <c r="Q16" s="42"/>
    </row>
    <row r="17" spans="1:17" ht="24.75" customHeight="1" x14ac:dyDescent="0.25">
      <c r="A17" s="48" t="s">
        <v>4</v>
      </c>
      <c r="B17" s="129"/>
      <c r="C17" s="130"/>
      <c r="D17" s="49" t="s">
        <v>3142</v>
      </c>
      <c r="E17" s="110" t="str">
        <f>IFERROR(VLOOKUP(B17,matrizEmpleados,2,FALSE),"No existe")</f>
        <v>No existe</v>
      </c>
      <c r="F17" s="120" t="s">
        <v>3765</v>
      </c>
      <c r="G17" s="49" t="s">
        <v>5</v>
      </c>
      <c r="H17" s="127">
        <f>+(D16-C16)+1</f>
        <v>1</v>
      </c>
      <c r="I17" s="81"/>
      <c r="J17" s="42"/>
      <c r="K17" s="42"/>
      <c r="L17" s="42"/>
      <c r="M17" s="42"/>
      <c r="N17" s="42"/>
      <c r="O17" s="42"/>
      <c r="P17" s="42"/>
      <c r="Q17" s="42"/>
    </row>
    <row r="18" spans="1:17" ht="24.75" customHeight="1" x14ac:dyDescent="0.25">
      <c r="A18" s="48" t="s">
        <v>7</v>
      </c>
      <c r="B18" s="115"/>
      <c r="C18" s="121"/>
      <c r="D18" s="121"/>
      <c r="E18" s="116">
        <f>(D18-C18)*$C$2</f>
        <v>0</v>
      </c>
      <c r="F18" s="136"/>
      <c r="G18" s="49" t="s">
        <v>3139</v>
      </c>
      <c r="H18" s="70"/>
      <c r="I18" s="81"/>
      <c r="J18" s="42"/>
      <c r="K18" s="42"/>
      <c r="L18" s="42"/>
      <c r="M18" s="42"/>
      <c r="N18" s="42"/>
      <c r="O18" s="42"/>
      <c r="P18" s="42"/>
      <c r="Q18" s="42"/>
    </row>
    <row r="19" spans="1:17" ht="24.75" customHeight="1" x14ac:dyDescent="0.25">
      <c r="A19" s="48" t="s">
        <v>8</v>
      </c>
      <c r="B19" s="108"/>
      <c r="C19" s="121"/>
      <c r="D19" s="121"/>
      <c r="E19" s="116">
        <f>(D19-C19)*$C$2</f>
        <v>0</v>
      </c>
      <c r="F19" s="136"/>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15-2-1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15-2-2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15-2-3</v>
      </c>
      <c r="J23" s="42"/>
      <c r="K23" s="42"/>
      <c r="L23" s="42"/>
      <c r="M23" s="42"/>
      <c r="N23" s="42"/>
      <c r="O23" s="42"/>
      <c r="P23" s="42"/>
      <c r="Q23" s="42"/>
    </row>
    <row r="24" spans="1:17" ht="38.25" customHeight="1" x14ac:dyDescent="0.25">
      <c r="A24" s="48" t="s">
        <v>13</v>
      </c>
      <c r="B24" s="131"/>
      <c r="C24" s="132"/>
      <c r="D24" s="132"/>
      <c r="E24" s="133"/>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15-3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25">
        <f>IFERROR((E29*F29+E30*F30)/(F29+F30),0)</f>
        <v>0</v>
      </c>
      <c r="G27" s="49" t="s">
        <v>71</v>
      </c>
      <c r="H27" s="70"/>
      <c r="I27" s="81"/>
      <c r="J27" s="42"/>
      <c r="K27" s="42"/>
      <c r="L27" s="42"/>
      <c r="M27" s="42"/>
      <c r="N27" s="42"/>
      <c r="O27" s="42"/>
      <c r="P27" s="42"/>
      <c r="Q27" s="42"/>
    </row>
    <row r="28" spans="1:17" ht="24.75" customHeight="1" x14ac:dyDescent="0.25">
      <c r="A28" s="48" t="s">
        <v>4</v>
      </c>
      <c r="B28" s="129"/>
      <c r="C28" s="130"/>
      <c r="D28" s="49" t="s">
        <v>3142</v>
      </c>
      <c r="E28" s="110" t="str">
        <f>IFERROR(VLOOKUP(B28,matrizEmpleados,2,FALSE),"No existe")</f>
        <v>No existe</v>
      </c>
      <c r="F28" s="120" t="s">
        <v>3765</v>
      </c>
      <c r="G28" s="49" t="s">
        <v>5</v>
      </c>
      <c r="H28" s="127">
        <f>+(D27-C27)+1</f>
        <v>1</v>
      </c>
      <c r="I28" s="81"/>
      <c r="J28" s="42"/>
      <c r="K28" s="42"/>
      <c r="L28" s="42"/>
      <c r="M28" s="42"/>
      <c r="N28" s="42"/>
      <c r="O28" s="42"/>
      <c r="P28" s="42"/>
      <c r="Q28" s="42"/>
    </row>
    <row r="29" spans="1:17" ht="24.75" customHeight="1" x14ac:dyDescent="0.25">
      <c r="A29" s="48" t="s">
        <v>7</v>
      </c>
      <c r="B29" s="115"/>
      <c r="C29" s="121"/>
      <c r="D29" s="121"/>
      <c r="E29" s="116">
        <f>(D29-C29)*$C$2</f>
        <v>0</v>
      </c>
      <c r="F29" s="136"/>
      <c r="G29" s="49" t="s">
        <v>3139</v>
      </c>
      <c r="H29" s="70"/>
      <c r="I29" s="81"/>
      <c r="J29" s="42"/>
      <c r="K29" s="42"/>
      <c r="L29" s="42"/>
      <c r="M29" s="42"/>
      <c r="N29" s="42"/>
      <c r="O29" s="42"/>
      <c r="P29" s="42"/>
      <c r="Q29" s="42"/>
    </row>
    <row r="30" spans="1:17" ht="24.75" customHeight="1" x14ac:dyDescent="0.25">
      <c r="A30" s="48" t="s">
        <v>8</v>
      </c>
      <c r="B30" s="108"/>
      <c r="C30" s="121"/>
      <c r="D30" s="121"/>
      <c r="E30" s="116">
        <f>(D30-C30)*$C$2</f>
        <v>0</v>
      </c>
      <c r="F30" s="136"/>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15-3-1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15-3-2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15-3-3</v>
      </c>
      <c r="J34" s="42"/>
      <c r="K34" s="42"/>
      <c r="L34" s="42"/>
      <c r="M34" s="42"/>
      <c r="N34" s="42"/>
      <c r="O34" s="42"/>
      <c r="P34" s="42"/>
      <c r="Q34" s="42"/>
    </row>
    <row r="35" spans="1:17" ht="38.25" customHeight="1" x14ac:dyDescent="0.25">
      <c r="A35" s="48" t="s">
        <v>13</v>
      </c>
      <c r="B35" s="131"/>
      <c r="C35" s="132"/>
      <c r="D35" s="132"/>
      <c r="E35" s="133"/>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15-4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25">
        <f>IFERROR((E40*F40+E41*F41)/(F40+F41),0)</f>
        <v>0</v>
      </c>
      <c r="G38" s="49" t="s">
        <v>71</v>
      </c>
      <c r="H38" s="70"/>
      <c r="I38" s="81"/>
      <c r="J38" s="42"/>
      <c r="K38" s="42"/>
      <c r="L38" s="42"/>
      <c r="M38" s="42"/>
      <c r="N38" s="42"/>
      <c r="O38" s="42"/>
      <c r="P38" s="42"/>
      <c r="Q38" s="42"/>
    </row>
    <row r="39" spans="1:17" ht="24.75" customHeight="1" x14ac:dyDescent="0.25">
      <c r="A39" s="48" t="s">
        <v>4</v>
      </c>
      <c r="B39" s="129"/>
      <c r="C39" s="130"/>
      <c r="D39" s="49" t="s">
        <v>3142</v>
      </c>
      <c r="E39" s="110" t="str">
        <f>IFERROR(VLOOKUP(B39,matrizEmpleados,2,FALSE),"No existe")</f>
        <v>No existe</v>
      </c>
      <c r="F39" s="120" t="s">
        <v>3765</v>
      </c>
      <c r="G39" s="49" t="s">
        <v>5</v>
      </c>
      <c r="H39" s="127">
        <f>+(D38-C38)+1</f>
        <v>1</v>
      </c>
      <c r="I39" s="81"/>
      <c r="J39" s="42"/>
      <c r="K39" s="42"/>
      <c r="L39" s="42"/>
      <c r="M39" s="42"/>
      <c r="N39" s="42"/>
      <c r="O39" s="42"/>
      <c r="P39" s="42"/>
      <c r="Q39" s="42"/>
    </row>
    <row r="40" spans="1:17" ht="24.75" customHeight="1" x14ac:dyDescent="0.25">
      <c r="A40" s="48" t="s">
        <v>7</v>
      </c>
      <c r="B40" s="115"/>
      <c r="C40" s="121"/>
      <c r="D40" s="121"/>
      <c r="E40" s="116">
        <f>(D40-C40)*$C$2</f>
        <v>0</v>
      </c>
      <c r="F40" s="136"/>
      <c r="G40" s="49" t="s">
        <v>3139</v>
      </c>
      <c r="H40" s="70"/>
      <c r="I40" s="81"/>
      <c r="J40" s="42"/>
      <c r="K40" s="42"/>
      <c r="L40" s="42"/>
      <c r="M40" s="42"/>
      <c r="N40" s="42"/>
      <c r="O40" s="42"/>
      <c r="P40" s="42"/>
      <c r="Q40" s="42"/>
    </row>
    <row r="41" spans="1:17" ht="24.75" customHeight="1" x14ac:dyDescent="0.25">
      <c r="A41" s="48" t="s">
        <v>8</v>
      </c>
      <c r="B41" s="108"/>
      <c r="C41" s="121"/>
      <c r="D41" s="121"/>
      <c r="E41" s="116">
        <f>(D41-C41)*$C$2</f>
        <v>0</v>
      </c>
      <c r="F41" s="136"/>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15-4-1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15-4-2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15-4-3</v>
      </c>
      <c r="J45" s="42"/>
      <c r="K45" s="42"/>
      <c r="L45" s="42"/>
      <c r="M45" s="42"/>
      <c r="N45" s="42"/>
      <c r="O45" s="42"/>
      <c r="P45" s="42"/>
      <c r="Q45" s="42"/>
    </row>
    <row r="46" spans="1:17" ht="38.25" customHeight="1" x14ac:dyDescent="0.25">
      <c r="A46" s="48" t="s">
        <v>13</v>
      </c>
      <c r="B46" s="131"/>
      <c r="C46" s="132"/>
      <c r="D46" s="132"/>
      <c r="E46" s="133"/>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15-5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25">
        <f>IFERROR((E51*F51+E52*F52)/(F51+F52),0)</f>
        <v>0</v>
      </c>
      <c r="G49" s="49" t="s">
        <v>71</v>
      </c>
      <c r="H49" s="70"/>
      <c r="I49" s="81"/>
      <c r="J49" s="42"/>
      <c r="K49" s="42"/>
      <c r="L49" s="42"/>
      <c r="M49" s="42"/>
      <c r="N49" s="42"/>
      <c r="O49" s="42"/>
      <c r="P49" s="42"/>
      <c r="Q49" s="42"/>
    </row>
    <row r="50" spans="1:17" ht="24.75" customHeight="1" x14ac:dyDescent="0.25">
      <c r="A50" s="48" t="s">
        <v>4</v>
      </c>
      <c r="B50" s="129"/>
      <c r="C50" s="130"/>
      <c r="D50" s="49" t="s">
        <v>3142</v>
      </c>
      <c r="E50" s="110" t="str">
        <f>IFERROR(VLOOKUP(B50,matrizEmpleados,2,FALSE),"No existe")</f>
        <v>No existe</v>
      </c>
      <c r="F50" s="120" t="s">
        <v>3765</v>
      </c>
      <c r="G50" s="49" t="s">
        <v>5</v>
      </c>
      <c r="H50" s="127">
        <f>+(D49-C49)+1</f>
        <v>1</v>
      </c>
      <c r="I50" s="81"/>
      <c r="J50" s="42"/>
      <c r="K50" s="42"/>
      <c r="L50" s="42"/>
      <c r="M50" s="42"/>
      <c r="N50" s="42"/>
      <c r="O50" s="42"/>
      <c r="P50" s="42"/>
      <c r="Q50" s="42"/>
    </row>
    <row r="51" spans="1:17" ht="24.75" customHeight="1" x14ac:dyDescent="0.25">
      <c r="A51" s="48" t="s">
        <v>7</v>
      </c>
      <c r="B51" s="115"/>
      <c r="C51" s="121"/>
      <c r="D51" s="121"/>
      <c r="E51" s="116">
        <f>(D51-C51)*$C$2</f>
        <v>0</v>
      </c>
      <c r="F51" s="136"/>
      <c r="G51" s="49" t="s">
        <v>3139</v>
      </c>
      <c r="H51" s="70"/>
      <c r="I51" s="81"/>
      <c r="J51" s="42"/>
      <c r="K51" s="42"/>
      <c r="L51" s="42"/>
      <c r="M51" s="42"/>
      <c r="N51" s="42"/>
      <c r="O51" s="42"/>
      <c r="P51" s="42"/>
      <c r="Q51" s="42"/>
    </row>
    <row r="52" spans="1:17" ht="24.75" customHeight="1" x14ac:dyDescent="0.25">
      <c r="A52" s="48" t="s">
        <v>8</v>
      </c>
      <c r="B52" s="108"/>
      <c r="C52" s="121"/>
      <c r="D52" s="121"/>
      <c r="E52" s="116">
        <f>(D52-C52)*$C$2</f>
        <v>0</v>
      </c>
      <c r="F52" s="136"/>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15-5-1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15-5-2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15-5-3</v>
      </c>
      <c r="J56" s="42"/>
      <c r="K56" s="42"/>
      <c r="L56" s="42"/>
      <c r="M56" s="42"/>
      <c r="N56" s="42"/>
      <c r="O56" s="42"/>
      <c r="P56" s="42"/>
      <c r="Q56" s="42"/>
    </row>
    <row r="57" spans="1:17" ht="38.25" customHeight="1" x14ac:dyDescent="0.25">
      <c r="A57" s="48" t="s">
        <v>13</v>
      </c>
      <c r="B57" s="131"/>
      <c r="C57" s="132"/>
      <c r="D57" s="132"/>
      <c r="E57" s="133"/>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15-6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25">
        <f>IFERROR((E62*F62+E63*F63)/(F62+F63),0)</f>
        <v>0</v>
      </c>
      <c r="G60" s="49" t="s">
        <v>71</v>
      </c>
      <c r="H60" s="70"/>
      <c r="I60" s="81"/>
      <c r="J60" s="42"/>
      <c r="K60" s="42"/>
      <c r="L60" s="42"/>
      <c r="M60" s="42"/>
      <c r="N60" s="42"/>
      <c r="O60" s="42"/>
      <c r="P60" s="42"/>
      <c r="Q60" s="42"/>
    </row>
    <row r="61" spans="1:17" ht="24.75" customHeight="1" x14ac:dyDescent="0.25">
      <c r="A61" s="48" t="s">
        <v>4</v>
      </c>
      <c r="B61" s="129"/>
      <c r="C61" s="130"/>
      <c r="D61" s="49" t="s">
        <v>3142</v>
      </c>
      <c r="E61" s="110" t="str">
        <f>IFERROR(VLOOKUP(B61,matrizEmpleados,2,FALSE),"No existe")</f>
        <v>No existe</v>
      </c>
      <c r="F61" s="120" t="s">
        <v>3765</v>
      </c>
      <c r="G61" s="49" t="s">
        <v>5</v>
      </c>
      <c r="H61" s="127">
        <f>+(D60-C60)+1</f>
        <v>1</v>
      </c>
      <c r="I61" s="81"/>
      <c r="J61" s="42"/>
      <c r="K61" s="42"/>
      <c r="L61" s="42"/>
      <c r="M61" s="42"/>
      <c r="N61" s="42"/>
      <c r="O61" s="42"/>
      <c r="P61" s="42"/>
      <c r="Q61" s="42"/>
    </row>
    <row r="62" spans="1:17" ht="24.75" customHeight="1" x14ac:dyDescent="0.25">
      <c r="A62" s="48" t="s">
        <v>7</v>
      </c>
      <c r="B62" s="115"/>
      <c r="C62" s="121"/>
      <c r="D62" s="121"/>
      <c r="E62" s="116">
        <f>(D62-C62)*$C$2</f>
        <v>0</v>
      </c>
      <c r="F62" s="136"/>
      <c r="G62" s="49" t="s">
        <v>3139</v>
      </c>
      <c r="H62" s="70"/>
      <c r="I62" s="81"/>
      <c r="J62" s="42"/>
      <c r="K62" s="42"/>
      <c r="L62" s="42"/>
      <c r="M62" s="42"/>
      <c r="N62" s="42"/>
      <c r="O62" s="42"/>
      <c r="P62" s="42"/>
      <c r="Q62" s="42"/>
    </row>
    <row r="63" spans="1:17" ht="24.75" customHeight="1" x14ac:dyDescent="0.25">
      <c r="A63" s="48" t="s">
        <v>8</v>
      </c>
      <c r="B63" s="108"/>
      <c r="C63" s="121"/>
      <c r="D63" s="121"/>
      <c r="E63" s="116">
        <f>(D63-C63)*$C$2</f>
        <v>0</v>
      </c>
      <c r="F63" s="136"/>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15-6-1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15-6-2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15-6-3</v>
      </c>
      <c r="J67" s="42"/>
      <c r="K67" s="42"/>
      <c r="L67" s="42"/>
      <c r="M67" s="42"/>
      <c r="N67" s="42"/>
      <c r="O67" s="42"/>
      <c r="P67" s="42"/>
      <c r="Q67" s="42"/>
    </row>
    <row r="68" spans="1:17" ht="38.25" customHeight="1" x14ac:dyDescent="0.25">
      <c r="A68" s="48" t="s">
        <v>13</v>
      </c>
      <c r="B68" s="131"/>
      <c r="C68" s="132"/>
      <c r="D68" s="132"/>
      <c r="E68" s="133"/>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15-7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25">
        <f>IFERROR((E73*F73+E74*F74)/(F73+F74),0)</f>
        <v>0</v>
      </c>
      <c r="G71" s="49" t="s">
        <v>71</v>
      </c>
      <c r="H71" s="70"/>
      <c r="I71" s="81"/>
      <c r="J71" s="42"/>
      <c r="K71" s="42"/>
      <c r="L71" s="42"/>
      <c r="M71" s="42"/>
      <c r="N71" s="42"/>
      <c r="O71" s="42"/>
      <c r="P71" s="42"/>
      <c r="Q71" s="42"/>
    </row>
    <row r="72" spans="1:17" ht="24.75" customHeight="1" x14ac:dyDescent="0.25">
      <c r="A72" s="48" t="s">
        <v>4</v>
      </c>
      <c r="B72" s="129"/>
      <c r="C72" s="130"/>
      <c r="D72" s="49" t="s">
        <v>3142</v>
      </c>
      <c r="E72" s="110" t="str">
        <f>IFERROR(VLOOKUP(B72,matrizEmpleados,2,FALSE),"No existe")</f>
        <v>No existe</v>
      </c>
      <c r="F72" s="120" t="s">
        <v>3765</v>
      </c>
      <c r="G72" s="49" t="s">
        <v>5</v>
      </c>
      <c r="H72" s="127">
        <f>+(D71-C71)+1</f>
        <v>1</v>
      </c>
      <c r="I72" s="81"/>
      <c r="J72" s="42"/>
      <c r="K72" s="42"/>
      <c r="L72" s="42"/>
      <c r="M72" s="42"/>
      <c r="N72" s="42"/>
      <c r="O72" s="42"/>
      <c r="P72" s="42"/>
      <c r="Q72" s="42"/>
    </row>
    <row r="73" spans="1:17" ht="24.75" customHeight="1" x14ac:dyDescent="0.25">
      <c r="A73" s="48" t="s">
        <v>7</v>
      </c>
      <c r="B73" s="115"/>
      <c r="C73" s="121"/>
      <c r="D73" s="121"/>
      <c r="E73" s="116">
        <f>(D73-C73)*$C$2</f>
        <v>0</v>
      </c>
      <c r="F73" s="136"/>
      <c r="G73" s="49" t="s">
        <v>3139</v>
      </c>
      <c r="H73" s="70"/>
      <c r="I73" s="81"/>
      <c r="J73" s="42"/>
      <c r="K73" s="42"/>
      <c r="L73" s="42"/>
      <c r="M73" s="42"/>
      <c r="N73" s="42"/>
      <c r="O73" s="42"/>
      <c r="P73" s="42"/>
      <c r="Q73" s="42"/>
    </row>
    <row r="74" spans="1:17" ht="24.75" customHeight="1" x14ac:dyDescent="0.25">
      <c r="A74" s="48" t="s">
        <v>8</v>
      </c>
      <c r="B74" s="108"/>
      <c r="C74" s="121"/>
      <c r="D74" s="121"/>
      <c r="E74" s="116">
        <f>(D74-C74)*$C$2</f>
        <v>0</v>
      </c>
      <c r="F74" s="136"/>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15-7-1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15-7-2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15-7-3</v>
      </c>
      <c r="J78" s="42"/>
      <c r="K78" s="42"/>
      <c r="L78" s="42"/>
      <c r="M78" s="42"/>
      <c r="N78" s="42"/>
      <c r="O78" s="42"/>
      <c r="P78" s="42"/>
      <c r="Q78" s="42"/>
    </row>
    <row r="79" spans="1:17" ht="38.25" customHeight="1" x14ac:dyDescent="0.25">
      <c r="A79" s="48" t="s">
        <v>13</v>
      </c>
      <c r="B79" s="131"/>
      <c r="C79" s="132"/>
      <c r="D79" s="132"/>
      <c r="E79" s="133"/>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15-8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25">
        <f>IFERROR((E84*F84+E85*F85)/(F84+F85),0)</f>
        <v>0</v>
      </c>
      <c r="G82" s="49" t="s">
        <v>71</v>
      </c>
      <c r="H82" s="70"/>
      <c r="I82" s="81"/>
      <c r="J82" s="42"/>
      <c r="K82" s="42"/>
      <c r="L82" s="42"/>
      <c r="M82" s="42"/>
      <c r="N82" s="42"/>
      <c r="O82" s="42"/>
      <c r="P82" s="42"/>
      <c r="Q82" s="42"/>
    </row>
    <row r="83" spans="1:17" ht="24.75" customHeight="1" x14ac:dyDescent="0.25">
      <c r="A83" s="48" t="s">
        <v>4</v>
      </c>
      <c r="B83" s="129"/>
      <c r="C83" s="130"/>
      <c r="D83" s="49" t="s">
        <v>3142</v>
      </c>
      <c r="E83" s="110" t="str">
        <f>IFERROR(VLOOKUP(B83,matrizEmpleados,2,FALSE),"No existe")</f>
        <v>No existe</v>
      </c>
      <c r="F83" s="120" t="s">
        <v>3765</v>
      </c>
      <c r="G83" s="49" t="s">
        <v>5</v>
      </c>
      <c r="H83" s="127">
        <f>+(D82-C82)+1</f>
        <v>1</v>
      </c>
      <c r="I83" s="81"/>
      <c r="J83" s="42"/>
      <c r="K83" s="42"/>
      <c r="L83" s="42"/>
      <c r="M83" s="42"/>
      <c r="N83" s="42"/>
      <c r="O83" s="42"/>
      <c r="P83" s="42"/>
      <c r="Q83" s="42"/>
    </row>
    <row r="84" spans="1:17" ht="24.75" customHeight="1" x14ac:dyDescent="0.25">
      <c r="A84" s="48" t="s">
        <v>7</v>
      </c>
      <c r="B84" s="115"/>
      <c r="C84" s="121"/>
      <c r="D84" s="121"/>
      <c r="E84" s="116">
        <f>(D84-C84)*$C$2</f>
        <v>0</v>
      </c>
      <c r="F84" s="136"/>
      <c r="G84" s="49" t="s">
        <v>3139</v>
      </c>
      <c r="H84" s="70"/>
      <c r="I84" s="81"/>
      <c r="J84" s="42"/>
      <c r="K84" s="42"/>
      <c r="L84" s="42"/>
      <c r="M84" s="42"/>
      <c r="N84" s="42"/>
      <c r="O84" s="42"/>
      <c r="P84" s="42"/>
      <c r="Q84" s="42"/>
    </row>
    <row r="85" spans="1:17" ht="24.75" customHeight="1" x14ac:dyDescent="0.25">
      <c r="A85" s="48" t="s">
        <v>8</v>
      </c>
      <c r="B85" s="108"/>
      <c r="C85" s="121"/>
      <c r="D85" s="121"/>
      <c r="E85" s="116">
        <f>(D85-C85)*$C$2</f>
        <v>0</v>
      </c>
      <c r="F85" s="136"/>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15-8-1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15-8-2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15-8-3</v>
      </c>
      <c r="J89" s="42"/>
      <c r="K89" s="42"/>
      <c r="L89" s="42"/>
      <c r="M89" s="42"/>
      <c r="N89" s="42"/>
      <c r="O89" s="42"/>
      <c r="P89" s="42"/>
      <c r="Q89" s="42"/>
    </row>
    <row r="90" spans="1:17" ht="38.25" customHeight="1" x14ac:dyDescent="0.25">
      <c r="A90" s="48" t="s">
        <v>13</v>
      </c>
      <c r="B90" s="131"/>
      <c r="C90" s="132"/>
      <c r="D90" s="132"/>
      <c r="E90" s="133"/>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15-9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25">
        <f>IFERROR((E95*F95+E96*F96)/(F95+F96),0)</f>
        <v>0</v>
      </c>
      <c r="G93" s="49" t="s">
        <v>71</v>
      </c>
      <c r="H93" s="70"/>
      <c r="I93" s="81"/>
      <c r="J93" s="42"/>
      <c r="K93" s="42"/>
      <c r="L93" s="42"/>
      <c r="M93" s="42"/>
      <c r="N93" s="42"/>
      <c r="O93" s="42"/>
      <c r="P93" s="42"/>
      <c r="Q93" s="42"/>
    </row>
    <row r="94" spans="1:17" ht="24.75" customHeight="1" x14ac:dyDescent="0.25">
      <c r="A94" s="48" t="s">
        <v>4</v>
      </c>
      <c r="B94" s="129"/>
      <c r="C94" s="130"/>
      <c r="D94" s="49" t="s">
        <v>3142</v>
      </c>
      <c r="E94" s="110" t="str">
        <f>IFERROR(VLOOKUP(B94,matrizEmpleados,2,FALSE),"No existe")</f>
        <v>No existe</v>
      </c>
      <c r="F94" s="120" t="s">
        <v>3765</v>
      </c>
      <c r="G94" s="49" t="s">
        <v>5</v>
      </c>
      <c r="H94" s="127">
        <f>+(D93-C93)+1</f>
        <v>1</v>
      </c>
      <c r="I94" s="81"/>
      <c r="J94" s="42"/>
      <c r="K94" s="42"/>
      <c r="L94" s="42"/>
      <c r="M94" s="42"/>
      <c r="N94" s="42"/>
      <c r="O94" s="42"/>
      <c r="P94" s="42"/>
      <c r="Q94" s="42"/>
    </row>
    <row r="95" spans="1:17" ht="24.75" customHeight="1" x14ac:dyDescent="0.25">
      <c r="A95" s="48" t="s">
        <v>7</v>
      </c>
      <c r="B95" s="115"/>
      <c r="C95" s="121"/>
      <c r="D95" s="121"/>
      <c r="E95" s="116">
        <f>(D95-C95)*$C$2</f>
        <v>0</v>
      </c>
      <c r="F95" s="136"/>
      <c r="G95" s="49" t="s">
        <v>3139</v>
      </c>
      <c r="H95" s="70"/>
      <c r="I95" s="81"/>
      <c r="J95" s="42"/>
      <c r="K95" s="42"/>
      <c r="L95" s="42"/>
      <c r="M95" s="42"/>
      <c r="N95" s="42"/>
      <c r="O95" s="42"/>
      <c r="P95" s="42"/>
      <c r="Q95" s="42"/>
    </row>
    <row r="96" spans="1:17" ht="24.75" customHeight="1" x14ac:dyDescent="0.25">
      <c r="A96" s="48" t="s">
        <v>8</v>
      </c>
      <c r="B96" s="108"/>
      <c r="C96" s="121"/>
      <c r="D96" s="121"/>
      <c r="E96" s="116">
        <f>(D96-C96)*$C$2</f>
        <v>0</v>
      </c>
      <c r="F96" s="136"/>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15-9-1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15-9-2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15-9-3</v>
      </c>
      <c r="J100" s="42"/>
      <c r="K100" s="42"/>
      <c r="L100" s="42"/>
      <c r="M100" s="42"/>
      <c r="N100" s="42"/>
      <c r="O100" s="42"/>
      <c r="P100" s="42"/>
      <c r="Q100" s="42"/>
    </row>
    <row r="101" spans="1:17" ht="38.25" customHeight="1" x14ac:dyDescent="0.25">
      <c r="A101" s="48" t="s">
        <v>13</v>
      </c>
      <c r="B101" s="131"/>
      <c r="C101" s="132"/>
      <c r="D101" s="132"/>
      <c r="E101" s="133"/>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15-10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25">
        <f>IFERROR((E106*F106+E107*F107)/(F106+F107),0)</f>
        <v>0</v>
      </c>
      <c r="G104" s="49" t="s">
        <v>71</v>
      </c>
      <c r="H104" s="70"/>
      <c r="I104" s="81"/>
      <c r="J104" s="42"/>
      <c r="K104" s="42"/>
      <c r="L104" s="42"/>
      <c r="M104" s="42"/>
      <c r="N104" s="42"/>
      <c r="O104" s="42"/>
      <c r="P104" s="42"/>
      <c r="Q104" s="42"/>
    </row>
    <row r="105" spans="1:17" ht="24.75" customHeight="1" x14ac:dyDescent="0.25">
      <c r="A105" s="48" t="s">
        <v>4</v>
      </c>
      <c r="B105" s="129"/>
      <c r="C105" s="130"/>
      <c r="D105" s="49" t="s">
        <v>3142</v>
      </c>
      <c r="E105" s="110" t="str">
        <f>IFERROR(VLOOKUP(B105,matrizEmpleados,2,FALSE),"No existe")</f>
        <v>No existe</v>
      </c>
      <c r="F105" s="120" t="s">
        <v>3765</v>
      </c>
      <c r="G105" s="49" t="s">
        <v>5</v>
      </c>
      <c r="H105" s="127">
        <f>+(D104-C104)+1</f>
        <v>1</v>
      </c>
      <c r="I105" s="81"/>
      <c r="J105" s="42"/>
      <c r="K105" s="42"/>
      <c r="L105" s="42"/>
      <c r="M105" s="42"/>
      <c r="N105" s="42"/>
      <c r="O105" s="42"/>
      <c r="P105" s="42"/>
      <c r="Q105" s="42"/>
    </row>
    <row r="106" spans="1:17" ht="24.75" customHeight="1" x14ac:dyDescent="0.25">
      <c r="A106" s="48" t="s">
        <v>7</v>
      </c>
      <c r="B106" s="115"/>
      <c r="C106" s="121"/>
      <c r="D106" s="121"/>
      <c r="E106" s="116">
        <f>(D106-C106)*$C$2</f>
        <v>0</v>
      </c>
      <c r="F106" s="136"/>
      <c r="G106" s="49" t="s">
        <v>3139</v>
      </c>
      <c r="H106" s="70"/>
      <c r="I106" s="81"/>
      <c r="J106" s="42"/>
      <c r="K106" s="42"/>
      <c r="L106" s="42"/>
      <c r="M106" s="42"/>
      <c r="N106" s="42"/>
      <c r="O106" s="42"/>
      <c r="P106" s="42"/>
      <c r="Q106" s="42"/>
    </row>
    <row r="107" spans="1:17" ht="24.75" customHeight="1" x14ac:dyDescent="0.25">
      <c r="A107" s="48" t="s">
        <v>8</v>
      </c>
      <c r="B107" s="108"/>
      <c r="C107" s="121"/>
      <c r="D107" s="121"/>
      <c r="E107" s="116">
        <f>(D107-C107)*$C$2</f>
        <v>0</v>
      </c>
      <c r="F107" s="136"/>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15-10-1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15-10-2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15-10-3</v>
      </c>
      <c r="J111" s="42"/>
      <c r="K111" s="42"/>
      <c r="L111" s="42"/>
      <c r="M111" s="42"/>
      <c r="N111" s="42"/>
      <c r="O111" s="42"/>
      <c r="P111" s="42"/>
      <c r="Q111" s="42"/>
    </row>
    <row r="112" spans="1:17" ht="38.25" customHeight="1" x14ac:dyDescent="0.25">
      <c r="A112" s="48" t="s">
        <v>13</v>
      </c>
      <c r="B112" s="131"/>
      <c r="C112" s="132"/>
      <c r="D112" s="132"/>
      <c r="E112" s="133"/>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15-11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25">
        <f>IFERROR((E117*F117+E118*F118)/(F117+F118),0)</f>
        <v>0</v>
      </c>
      <c r="G115" s="49" t="s">
        <v>71</v>
      </c>
      <c r="H115" s="70"/>
      <c r="I115" s="81"/>
      <c r="J115" s="42"/>
      <c r="K115" s="42"/>
      <c r="L115" s="42"/>
      <c r="M115" s="42"/>
      <c r="N115" s="42"/>
      <c r="O115" s="42"/>
      <c r="P115" s="42"/>
      <c r="Q115" s="42"/>
    </row>
    <row r="116" spans="1:17" ht="24.75" customHeight="1" x14ac:dyDescent="0.25">
      <c r="A116" s="48" t="s">
        <v>4</v>
      </c>
      <c r="B116" s="129"/>
      <c r="C116" s="130"/>
      <c r="D116" s="49" t="s">
        <v>3142</v>
      </c>
      <c r="E116" s="110" t="str">
        <f>IFERROR(VLOOKUP(B116,matrizEmpleados,2,FALSE),"No existe")</f>
        <v>No existe</v>
      </c>
      <c r="F116" s="120" t="s">
        <v>3765</v>
      </c>
      <c r="G116" s="49" t="s">
        <v>5</v>
      </c>
      <c r="H116" s="127">
        <f>+(D115-C115)+1</f>
        <v>1</v>
      </c>
      <c r="I116" s="81"/>
      <c r="J116" s="42"/>
      <c r="K116" s="42"/>
      <c r="L116" s="42"/>
      <c r="M116" s="42"/>
      <c r="N116" s="42"/>
      <c r="O116" s="42"/>
      <c r="P116" s="42"/>
      <c r="Q116" s="42"/>
    </row>
    <row r="117" spans="1:17" ht="24.75" customHeight="1" x14ac:dyDescent="0.25">
      <c r="A117" s="48" t="s">
        <v>7</v>
      </c>
      <c r="B117" s="115"/>
      <c r="C117" s="121"/>
      <c r="D117" s="121"/>
      <c r="E117" s="116">
        <f>(D117-C117)*$C$2</f>
        <v>0</v>
      </c>
      <c r="F117" s="136"/>
      <c r="G117" s="49" t="s">
        <v>3139</v>
      </c>
      <c r="H117" s="70"/>
      <c r="I117" s="81"/>
      <c r="J117" s="42"/>
      <c r="K117" s="42"/>
      <c r="L117" s="42"/>
      <c r="M117" s="42"/>
      <c r="N117" s="42"/>
      <c r="O117" s="42"/>
      <c r="P117" s="42"/>
      <c r="Q117" s="42"/>
    </row>
    <row r="118" spans="1:17" ht="24.75" customHeight="1" x14ac:dyDescent="0.25">
      <c r="A118" s="48" t="s">
        <v>8</v>
      </c>
      <c r="B118" s="108"/>
      <c r="C118" s="121"/>
      <c r="D118" s="121"/>
      <c r="E118" s="116">
        <f>(D118-C118)*$C$2</f>
        <v>0</v>
      </c>
      <c r="F118" s="136"/>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15-11-1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15-11-2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15-11-3</v>
      </c>
      <c r="J122" s="42"/>
      <c r="K122" s="42"/>
      <c r="L122" s="42"/>
      <c r="M122" s="42"/>
      <c r="N122" s="42"/>
      <c r="O122" s="42"/>
      <c r="P122" s="42"/>
      <c r="Q122" s="42"/>
    </row>
    <row r="123" spans="1:17" ht="38.25" customHeight="1" x14ac:dyDescent="0.25">
      <c r="A123" s="48" t="s">
        <v>13</v>
      </c>
      <c r="B123" s="131"/>
      <c r="C123" s="132"/>
      <c r="D123" s="132"/>
      <c r="E123" s="133"/>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15-12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25">
        <f>IFERROR((E128*F128+E129*F129)/(F128+F129),0)</f>
        <v>0</v>
      </c>
      <c r="G126" s="49" t="s">
        <v>71</v>
      </c>
      <c r="H126" s="70"/>
      <c r="I126" s="81"/>
      <c r="J126" s="42"/>
      <c r="K126" s="42"/>
      <c r="L126" s="42"/>
      <c r="M126" s="42"/>
      <c r="N126" s="42"/>
      <c r="O126" s="42"/>
      <c r="P126" s="42"/>
      <c r="Q126" s="42"/>
    </row>
    <row r="127" spans="1:17" ht="24.75" customHeight="1" x14ac:dyDescent="0.25">
      <c r="A127" s="48" t="s">
        <v>4</v>
      </c>
      <c r="B127" s="129"/>
      <c r="C127" s="130"/>
      <c r="D127" s="49" t="s">
        <v>3142</v>
      </c>
      <c r="E127" s="110" t="str">
        <f>IFERROR(VLOOKUP(B127,matrizEmpleados,2,FALSE),"No existe")</f>
        <v>No existe</v>
      </c>
      <c r="F127" s="120" t="s">
        <v>3765</v>
      </c>
      <c r="G127" s="49" t="s">
        <v>5</v>
      </c>
      <c r="H127" s="127">
        <f>+(D126-C126)+1</f>
        <v>1</v>
      </c>
      <c r="I127" s="81"/>
      <c r="J127" s="42"/>
      <c r="K127" s="42"/>
      <c r="L127" s="42"/>
      <c r="M127" s="42"/>
      <c r="N127" s="42"/>
      <c r="O127" s="42"/>
      <c r="P127" s="42"/>
      <c r="Q127" s="42"/>
    </row>
    <row r="128" spans="1:17" ht="24.75" customHeight="1" x14ac:dyDescent="0.25">
      <c r="A128" s="48" t="s">
        <v>7</v>
      </c>
      <c r="B128" s="115"/>
      <c r="C128" s="121"/>
      <c r="D128" s="121"/>
      <c r="E128" s="116">
        <f>(D128-C128)*$C$2</f>
        <v>0</v>
      </c>
      <c r="F128" s="122"/>
      <c r="G128" s="49" t="s">
        <v>3139</v>
      </c>
      <c r="H128" s="70"/>
      <c r="I128" s="81"/>
      <c r="J128" s="42"/>
      <c r="K128" s="42"/>
      <c r="L128" s="42"/>
      <c r="M128" s="42"/>
      <c r="N128" s="42"/>
      <c r="O128" s="42"/>
      <c r="P128" s="42"/>
      <c r="Q128" s="42"/>
    </row>
    <row r="129" spans="1:17" ht="24.75" customHeight="1" x14ac:dyDescent="0.25">
      <c r="A129" s="48" t="s">
        <v>8</v>
      </c>
      <c r="B129" s="108"/>
      <c r="C129" s="121"/>
      <c r="D129" s="121"/>
      <c r="E129" s="116">
        <f>(D129-C129)*$C$2</f>
        <v>0</v>
      </c>
      <c r="F129" s="122"/>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15-12-1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15-12-2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15-12-3</v>
      </c>
      <c r="J133" s="42"/>
      <c r="K133" s="42"/>
      <c r="L133" s="42"/>
      <c r="M133" s="42"/>
      <c r="N133" s="42"/>
      <c r="O133" s="42"/>
      <c r="P133" s="42"/>
      <c r="Q133" s="42"/>
    </row>
    <row r="134" spans="1:17" ht="38.25" customHeight="1" x14ac:dyDescent="0.25">
      <c r="A134" s="48" t="s">
        <v>13</v>
      </c>
      <c r="B134" s="131"/>
      <c r="C134" s="132"/>
      <c r="D134" s="132"/>
      <c r="E134" s="133"/>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15-13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25">
        <f>IFERROR((E139*F139+E140*F140)/(F139+F140),0)</f>
        <v>0</v>
      </c>
      <c r="G137" s="49" t="s">
        <v>71</v>
      </c>
      <c r="H137" s="70"/>
      <c r="I137" s="81"/>
      <c r="J137" s="42"/>
      <c r="K137" s="42"/>
      <c r="L137" s="42"/>
      <c r="M137" s="42"/>
      <c r="N137" s="42"/>
      <c r="O137" s="42"/>
      <c r="P137" s="42"/>
      <c r="Q137" s="42"/>
    </row>
    <row r="138" spans="1:17" ht="24.75" customHeight="1" x14ac:dyDescent="0.25">
      <c r="A138" s="48" t="s">
        <v>4</v>
      </c>
      <c r="B138" s="129"/>
      <c r="C138" s="130"/>
      <c r="D138" s="49" t="s">
        <v>3142</v>
      </c>
      <c r="E138" s="110" t="str">
        <f>IFERROR(VLOOKUP(B138,matrizEmpleados,2,FALSE),"No existe")</f>
        <v>No existe</v>
      </c>
      <c r="F138" s="120" t="s">
        <v>3765</v>
      </c>
      <c r="G138" s="49" t="s">
        <v>5</v>
      </c>
      <c r="H138" s="127">
        <f>+(D137-C137)+1</f>
        <v>1</v>
      </c>
      <c r="I138" s="81"/>
      <c r="J138" s="42"/>
      <c r="K138" s="42"/>
      <c r="L138" s="42"/>
      <c r="M138" s="42"/>
      <c r="N138" s="42"/>
      <c r="O138" s="42"/>
      <c r="P138" s="42"/>
      <c r="Q138" s="42"/>
    </row>
    <row r="139" spans="1:17" ht="24.75" customHeight="1" x14ac:dyDescent="0.25">
      <c r="A139" s="48" t="s">
        <v>7</v>
      </c>
      <c r="B139" s="115"/>
      <c r="C139" s="121"/>
      <c r="D139" s="121"/>
      <c r="E139" s="116">
        <f>(D139-C139)*$C$2</f>
        <v>0</v>
      </c>
      <c r="F139" s="122"/>
      <c r="G139" s="49" t="s">
        <v>3139</v>
      </c>
      <c r="H139" s="70"/>
      <c r="I139" s="81"/>
      <c r="J139" s="42"/>
      <c r="K139" s="42"/>
      <c r="L139" s="42"/>
      <c r="M139" s="42"/>
      <c r="N139" s="42"/>
      <c r="O139" s="42"/>
      <c r="P139" s="42"/>
      <c r="Q139" s="42"/>
    </row>
    <row r="140" spans="1:17" ht="24.75" customHeight="1" x14ac:dyDescent="0.25">
      <c r="A140" s="48" t="s">
        <v>8</v>
      </c>
      <c r="B140" s="108"/>
      <c r="C140" s="121"/>
      <c r="D140" s="121"/>
      <c r="E140" s="116">
        <f>(D140-C140)*$C$2</f>
        <v>0</v>
      </c>
      <c r="F140" s="122"/>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15-13-1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15-13-2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15-13-3</v>
      </c>
      <c r="J144" s="42"/>
      <c r="K144" s="42"/>
      <c r="L144" s="42"/>
      <c r="M144" s="42"/>
      <c r="N144" s="42"/>
      <c r="O144" s="42"/>
      <c r="P144" s="42"/>
      <c r="Q144" s="42"/>
    </row>
    <row r="145" spans="1:17" ht="38.25" customHeight="1" x14ac:dyDescent="0.25">
      <c r="A145" s="48" t="s">
        <v>13</v>
      </c>
      <c r="B145" s="131"/>
      <c r="C145" s="132"/>
      <c r="D145" s="132"/>
      <c r="E145" s="133"/>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15-14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25">
        <f>IFERROR((E150*F150+E151*F151)/(F150+F151),0)</f>
        <v>0</v>
      </c>
      <c r="G148" s="49" t="s">
        <v>71</v>
      </c>
      <c r="H148" s="70"/>
      <c r="I148" s="81"/>
      <c r="J148" s="42"/>
      <c r="K148" s="42"/>
      <c r="L148" s="42"/>
      <c r="M148" s="42"/>
      <c r="N148" s="42"/>
      <c r="O148" s="42"/>
      <c r="P148" s="42"/>
      <c r="Q148" s="42"/>
    </row>
    <row r="149" spans="1:17" ht="24.75" customHeight="1" x14ac:dyDescent="0.25">
      <c r="A149" s="48" t="s">
        <v>4</v>
      </c>
      <c r="B149" s="129"/>
      <c r="C149" s="130"/>
      <c r="D149" s="49" t="s">
        <v>3142</v>
      </c>
      <c r="E149" s="110" t="str">
        <f>IFERROR(VLOOKUP(B149,matrizEmpleados,2,FALSE),"No existe")</f>
        <v>No existe</v>
      </c>
      <c r="F149" s="120" t="s">
        <v>3765</v>
      </c>
      <c r="G149" s="49" t="s">
        <v>5</v>
      </c>
      <c r="H149" s="127">
        <f>+(D148-C148)+1</f>
        <v>1</v>
      </c>
      <c r="I149" s="81"/>
      <c r="J149" s="42"/>
      <c r="K149" s="42"/>
      <c r="L149" s="42"/>
      <c r="M149" s="42"/>
      <c r="N149" s="42"/>
      <c r="O149" s="42"/>
      <c r="P149" s="42"/>
      <c r="Q149" s="42"/>
    </row>
    <row r="150" spans="1:17" ht="24.75" customHeight="1" x14ac:dyDescent="0.25">
      <c r="A150" s="48" t="s">
        <v>7</v>
      </c>
      <c r="B150" s="115"/>
      <c r="C150" s="121"/>
      <c r="D150" s="121"/>
      <c r="E150" s="116">
        <f>(D150-C150)*$C$2</f>
        <v>0</v>
      </c>
      <c r="F150" s="122"/>
      <c r="G150" s="49" t="s">
        <v>3139</v>
      </c>
      <c r="H150" s="70"/>
      <c r="I150" s="81"/>
      <c r="J150" s="42"/>
      <c r="K150" s="42"/>
      <c r="L150" s="42"/>
      <c r="M150" s="42"/>
      <c r="N150" s="42"/>
      <c r="O150" s="42"/>
      <c r="P150" s="42"/>
      <c r="Q150" s="42"/>
    </row>
    <row r="151" spans="1:17" ht="24.75" customHeight="1" x14ac:dyDescent="0.25">
      <c r="A151" s="48" t="s">
        <v>8</v>
      </c>
      <c r="B151" s="108"/>
      <c r="C151" s="121"/>
      <c r="D151" s="121"/>
      <c r="E151" s="116">
        <f>(D151-C151)*$C$2</f>
        <v>0</v>
      </c>
      <c r="F151" s="122"/>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15-14-1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15-14-2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15-14-3</v>
      </c>
      <c r="J155" s="42"/>
      <c r="K155" s="42"/>
      <c r="L155" s="42"/>
      <c r="M155" s="42"/>
      <c r="N155" s="42"/>
      <c r="O155" s="42"/>
      <c r="P155" s="42"/>
      <c r="Q155" s="42"/>
    </row>
    <row r="156" spans="1:17" ht="38.25" customHeight="1" x14ac:dyDescent="0.25">
      <c r="A156" s="48" t="s">
        <v>13</v>
      </c>
      <c r="B156" s="131"/>
      <c r="C156" s="132"/>
      <c r="D156" s="132"/>
      <c r="E156" s="133"/>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15-15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25">
        <f>IFERROR((E161*F161+E162*F162)/(F161+F162),0)</f>
        <v>0</v>
      </c>
      <c r="G159" s="49" t="s">
        <v>71</v>
      </c>
      <c r="H159" s="70"/>
      <c r="I159" s="81"/>
      <c r="J159" s="42"/>
      <c r="K159" s="42"/>
      <c r="L159" s="42"/>
      <c r="M159" s="42"/>
      <c r="N159" s="42"/>
      <c r="O159" s="42"/>
      <c r="P159" s="42"/>
      <c r="Q159" s="42"/>
    </row>
    <row r="160" spans="1:17" ht="24.75" customHeight="1" x14ac:dyDescent="0.25">
      <c r="A160" s="48" t="s">
        <v>4</v>
      </c>
      <c r="B160" s="129"/>
      <c r="C160" s="130"/>
      <c r="D160" s="49" t="s">
        <v>3142</v>
      </c>
      <c r="E160" s="110" t="str">
        <f>IFERROR(VLOOKUP(B160,matrizEmpleados,2,FALSE),"No existe")</f>
        <v>No existe</v>
      </c>
      <c r="F160" s="120" t="s">
        <v>3765</v>
      </c>
      <c r="G160" s="49" t="s">
        <v>5</v>
      </c>
      <c r="H160" s="127">
        <f>+(D159-C159)+1</f>
        <v>1</v>
      </c>
      <c r="I160" s="81"/>
      <c r="J160" s="42"/>
      <c r="K160" s="42"/>
      <c r="L160" s="42"/>
      <c r="M160" s="42"/>
      <c r="N160" s="42"/>
      <c r="O160" s="42"/>
      <c r="P160" s="42"/>
      <c r="Q160" s="42"/>
    </row>
    <row r="161" spans="1:17" ht="24.75" customHeight="1" x14ac:dyDescent="0.25">
      <c r="A161" s="48" t="s">
        <v>7</v>
      </c>
      <c r="B161" s="115"/>
      <c r="C161" s="121"/>
      <c r="D161" s="121"/>
      <c r="E161" s="116">
        <f>(D161-C161)*$C$2</f>
        <v>0</v>
      </c>
      <c r="F161" s="136"/>
      <c r="G161" s="49" t="s">
        <v>3139</v>
      </c>
      <c r="H161" s="70"/>
      <c r="I161" s="81"/>
      <c r="J161" s="42"/>
      <c r="K161" s="42"/>
      <c r="L161" s="42"/>
      <c r="M161" s="42"/>
      <c r="N161" s="42"/>
      <c r="O161" s="42"/>
      <c r="P161" s="42"/>
      <c r="Q161" s="42"/>
    </row>
    <row r="162" spans="1:17" ht="24.75" customHeight="1" x14ac:dyDescent="0.25">
      <c r="A162" s="48" t="s">
        <v>8</v>
      </c>
      <c r="B162" s="108"/>
      <c r="C162" s="121"/>
      <c r="D162" s="121"/>
      <c r="E162" s="116">
        <f>(D162-C162)*$C$2</f>
        <v>0</v>
      </c>
      <c r="F162" s="136"/>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15-15-1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15-15-2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15-15-3</v>
      </c>
      <c r="J166" s="42"/>
      <c r="K166" s="42"/>
      <c r="L166" s="42"/>
      <c r="M166" s="42"/>
      <c r="N166" s="42"/>
      <c r="O166" s="42"/>
      <c r="P166" s="42"/>
      <c r="Q166" s="42"/>
    </row>
    <row r="167" spans="1:17" ht="38.25" customHeight="1" x14ac:dyDescent="0.25">
      <c r="A167" s="48" t="s">
        <v>13</v>
      </c>
      <c r="B167" s="131"/>
      <c r="C167" s="132"/>
      <c r="D167" s="132"/>
      <c r="E167" s="133"/>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15-16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25">
        <f>IFERROR((E172*F172+E173*F173)/(F172+F173),0)</f>
        <v>0</v>
      </c>
      <c r="G170" s="49" t="s">
        <v>71</v>
      </c>
      <c r="H170" s="70"/>
      <c r="I170" s="81"/>
      <c r="J170" s="42"/>
      <c r="K170" s="42"/>
      <c r="L170" s="42"/>
      <c r="M170" s="42"/>
      <c r="N170" s="42"/>
      <c r="O170" s="42"/>
      <c r="P170" s="42"/>
      <c r="Q170" s="42"/>
    </row>
    <row r="171" spans="1:17" ht="24.75" customHeight="1" x14ac:dyDescent="0.25">
      <c r="A171" s="48" t="s">
        <v>4</v>
      </c>
      <c r="B171" s="129"/>
      <c r="C171" s="130"/>
      <c r="D171" s="49" t="s">
        <v>3142</v>
      </c>
      <c r="E171" s="110" t="str">
        <f>IFERROR(VLOOKUP(B171,matrizEmpleados,2,FALSE),"No existe")</f>
        <v>No existe</v>
      </c>
      <c r="F171" s="120" t="s">
        <v>3765</v>
      </c>
      <c r="G171" s="49" t="s">
        <v>5</v>
      </c>
      <c r="H171" s="127">
        <f>+(D170-C170)+1</f>
        <v>1</v>
      </c>
      <c r="I171" s="81"/>
      <c r="J171" s="42"/>
      <c r="K171" s="42"/>
      <c r="L171" s="42"/>
      <c r="M171" s="42"/>
      <c r="N171" s="42"/>
      <c r="O171" s="42"/>
      <c r="P171" s="42"/>
      <c r="Q171" s="42"/>
    </row>
    <row r="172" spans="1:17" ht="24.75" customHeight="1" x14ac:dyDescent="0.25">
      <c r="A172" s="48" t="s">
        <v>7</v>
      </c>
      <c r="B172" s="115"/>
      <c r="C172" s="121"/>
      <c r="D172" s="121"/>
      <c r="E172" s="116">
        <f>(D172-C172)*$C$2</f>
        <v>0</v>
      </c>
      <c r="F172" s="136"/>
      <c r="G172" s="49" t="s">
        <v>3139</v>
      </c>
      <c r="H172" s="70"/>
      <c r="I172" s="81"/>
      <c r="J172" s="42"/>
      <c r="K172" s="42"/>
      <c r="L172" s="42"/>
      <c r="M172" s="42"/>
      <c r="N172" s="42"/>
      <c r="O172" s="42"/>
      <c r="P172" s="42"/>
      <c r="Q172" s="42"/>
    </row>
    <row r="173" spans="1:17" ht="24.75" customHeight="1" x14ac:dyDescent="0.25">
      <c r="A173" s="48" t="s">
        <v>8</v>
      </c>
      <c r="B173" s="108"/>
      <c r="C173" s="121"/>
      <c r="D173" s="121"/>
      <c r="E173" s="116">
        <f>(D173-C173)*$C$2</f>
        <v>0</v>
      </c>
      <c r="F173" s="136"/>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15-16-1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15-16-2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15-16-3</v>
      </c>
      <c r="J177" s="42"/>
      <c r="K177" s="42"/>
      <c r="L177" s="42"/>
      <c r="M177" s="42"/>
      <c r="N177" s="42"/>
      <c r="O177" s="42"/>
      <c r="P177" s="42"/>
      <c r="Q177" s="42"/>
    </row>
    <row r="178" spans="1:17" ht="38.25" customHeight="1" x14ac:dyDescent="0.25">
      <c r="A178" s="48" t="s">
        <v>13</v>
      </c>
      <c r="B178" s="131"/>
      <c r="C178" s="132"/>
      <c r="D178" s="132"/>
      <c r="E178" s="133"/>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15-17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25">
        <f>IFERROR((E183*F183+E184*F184)/(F183+F184),0)</f>
        <v>0</v>
      </c>
      <c r="G181" s="49" t="s">
        <v>71</v>
      </c>
      <c r="H181" s="70"/>
      <c r="I181" s="81"/>
      <c r="J181" s="42"/>
      <c r="K181" s="42"/>
      <c r="L181" s="42"/>
      <c r="M181" s="42"/>
      <c r="N181" s="42"/>
      <c r="O181" s="42"/>
      <c r="P181" s="42"/>
      <c r="Q181" s="42"/>
    </row>
    <row r="182" spans="1:17" ht="24.75" customHeight="1" x14ac:dyDescent="0.25">
      <c r="A182" s="48" t="s">
        <v>4</v>
      </c>
      <c r="B182" s="129"/>
      <c r="C182" s="130"/>
      <c r="D182" s="49" t="s">
        <v>3142</v>
      </c>
      <c r="E182" s="110" t="str">
        <f>IFERROR(VLOOKUP(B182,matrizEmpleados,2,FALSE),"No existe")</f>
        <v>No existe</v>
      </c>
      <c r="F182" s="120" t="s">
        <v>3765</v>
      </c>
      <c r="G182" s="49" t="s">
        <v>5</v>
      </c>
      <c r="H182" s="127">
        <f>+(D181-C181)+1</f>
        <v>1</v>
      </c>
      <c r="I182" s="81"/>
      <c r="J182" s="42"/>
      <c r="K182" s="42"/>
      <c r="L182" s="42"/>
      <c r="M182" s="42"/>
      <c r="N182" s="42"/>
      <c r="O182" s="42"/>
      <c r="P182" s="42"/>
      <c r="Q182" s="42"/>
    </row>
    <row r="183" spans="1:17" ht="24.75" customHeight="1" x14ac:dyDescent="0.25">
      <c r="A183" s="48" t="s">
        <v>7</v>
      </c>
      <c r="B183" s="115"/>
      <c r="C183" s="121"/>
      <c r="D183" s="121"/>
      <c r="E183" s="116">
        <f>(D183-C183)*$C$2</f>
        <v>0</v>
      </c>
      <c r="F183" s="136"/>
      <c r="G183" s="49" t="s">
        <v>3139</v>
      </c>
      <c r="H183" s="70"/>
      <c r="I183" s="81"/>
      <c r="J183" s="42"/>
      <c r="K183" s="42"/>
      <c r="L183" s="42"/>
      <c r="M183" s="42"/>
      <c r="N183" s="42"/>
      <c r="O183" s="42"/>
      <c r="P183" s="42"/>
      <c r="Q183" s="42"/>
    </row>
    <row r="184" spans="1:17" ht="24.75" customHeight="1" x14ac:dyDescent="0.25">
      <c r="A184" s="48" t="s">
        <v>8</v>
      </c>
      <c r="B184" s="108"/>
      <c r="C184" s="121"/>
      <c r="D184" s="121"/>
      <c r="E184" s="116">
        <f>(D184-C184)*$C$2</f>
        <v>0</v>
      </c>
      <c r="F184" s="136"/>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15-17-1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15-17-2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15-17-3</v>
      </c>
      <c r="J188" s="42"/>
      <c r="K188" s="42"/>
      <c r="L188" s="42"/>
      <c r="M188" s="42"/>
      <c r="N188" s="42"/>
      <c r="O188" s="42"/>
      <c r="P188" s="42"/>
      <c r="Q188" s="42"/>
    </row>
    <row r="189" spans="1:17" ht="38.25" customHeight="1" x14ac:dyDescent="0.25">
      <c r="A189" s="48" t="s">
        <v>13</v>
      </c>
      <c r="B189" s="131"/>
      <c r="C189" s="132"/>
      <c r="D189" s="132"/>
      <c r="E189" s="133"/>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15-18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25">
        <f>IFERROR((E194*F194+E195*F195)/(F194+F195),0)</f>
        <v>0</v>
      </c>
      <c r="G192" s="49" t="s">
        <v>71</v>
      </c>
      <c r="H192" s="70"/>
      <c r="I192" s="81"/>
      <c r="J192" s="42"/>
      <c r="K192" s="42"/>
      <c r="L192" s="42"/>
      <c r="M192" s="42"/>
      <c r="N192" s="42"/>
      <c r="O192" s="42"/>
      <c r="P192" s="42"/>
      <c r="Q192" s="42"/>
    </row>
    <row r="193" spans="1:17" ht="24.75" customHeight="1" x14ac:dyDescent="0.25">
      <c r="A193" s="48" t="s">
        <v>4</v>
      </c>
      <c r="B193" s="129"/>
      <c r="C193" s="130"/>
      <c r="D193" s="49" t="s">
        <v>3142</v>
      </c>
      <c r="E193" s="110" t="str">
        <f>IFERROR(VLOOKUP(B193,matrizEmpleados,2,FALSE),"No existe")</f>
        <v>No existe</v>
      </c>
      <c r="F193" s="120" t="s">
        <v>3765</v>
      </c>
      <c r="G193" s="49" t="s">
        <v>5</v>
      </c>
      <c r="H193" s="127">
        <f>+(D192-C192)+1</f>
        <v>1</v>
      </c>
      <c r="I193" s="81"/>
      <c r="J193" s="42"/>
      <c r="K193" s="42"/>
      <c r="L193" s="42"/>
      <c r="M193" s="42"/>
      <c r="N193" s="42"/>
      <c r="O193" s="42"/>
      <c r="P193" s="42"/>
      <c r="Q193" s="42"/>
    </row>
    <row r="194" spans="1:17" ht="24.75" customHeight="1" x14ac:dyDescent="0.25">
      <c r="A194" s="48" t="s">
        <v>7</v>
      </c>
      <c r="B194" s="115"/>
      <c r="C194" s="121"/>
      <c r="D194" s="121"/>
      <c r="E194" s="116">
        <f>(D194-C194)*$C$2</f>
        <v>0</v>
      </c>
      <c r="F194" s="136"/>
      <c r="G194" s="49" t="s">
        <v>3139</v>
      </c>
      <c r="H194" s="70"/>
      <c r="I194" s="81"/>
      <c r="J194" s="42"/>
      <c r="K194" s="42"/>
      <c r="L194" s="42"/>
      <c r="M194" s="42"/>
      <c r="N194" s="42"/>
      <c r="O194" s="42"/>
      <c r="P194" s="42"/>
      <c r="Q194" s="42"/>
    </row>
    <row r="195" spans="1:17" ht="24.75" customHeight="1" x14ac:dyDescent="0.25">
      <c r="A195" s="48" t="s">
        <v>8</v>
      </c>
      <c r="B195" s="108"/>
      <c r="C195" s="121"/>
      <c r="D195" s="121"/>
      <c r="E195" s="116">
        <f>(D195-C195)*$C$2</f>
        <v>0</v>
      </c>
      <c r="F195" s="136"/>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15-18-1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15-18-2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15-18-3</v>
      </c>
      <c r="J199" s="42"/>
      <c r="K199" s="42"/>
      <c r="L199" s="42"/>
      <c r="M199" s="42"/>
      <c r="N199" s="42"/>
      <c r="O199" s="42"/>
      <c r="P199" s="42"/>
      <c r="Q199" s="42"/>
    </row>
    <row r="200" spans="1:17" ht="38.25" customHeight="1" x14ac:dyDescent="0.25">
      <c r="A200" s="48" t="s">
        <v>13</v>
      </c>
      <c r="B200" s="131"/>
      <c r="C200" s="132"/>
      <c r="D200" s="132"/>
      <c r="E200" s="133"/>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15-19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25">
        <f>IFERROR((E205*F205+E206*F206)/(F205+F206),0)</f>
        <v>0</v>
      </c>
      <c r="G203" s="49" t="s">
        <v>71</v>
      </c>
      <c r="H203" s="70"/>
      <c r="I203" s="81"/>
      <c r="J203" s="42"/>
      <c r="K203" s="42"/>
      <c r="L203" s="42"/>
      <c r="M203" s="42"/>
      <c r="N203" s="42"/>
      <c r="O203" s="42"/>
      <c r="P203" s="42"/>
      <c r="Q203" s="42"/>
    </row>
    <row r="204" spans="1:17" ht="24.75" customHeight="1" x14ac:dyDescent="0.25">
      <c r="A204" s="48" t="s">
        <v>4</v>
      </c>
      <c r="B204" s="129"/>
      <c r="C204" s="130"/>
      <c r="D204" s="49" t="s">
        <v>3142</v>
      </c>
      <c r="E204" s="110" t="str">
        <f>IFERROR(VLOOKUP(B204,matrizEmpleados,2,FALSE),"No existe")</f>
        <v>No existe</v>
      </c>
      <c r="F204" s="120" t="s">
        <v>3765</v>
      </c>
      <c r="G204" s="49" t="s">
        <v>5</v>
      </c>
      <c r="H204" s="127">
        <f>+(D203-C203)+1</f>
        <v>1</v>
      </c>
      <c r="I204" s="81"/>
      <c r="J204" s="42"/>
      <c r="K204" s="42"/>
      <c r="L204" s="42"/>
      <c r="M204" s="42"/>
      <c r="N204" s="42"/>
      <c r="O204" s="42"/>
      <c r="P204" s="42"/>
      <c r="Q204" s="42"/>
    </row>
    <row r="205" spans="1:17" ht="24.75" customHeight="1" x14ac:dyDescent="0.25">
      <c r="A205" s="48" t="s">
        <v>7</v>
      </c>
      <c r="B205" s="115"/>
      <c r="C205" s="121"/>
      <c r="D205" s="121"/>
      <c r="E205" s="116">
        <f>(D205-C205)*$C$2</f>
        <v>0</v>
      </c>
      <c r="F205" s="136"/>
      <c r="G205" s="49" t="s">
        <v>3139</v>
      </c>
      <c r="H205" s="70"/>
      <c r="I205" s="81"/>
      <c r="J205" s="42"/>
      <c r="K205" s="42"/>
      <c r="L205" s="42"/>
      <c r="M205" s="42"/>
      <c r="N205" s="42"/>
      <c r="O205" s="42"/>
      <c r="P205" s="42"/>
      <c r="Q205" s="42"/>
    </row>
    <row r="206" spans="1:17" ht="24.75" customHeight="1" x14ac:dyDescent="0.25">
      <c r="A206" s="48" t="s">
        <v>8</v>
      </c>
      <c r="B206" s="108"/>
      <c r="C206" s="121"/>
      <c r="D206" s="121"/>
      <c r="E206" s="116">
        <f>(D206-C206)*$C$2</f>
        <v>0</v>
      </c>
      <c r="F206" s="136"/>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15-19-1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15-19-2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15-19-3</v>
      </c>
      <c r="J210" s="42"/>
      <c r="K210" s="42"/>
      <c r="L210" s="42"/>
      <c r="M210" s="42"/>
      <c r="N210" s="42"/>
      <c r="O210" s="42"/>
      <c r="P210" s="42"/>
      <c r="Q210" s="42"/>
    </row>
    <row r="211" spans="1:17" ht="38.25" customHeight="1" x14ac:dyDescent="0.25">
      <c r="A211" s="48" t="s">
        <v>13</v>
      </c>
      <c r="B211" s="131"/>
      <c r="C211" s="132"/>
      <c r="D211" s="132"/>
      <c r="E211" s="133"/>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15-20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25">
        <f>IFERROR((E216*F216+E217*F217)/(F216+F217),0)</f>
        <v>0</v>
      </c>
      <c r="G214" s="49" t="s">
        <v>71</v>
      </c>
      <c r="H214" s="70"/>
      <c r="I214" s="81"/>
      <c r="J214" s="42"/>
      <c r="K214" s="42"/>
      <c r="L214" s="42"/>
      <c r="M214" s="42"/>
      <c r="N214" s="42"/>
      <c r="O214" s="42"/>
      <c r="P214" s="42"/>
      <c r="Q214" s="42"/>
    </row>
    <row r="215" spans="1:17" ht="24.75" customHeight="1" x14ac:dyDescent="0.25">
      <c r="A215" s="48" t="s">
        <v>4</v>
      </c>
      <c r="B215" s="129"/>
      <c r="C215" s="130"/>
      <c r="D215" s="49" t="s">
        <v>3142</v>
      </c>
      <c r="E215" s="110" t="str">
        <f>IFERROR(VLOOKUP(B215,matrizEmpleados,2,FALSE),"No existe")</f>
        <v>No existe</v>
      </c>
      <c r="F215" s="120" t="s">
        <v>3765</v>
      </c>
      <c r="G215" s="49" t="s">
        <v>5</v>
      </c>
      <c r="H215" s="127">
        <f>+(D214-C214)+1</f>
        <v>1</v>
      </c>
      <c r="I215" s="81"/>
      <c r="J215" s="42"/>
      <c r="K215" s="42"/>
      <c r="L215" s="42"/>
      <c r="M215" s="42"/>
      <c r="N215" s="42"/>
      <c r="O215" s="42"/>
      <c r="P215" s="42"/>
      <c r="Q215" s="42"/>
    </row>
    <row r="216" spans="1:17" ht="24.75" customHeight="1" x14ac:dyDescent="0.25">
      <c r="A216" s="48" t="s">
        <v>7</v>
      </c>
      <c r="B216" s="115"/>
      <c r="C216" s="121"/>
      <c r="D216" s="121"/>
      <c r="E216" s="116">
        <f>(D216-C216)*$C$2</f>
        <v>0</v>
      </c>
      <c r="F216" s="136"/>
      <c r="G216" s="49" t="s">
        <v>3139</v>
      </c>
      <c r="H216" s="70"/>
      <c r="I216" s="81"/>
      <c r="J216" s="42"/>
      <c r="K216" s="42"/>
      <c r="L216" s="42"/>
      <c r="M216" s="42"/>
      <c r="N216" s="42"/>
      <c r="O216" s="42"/>
      <c r="P216" s="42"/>
      <c r="Q216" s="42"/>
    </row>
    <row r="217" spans="1:17" ht="24.75" customHeight="1" x14ac:dyDescent="0.25">
      <c r="A217" s="48" t="s">
        <v>8</v>
      </c>
      <c r="B217" s="108"/>
      <c r="C217" s="121"/>
      <c r="D217" s="121"/>
      <c r="E217" s="116">
        <f>(D217-C217)*$C$2</f>
        <v>0</v>
      </c>
      <c r="F217" s="136"/>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15-20-1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15-20-2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15-20-3</v>
      </c>
      <c r="J221" s="42"/>
      <c r="K221" s="42"/>
      <c r="L221" s="42"/>
      <c r="M221" s="42"/>
      <c r="N221" s="42"/>
      <c r="O221" s="42"/>
      <c r="P221" s="42"/>
      <c r="Q221" s="42"/>
    </row>
    <row r="222" spans="1:17" ht="38.25" customHeight="1" x14ac:dyDescent="0.25">
      <c r="A222" s="48" t="s">
        <v>13</v>
      </c>
      <c r="B222" s="131"/>
      <c r="C222" s="132"/>
      <c r="D222" s="132"/>
      <c r="E222" s="133"/>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15-21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25">
        <f>IFERROR((E227*F227+E228*F228)/(F227+F228),0)</f>
        <v>0</v>
      </c>
      <c r="G225" s="49" t="s">
        <v>71</v>
      </c>
      <c r="H225" s="70"/>
      <c r="I225" s="81"/>
      <c r="J225" s="42"/>
      <c r="K225" s="42"/>
      <c r="L225" s="42"/>
      <c r="M225" s="42"/>
      <c r="N225" s="42"/>
      <c r="O225" s="42"/>
      <c r="P225" s="42"/>
      <c r="Q225" s="42"/>
    </row>
    <row r="226" spans="1:17" ht="24.75" customHeight="1" x14ac:dyDescent="0.25">
      <c r="A226" s="48" t="s">
        <v>4</v>
      </c>
      <c r="B226" s="129"/>
      <c r="C226" s="130"/>
      <c r="D226" s="49" t="s">
        <v>3142</v>
      </c>
      <c r="E226" s="110" t="str">
        <f>IFERROR(VLOOKUP(B226,matrizEmpleados,2,FALSE),"No existe")</f>
        <v>No existe</v>
      </c>
      <c r="F226" s="120" t="s">
        <v>3765</v>
      </c>
      <c r="G226" s="49" t="s">
        <v>5</v>
      </c>
      <c r="H226" s="127">
        <f>+(D225-C225)+1</f>
        <v>1</v>
      </c>
      <c r="I226" s="81"/>
      <c r="J226" s="42"/>
      <c r="K226" s="42"/>
      <c r="L226" s="42"/>
      <c r="M226" s="42"/>
      <c r="N226" s="42"/>
      <c r="O226" s="42"/>
      <c r="P226" s="42"/>
      <c r="Q226" s="42"/>
    </row>
    <row r="227" spans="1:17" ht="24.75" customHeight="1" x14ac:dyDescent="0.25">
      <c r="A227" s="48" t="s">
        <v>7</v>
      </c>
      <c r="B227" s="115"/>
      <c r="C227" s="121"/>
      <c r="D227" s="121"/>
      <c r="E227" s="116">
        <f>(D227-C227)*$C$2</f>
        <v>0</v>
      </c>
      <c r="F227" s="136"/>
      <c r="G227" s="49" t="s">
        <v>3139</v>
      </c>
      <c r="H227" s="70"/>
      <c r="I227" s="81"/>
      <c r="J227" s="42"/>
      <c r="K227" s="42"/>
      <c r="L227" s="42"/>
      <c r="M227" s="42"/>
      <c r="N227" s="42"/>
      <c r="O227" s="42"/>
      <c r="P227" s="42"/>
      <c r="Q227" s="42"/>
    </row>
    <row r="228" spans="1:17" ht="24.75" customHeight="1" x14ac:dyDescent="0.25">
      <c r="A228" s="48" t="s">
        <v>8</v>
      </c>
      <c r="B228" s="108"/>
      <c r="C228" s="121"/>
      <c r="D228" s="121"/>
      <c r="E228" s="116">
        <f>(D228-C228)*$C$2</f>
        <v>0</v>
      </c>
      <c r="F228" s="136"/>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15-21-1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15-21-2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15-21-3</v>
      </c>
      <c r="J232" s="42"/>
      <c r="K232" s="42"/>
      <c r="L232" s="42"/>
      <c r="M232" s="42"/>
      <c r="N232" s="42"/>
      <c r="O232" s="42"/>
      <c r="P232" s="42"/>
      <c r="Q232" s="42"/>
    </row>
    <row r="233" spans="1:17" ht="38.25" customHeight="1" x14ac:dyDescent="0.25">
      <c r="A233" s="48" t="s">
        <v>13</v>
      </c>
      <c r="B233" s="131"/>
      <c r="C233" s="132"/>
      <c r="D233" s="132"/>
      <c r="E233" s="133"/>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15-22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25">
        <f>IFERROR((E238*F238+E239*F239)/(F238+F239),0)</f>
        <v>0</v>
      </c>
      <c r="G236" s="49" t="s">
        <v>71</v>
      </c>
      <c r="H236" s="70"/>
      <c r="I236" s="81"/>
      <c r="J236" s="42"/>
      <c r="K236" s="42"/>
      <c r="L236" s="42"/>
      <c r="M236" s="42"/>
      <c r="N236" s="42"/>
      <c r="O236" s="42"/>
      <c r="P236" s="42"/>
      <c r="Q236" s="42"/>
    </row>
    <row r="237" spans="1:17" ht="24.75" customHeight="1" x14ac:dyDescent="0.25">
      <c r="A237" s="48" t="s">
        <v>4</v>
      </c>
      <c r="B237" s="129"/>
      <c r="C237" s="130"/>
      <c r="D237" s="49" t="s">
        <v>3142</v>
      </c>
      <c r="E237" s="110" t="str">
        <f>IFERROR(VLOOKUP(B237,matrizEmpleados,2,FALSE),"No existe")</f>
        <v>No existe</v>
      </c>
      <c r="F237" s="120" t="s">
        <v>3765</v>
      </c>
      <c r="G237" s="49" t="s">
        <v>5</v>
      </c>
      <c r="H237" s="127">
        <f>+(D236-C236)+1</f>
        <v>1</v>
      </c>
      <c r="I237" s="81"/>
      <c r="J237" s="42"/>
      <c r="K237" s="42"/>
      <c r="L237" s="42"/>
      <c r="M237" s="42"/>
      <c r="N237" s="42"/>
      <c r="O237" s="42"/>
      <c r="P237" s="42"/>
      <c r="Q237" s="42"/>
    </row>
    <row r="238" spans="1:17" ht="24.75" customHeight="1" x14ac:dyDescent="0.25">
      <c r="A238" s="48" t="s">
        <v>7</v>
      </c>
      <c r="B238" s="115"/>
      <c r="C238" s="121"/>
      <c r="D238" s="121"/>
      <c r="E238" s="116">
        <f>(D238-C238)*$C$2</f>
        <v>0</v>
      </c>
      <c r="F238" s="136"/>
      <c r="G238" s="49" t="s">
        <v>3139</v>
      </c>
      <c r="H238" s="70"/>
      <c r="I238" s="81"/>
      <c r="J238" s="42"/>
      <c r="K238" s="42"/>
      <c r="L238" s="42"/>
      <c r="M238" s="42"/>
      <c r="N238" s="42"/>
      <c r="O238" s="42"/>
      <c r="P238" s="42"/>
      <c r="Q238" s="42"/>
    </row>
    <row r="239" spans="1:17" ht="24.75" customHeight="1" x14ac:dyDescent="0.25">
      <c r="A239" s="48" t="s">
        <v>8</v>
      </c>
      <c r="B239" s="108"/>
      <c r="C239" s="121"/>
      <c r="D239" s="121"/>
      <c r="E239" s="116">
        <f>(D239-C239)*$C$2</f>
        <v>0</v>
      </c>
      <c r="F239" s="136"/>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15-22-1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15-22-2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15-22-3</v>
      </c>
      <c r="J243" s="42"/>
      <c r="K243" s="42"/>
      <c r="L243" s="42"/>
      <c r="M243" s="42"/>
      <c r="N243" s="42"/>
      <c r="O243" s="42"/>
      <c r="P243" s="42"/>
      <c r="Q243" s="42"/>
    </row>
    <row r="244" spans="1:17" ht="38.25" customHeight="1" x14ac:dyDescent="0.25">
      <c r="A244" s="48" t="s">
        <v>13</v>
      </c>
      <c r="B244" s="131"/>
      <c r="C244" s="132"/>
      <c r="D244" s="132"/>
      <c r="E244" s="133"/>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15-23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25">
        <f>IFERROR((E249*F249+E250*F250)/(F249+F250),0)</f>
        <v>0</v>
      </c>
      <c r="G247" s="49" t="s">
        <v>71</v>
      </c>
      <c r="H247" s="70"/>
      <c r="I247" s="81"/>
      <c r="J247" s="42"/>
      <c r="K247" s="42"/>
      <c r="L247" s="42"/>
      <c r="M247" s="42"/>
      <c r="N247" s="42"/>
      <c r="O247" s="42"/>
      <c r="P247" s="42"/>
      <c r="Q247" s="42"/>
    </row>
    <row r="248" spans="1:17" ht="24.75" customHeight="1" x14ac:dyDescent="0.25">
      <c r="A248" s="48" t="s">
        <v>4</v>
      </c>
      <c r="B248" s="129"/>
      <c r="C248" s="130"/>
      <c r="D248" s="49" t="s">
        <v>3142</v>
      </c>
      <c r="E248" s="110" t="str">
        <f>IFERROR(VLOOKUP(B248,matrizEmpleados,2,FALSE),"No existe")</f>
        <v>No existe</v>
      </c>
      <c r="F248" s="120" t="s">
        <v>3765</v>
      </c>
      <c r="G248" s="49" t="s">
        <v>5</v>
      </c>
      <c r="H248" s="127">
        <f>+(D247-C247)+1</f>
        <v>1</v>
      </c>
      <c r="I248" s="81"/>
      <c r="J248" s="42"/>
      <c r="K248" s="42"/>
      <c r="L248" s="42"/>
      <c r="M248" s="42"/>
      <c r="N248" s="42"/>
      <c r="O248" s="42"/>
      <c r="P248" s="42"/>
      <c r="Q248" s="42"/>
    </row>
    <row r="249" spans="1:17" ht="24.75" customHeight="1" x14ac:dyDescent="0.25">
      <c r="A249" s="48" t="s">
        <v>7</v>
      </c>
      <c r="B249" s="115"/>
      <c r="C249" s="121"/>
      <c r="D249" s="121"/>
      <c r="E249" s="116">
        <f>(D249-C249)*$C$2</f>
        <v>0</v>
      </c>
      <c r="F249" s="136"/>
      <c r="G249" s="49" t="s">
        <v>3139</v>
      </c>
      <c r="H249" s="70"/>
      <c r="I249" s="81"/>
      <c r="J249" s="42"/>
      <c r="K249" s="42"/>
      <c r="L249" s="42"/>
      <c r="M249" s="42"/>
      <c r="N249" s="42"/>
      <c r="O249" s="42"/>
      <c r="P249" s="42"/>
      <c r="Q249" s="42"/>
    </row>
    <row r="250" spans="1:17" ht="24.75" customHeight="1" x14ac:dyDescent="0.25">
      <c r="A250" s="48" t="s">
        <v>8</v>
      </c>
      <c r="B250" s="108"/>
      <c r="C250" s="121"/>
      <c r="D250" s="121"/>
      <c r="E250" s="116">
        <f>(D250-C250)*$C$2</f>
        <v>0</v>
      </c>
      <c r="F250" s="136"/>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15-23-1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15-23-2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15-23-3</v>
      </c>
      <c r="J254" s="42"/>
      <c r="K254" s="42"/>
      <c r="L254" s="42"/>
      <c r="M254" s="42"/>
      <c r="N254" s="42"/>
      <c r="O254" s="42"/>
      <c r="P254" s="42"/>
      <c r="Q254" s="42"/>
    </row>
    <row r="255" spans="1:17" ht="38.25" customHeight="1" x14ac:dyDescent="0.25">
      <c r="A255" s="48" t="s">
        <v>13</v>
      </c>
      <c r="B255" s="131"/>
      <c r="C255" s="132"/>
      <c r="D255" s="132"/>
      <c r="E255" s="133"/>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15-24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25">
        <f>IFERROR((E260*F260+E261*F261)/(F260+F261),0)</f>
        <v>0</v>
      </c>
      <c r="G258" s="49" t="s">
        <v>71</v>
      </c>
      <c r="H258" s="70"/>
      <c r="I258" s="81"/>
      <c r="J258" s="42"/>
      <c r="K258" s="42"/>
      <c r="L258" s="42"/>
      <c r="M258" s="42"/>
      <c r="N258" s="42"/>
      <c r="O258" s="42"/>
      <c r="P258" s="42"/>
      <c r="Q258" s="42"/>
    </row>
    <row r="259" spans="1:17" ht="24.75" customHeight="1" x14ac:dyDescent="0.25">
      <c r="A259" s="48" t="s">
        <v>4</v>
      </c>
      <c r="B259" s="129"/>
      <c r="C259" s="130"/>
      <c r="D259" s="49" t="s">
        <v>3142</v>
      </c>
      <c r="E259" s="110" t="str">
        <f>IFERROR(VLOOKUP(B259,matrizEmpleados,2,FALSE),"No existe")</f>
        <v>No existe</v>
      </c>
      <c r="F259" s="120" t="s">
        <v>3765</v>
      </c>
      <c r="G259" s="49" t="s">
        <v>5</v>
      </c>
      <c r="H259" s="127">
        <f>+(D258-C258)+1</f>
        <v>1</v>
      </c>
      <c r="I259" s="81"/>
      <c r="J259" s="42"/>
      <c r="K259" s="42"/>
      <c r="L259" s="42"/>
      <c r="M259" s="42"/>
      <c r="N259" s="42"/>
      <c r="O259" s="42"/>
      <c r="P259" s="42"/>
      <c r="Q259" s="42"/>
    </row>
    <row r="260" spans="1:17" ht="24.75" customHeight="1" x14ac:dyDescent="0.25">
      <c r="A260" s="48" t="s">
        <v>7</v>
      </c>
      <c r="B260" s="115"/>
      <c r="C260" s="121"/>
      <c r="D260" s="121"/>
      <c r="E260" s="116">
        <f>(D260-C260)*$C$2</f>
        <v>0</v>
      </c>
      <c r="F260" s="136"/>
      <c r="G260" s="49" t="s">
        <v>3139</v>
      </c>
      <c r="H260" s="70"/>
      <c r="I260" s="81"/>
      <c r="J260" s="42"/>
      <c r="K260" s="42"/>
      <c r="L260" s="42"/>
      <c r="M260" s="42"/>
      <c r="N260" s="42"/>
      <c r="O260" s="42"/>
      <c r="P260" s="42"/>
      <c r="Q260" s="42"/>
    </row>
    <row r="261" spans="1:17" ht="24.75" customHeight="1" x14ac:dyDescent="0.25">
      <c r="A261" s="48" t="s">
        <v>8</v>
      </c>
      <c r="B261" s="108"/>
      <c r="C261" s="121"/>
      <c r="D261" s="121"/>
      <c r="E261" s="116">
        <f>(D261-C261)*$C$2</f>
        <v>0</v>
      </c>
      <c r="F261" s="136"/>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15-24-1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15-24-2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15-24-3</v>
      </c>
      <c r="J265" s="42"/>
      <c r="K265" s="42"/>
      <c r="L265" s="42"/>
      <c r="M265" s="42"/>
      <c r="N265" s="42"/>
      <c r="O265" s="42"/>
      <c r="P265" s="42"/>
      <c r="Q265" s="42"/>
    </row>
    <row r="266" spans="1:17" ht="38.25" customHeight="1" x14ac:dyDescent="0.25">
      <c r="A266" s="48" t="s">
        <v>13</v>
      </c>
      <c r="B266" s="131"/>
      <c r="C266" s="132"/>
      <c r="D266" s="132"/>
      <c r="E266" s="133"/>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15-25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25">
        <f>IFERROR((E271*F271+E272*F272)/(F271+F272),0)</f>
        <v>0</v>
      </c>
      <c r="G269" s="49" t="s">
        <v>71</v>
      </c>
      <c r="H269" s="70"/>
      <c r="I269" s="81"/>
      <c r="J269" s="42"/>
      <c r="K269" s="42"/>
      <c r="L269" s="42"/>
      <c r="M269" s="42"/>
      <c r="N269" s="42"/>
      <c r="O269" s="42"/>
      <c r="P269" s="42"/>
      <c r="Q269" s="42"/>
    </row>
    <row r="270" spans="1:17" ht="24.75" customHeight="1" x14ac:dyDescent="0.25">
      <c r="A270" s="48" t="s">
        <v>4</v>
      </c>
      <c r="B270" s="129"/>
      <c r="C270" s="130"/>
      <c r="D270" s="49" t="s">
        <v>3142</v>
      </c>
      <c r="E270" s="110" t="str">
        <f>IFERROR(VLOOKUP(B270,matrizEmpleados,2,FALSE),"No existe")</f>
        <v>No existe</v>
      </c>
      <c r="F270" s="120" t="s">
        <v>3765</v>
      </c>
      <c r="G270" s="49" t="s">
        <v>5</v>
      </c>
      <c r="H270" s="127">
        <f>+(D269-C269)+1</f>
        <v>1</v>
      </c>
      <c r="I270" s="81"/>
      <c r="J270" s="42"/>
      <c r="K270" s="42"/>
      <c r="L270" s="42"/>
      <c r="M270" s="42"/>
      <c r="N270" s="42"/>
      <c r="O270" s="42"/>
      <c r="P270" s="42"/>
      <c r="Q270" s="42"/>
    </row>
    <row r="271" spans="1:17" ht="24.75" customHeight="1" x14ac:dyDescent="0.25">
      <c r="A271" s="48" t="s">
        <v>7</v>
      </c>
      <c r="B271" s="115"/>
      <c r="C271" s="121"/>
      <c r="D271" s="121"/>
      <c r="E271" s="116">
        <f>(D271-C271)*$C$2</f>
        <v>0</v>
      </c>
      <c r="F271" s="136"/>
      <c r="G271" s="49" t="s">
        <v>3139</v>
      </c>
      <c r="H271" s="70"/>
      <c r="I271" s="81"/>
      <c r="J271" s="42"/>
      <c r="K271" s="42"/>
      <c r="L271" s="42"/>
      <c r="M271" s="42"/>
      <c r="N271" s="42"/>
      <c r="O271" s="42"/>
      <c r="P271" s="42"/>
      <c r="Q271" s="42"/>
    </row>
    <row r="272" spans="1:17" ht="24.75" customHeight="1" x14ac:dyDescent="0.25">
      <c r="A272" s="48" t="s">
        <v>8</v>
      </c>
      <c r="B272" s="108"/>
      <c r="C272" s="121"/>
      <c r="D272" s="121"/>
      <c r="E272" s="116">
        <f>(D272-C272)*$C$2</f>
        <v>0</v>
      </c>
      <c r="F272" s="136"/>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15-25-1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15-25-2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15-25-3</v>
      </c>
      <c r="J276" s="42"/>
      <c r="K276" s="42"/>
      <c r="L276" s="42"/>
      <c r="M276" s="42"/>
      <c r="N276" s="42"/>
      <c r="O276" s="42"/>
      <c r="P276" s="42"/>
      <c r="Q276" s="42"/>
    </row>
    <row r="277" spans="1:17" ht="38.25" customHeight="1" x14ac:dyDescent="0.25">
      <c r="A277" s="48" t="s">
        <v>13</v>
      </c>
      <c r="B277" s="131"/>
      <c r="C277" s="132"/>
      <c r="D277" s="132"/>
      <c r="E277" s="133"/>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15-26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25">
        <f>IFERROR((E282*F282+E283*F283)/(F282+F283),0)</f>
        <v>0</v>
      </c>
      <c r="G280" s="49" t="s">
        <v>71</v>
      </c>
      <c r="H280" s="70"/>
      <c r="I280" s="81"/>
      <c r="J280" s="42"/>
      <c r="K280" s="42"/>
      <c r="L280" s="42"/>
      <c r="M280" s="42"/>
      <c r="N280" s="42"/>
      <c r="O280" s="42"/>
      <c r="P280" s="42"/>
      <c r="Q280" s="42"/>
    </row>
    <row r="281" spans="1:17" ht="24.75" customHeight="1" x14ac:dyDescent="0.25">
      <c r="A281" s="48" t="s">
        <v>4</v>
      </c>
      <c r="B281" s="129"/>
      <c r="C281" s="130"/>
      <c r="D281" s="49" t="s">
        <v>3142</v>
      </c>
      <c r="E281" s="110" t="str">
        <f>IFERROR(VLOOKUP(B281,matrizEmpleados,2,FALSE),"No existe")</f>
        <v>No existe</v>
      </c>
      <c r="F281" s="120" t="s">
        <v>3765</v>
      </c>
      <c r="G281" s="49" t="s">
        <v>5</v>
      </c>
      <c r="H281" s="127">
        <f>+(D280-C280)+1</f>
        <v>1</v>
      </c>
      <c r="I281" s="81"/>
      <c r="J281" s="42"/>
      <c r="K281" s="42"/>
      <c r="L281" s="42"/>
      <c r="M281" s="42"/>
      <c r="N281" s="42"/>
      <c r="O281" s="42"/>
      <c r="P281" s="42"/>
      <c r="Q281" s="42"/>
    </row>
    <row r="282" spans="1:17" ht="24.75" customHeight="1" x14ac:dyDescent="0.25">
      <c r="A282" s="48" t="s">
        <v>7</v>
      </c>
      <c r="B282" s="115"/>
      <c r="C282" s="121"/>
      <c r="D282" s="121"/>
      <c r="E282" s="116">
        <f>(D282-C282)*$C$2</f>
        <v>0</v>
      </c>
      <c r="F282" s="136"/>
      <c r="G282" s="49" t="s">
        <v>3139</v>
      </c>
      <c r="H282" s="70"/>
      <c r="I282" s="81"/>
      <c r="J282" s="42"/>
      <c r="K282" s="42"/>
      <c r="L282" s="42"/>
      <c r="M282" s="42"/>
      <c r="N282" s="42"/>
      <c r="O282" s="42"/>
      <c r="P282" s="42"/>
      <c r="Q282" s="42"/>
    </row>
    <row r="283" spans="1:17" ht="24.75" customHeight="1" x14ac:dyDescent="0.25">
      <c r="A283" s="48" t="s">
        <v>8</v>
      </c>
      <c r="B283" s="108"/>
      <c r="C283" s="121"/>
      <c r="D283" s="121"/>
      <c r="E283" s="116">
        <f>(D283-C283)*$C$2</f>
        <v>0</v>
      </c>
      <c r="F283" s="136"/>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15-26-1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15-26-2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15-26-3</v>
      </c>
      <c r="J287" s="42"/>
      <c r="K287" s="42"/>
      <c r="L287" s="42"/>
      <c r="M287" s="42"/>
      <c r="N287" s="42"/>
      <c r="O287" s="42"/>
      <c r="P287" s="42"/>
      <c r="Q287" s="42"/>
    </row>
    <row r="288" spans="1:17" ht="38.25" customHeight="1" x14ac:dyDescent="0.25">
      <c r="A288" s="48" t="s">
        <v>13</v>
      </c>
      <c r="B288" s="131"/>
      <c r="C288" s="132"/>
      <c r="D288" s="132"/>
      <c r="E288" s="133"/>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15-27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25">
        <f>IFERROR((E293*F293+E294*F294)/(F293+F294),0)</f>
        <v>0</v>
      </c>
      <c r="G291" s="49" t="s">
        <v>71</v>
      </c>
      <c r="H291" s="70"/>
      <c r="I291" s="81"/>
      <c r="J291" s="42"/>
      <c r="K291" s="42"/>
      <c r="L291" s="42"/>
      <c r="M291" s="42"/>
      <c r="N291" s="42"/>
      <c r="O291" s="42"/>
      <c r="P291" s="42"/>
      <c r="Q291" s="42"/>
    </row>
    <row r="292" spans="1:17" ht="24.75" customHeight="1" x14ac:dyDescent="0.25">
      <c r="A292" s="48" t="s">
        <v>4</v>
      </c>
      <c r="B292" s="129"/>
      <c r="C292" s="130"/>
      <c r="D292" s="49" t="s">
        <v>3142</v>
      </c>
      <c r="E292" s="110" t="str">
        <f>IFERROR(VLOOKUP(B292,matrizEmpleados,2,FALSE),"No existe")</f>
        <v>No existe</v>
      </c>
      <c r="F292" s="120" t="s">
        <v>3765</v>
      </c>
      <c r="G292" s="49" t="s">
        <v>5</v>
      </c>
      <c r="H292" s="127">
        <f>+(D291-C291)+1</f>
        <v>1</v>
      </c>
      <c r="I292" s="81"/>
      <c r="J292" s="42"/>
      <c r="K292" s="42"/>
      <c r="L292" s="42"/>
      <c r="M292" s="42"/>
      <c r="N292" s="42"/>
      <c r="O292" s="42"/>
      <c r="P292" s="42"/>
      <c r="Q292" s="42"/>
    </row>
    <row r="293" spans="1:17" ht="24.75" customHeight="1" x14ac:dyDescent="0.25">
      <c r="A293" s="48" t="s">
        <v>7</v>
      </c>
      <c r="B293" s="115"/>
      <c r="C293" s="121"/>
      <c r="D293" s="121"/>
      <c r="E293" s="116">
        <f>(D293-C293)*$C$2</f>
        <v>0</v>
      </c>
      <c r="F293" s="136"/>
      <c r="G293" s="49" t="s">
        <v>3139</v>
      </c>
      <c r="H293" s="70"/>
      <c r="I293" s="81"/>
      <c r="J293" s="42"/>
      <c r="K293" s="42"/>
      <c r="L293" s="42"/>
      <c r="M293" s="42"/>
      <c r="N293" s="42"/>
      <c r="O293" s="42"/>
      <c r="P293" s="42"/>
      <c r="Q293" s="42"/>
    </row>
    <row r="294" spans="1:17" ht="24.75" customHeight="1" x14ac:dyDescent="0.25">
      <c r="A294" s="48" t="s">
        <v>8</v>
      </c>
      <c r="B294" s="108"/>
      <c r="C294" s="121"/>
      <c r="D294" s="121"/>
      <c r="E294" s="116">
        <f>(D294-C294)*$C$2</f>
        <v>0</v>
      </c>
      <c r="F294" s="136"/>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15-27-1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15-27-2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15-27-3</v>
      </c>
      <c r="J298" s="42"/>
      <c r="K298" s="42"/>
      <c r="L298" s="42"/>
      <c r="M298" s="42"/>
      <c r="N298" s="42"/>
      <c r="O298" s="42"/>
      <c r="P298" s="42"/>
      <c r="Q298" s="42"/>
    </row>
    <row r="299" spans="1:17" ht="38.25" customHeight="1" x14ac:dyDescent="0.25">
      <c r="A299" s="48" t="s">
        <v>13</v>
      </c>
      <c r="B299" s="131"/>
      <c r="C299" s="132"/>
      <c r="D299" s="132"/>
      <c r="E299" s="133"/>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15-28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25">
        <f>IFERROR((E304*F304+E305*F305)/(F304+F305),0)</f>
        <v>0</v>
      </c>
      <c r="G302" s="49" t="s">
        <v>71</v>
      </c>
      <c r="H302" s="70"/>
      <c r="I302" s="81"/>
      <c r="J302" s="42"/>
      <c r="K302" s="42"/>
      <c r="L302" s="42"/>
      <c r="M302" s="42"/>
      <c r="N302" s="42"/>
      <c r="O302" s="42"/>
      <c r="P302" s="42"/>
      <c r="Q302" s="42"/>
    </row>
    <row r="303" spans="1:17" ht="24.75" customHeight="1" x14ac:dyDescent="0.25">
      <c r="A303" s="48" t="s">
        <v>4</v>
      </c>
      <c r="B303" s="129"/>
      <c r="C303" s="130"/>
      <c r="D303" s="49" t="s">
        <v>3142</v>
      </c>
      <c r="E303" s="110" t="str">
        <f>IFERROR(VLOOKUP(B303,matrizEmpleados,2,FALSE),"No existe")</f>
        <v>No existe</v>
      </c>
      <c r="F303" s="120" t="s">
        <v>3765</v>
      </c>
      <c r="G303" s="49" t="s">
        <v>5</v>
      </c>
      <c r="H303" s="127">
        <f>+(D302-C302)+1</f>
        <v>1</v>
      </c>
      <c r="I303" s="81"/>
      <c r="J303" s="42"/>
      <c r="K303" s="42"/>
      <c r="L303" s="42"/>
      <c r="M303" s="42"/>
      <c r="N303" s="42"/>
      <c r="O303" s="42"/>
      <c r="P303" s="42"/>
      <c r="Q303" s="42"/>
    </row>
    <row r="304" spans="1:17" ht="24.75" customHeight="1" x14ac:dyDescent="0.25">
      <c r="A304" s="48" t="s">
        <v>7</v>
      </c>
      <c r="B304" s="115"/>
      <c r="C304" s="121"/>
      <c r="D304" s="121"/>
      <c r="E304" s="116">
        <f>(D304-C304)*$C$2</f>
        <v>0</v>
      </c>
      <c r="F304" s="136"/>
      <c r="G304" s="49" t="s">
        <v>3139</v>
      </c>
      <c r="H304" s="70"/>
      <c r="I304" s="81"/>
      <c r="J304" s="42"/>
      <c r="K304" s="42"/>
      <c r="L304" s="42"/>
      <c r="M304" s="42"/>
      <c r="N304" s="42"/>
      <c r="O304" s="42"/>
      <c r="P304" s="42"/>
      <c r="Q304" s="42"/>
    </row>
    <row r="305" spans="1:17" ht="24.75" customHeight="1" x14ac:dyDescent="0.25">
      <c r="A305" s="48" t="s">
        <v>8</v>
      </c>
      <c r="B305" s="108"/>
      <c r="C305" s="121"/>
      <c r="D305" s="121"/>
      <c r="E305" s="116">
        <f>(D305-C305)*$C$2</f>
        <v>0</v>
      </c>
      <c r="F305" s="136"/>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15-28-1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15-28-2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15-28-3</v>
      </c>
      <c r="J309" s="42"/>
      <c r="K309" s="42"/>
      <c r="L309" s="42"/>
      <c r="M309" s="42"/>
      <c r="N309" s="42"/>
      <c r="O309" s="42"/>
      <c r="P309" s="42"/>
      <c r="Q309" s="42"/>
    </row>
    <row r="310" spans="1:17" ht="38.25" customHeight="1" x14ac:dyDescent="0.25">
      <c r="A310" s="48" t="s">
        <v>13</v>
      </c>
      <c r="B310" s="131"/>
      <c r="C310" s="132"/>
      <c r="D310" s="132"/>
      <c r="E310" s="133"/>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15-29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25">
        <f>IFERROR((E315*F315+E316*F316)/(F315+F316),0)</f>
        <v>0</v>
      </c>
      <c r="G313" s="49" t="s">
        <v>71</v>
      </c>
      <c r="H313" s="70"/>
      <c r="I313" s="81"/>
      <c r="J313" s="42"/>
      <c r="K313" s="42"/>
      <c r="L313" s="42"/>
      <c r="M313" s="42"/>
      <c r="N313" s="42"/>
      <c r="O313" s="42"/>
      <c r="P313" s="42"/>
      <c r="Q313" s="42"/>
    </row>
    <row r="314" spans="1:17" ht="24.75" customHeight="1" x14ac:dyDescent="0.25">
      <c r="A314" s="48" t="s">
        <v>4</v>
      </c>
      <c r="B314" s="129"/>
      <c r="C314" s="130"/>
      <c r="D314" s="49" t="s">
        <v>3142</v>
      </c>
      <c r="E314" s="110" t="str">
        <f>IFERROR(VLOOKUP(B314,matrizEmpleados,2,FALSE),"No existe")</f>
        <v>No existe</v>
      </c>
      <c r="F314" s="120" t="s">
        <v>3765</v>
      </c>
      <c r="G314" s="49" t="s">
        <v>5</v>
      </c>
      <c r="H314" s="127">
        <f>+(D313-C313)+1</f>
        <v>1</v>
      </c>
      <c r="I314" s="81"/>
      <c r="J314" s="42"/>
      <c r="K314" s="42"/>
      <c r="L314" s="42"/>
      <c r="M314" s="42"/>
      <c r="N314" s="42"/>
      <c r="O314" s="42"/>
      <c r="P314" s="42"/>
      <c r="Q314" s="42"/>
    </row>
    <row r="315" spans="1:17" ht="24.75" customHeight="1" x14ac:dyDescent="0.25">
      <c r="A315" s="48" t="s">
        <v>7</v>
      </c>
      <c r="B315" s="115"/>
      <c r="C315" s="121"/>
      <c r="D315" s="121"/>
      <c r="E315" s="116">
        <f>(D315-C315)*$C$2</f>
        <v>0</v>
      </c>
      <c r="F315" s="136"/>
      <c r="G315" s="49" t="s">
        <v>3139</v>
      </c>
      <c r="H315" s="70"/>
      <c r="I315" s="81"/>
      <c r="J315" s="42"/>
      <c r="K315" s="42"/>
      <c r="L315" s="42"/>
      <c r="M315" s="42"/>
      <c r="N315" s="42"/>
      <c r="O315" s="42"/>
      <c r="P315" s="42"/>
      <c r="Q315" s="42"/>
    </row>
    <row r="316" spans="1:17" ht="24.75" customHeight="1" x14ac:dyDescent="0.25">
      <c r="A316" s="48" t="s">
        <v>8</v>
      </c>
      <c r="B316" s="108"/>
      <c r="C316" s="121"/>
      <c r="D316" s="121"/>
      <c r="E316" s="116">
        <f>(D316-C316)*$C$2</f>
        <v>0</v>
      </c>
      <c r="F316" s="136"/>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15-29-1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15-29-2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15-29-3</v>
      </c>
      <c r="J320" s="42"/>
      <c r="K320" s="42"/>
      <c r="L320" s="42"/>
      <c r="M320" s="42"/>
      <c r="N320" s="42"/>
      <c r="O320" s="42"/>
      <c r="P320" s="42"/>
      <c r="Q320" s="42"/>
    </row>
    <row r="321" spans="1:17" ht="38.25" customHeight="1" x14ac:dyDescent="0.25">
      <c r="A321" s="48" t="s">
        <v>13</v>
      </c>
      <c r="B321" s="131"/>
      <c r="C321" s="132"/>
      <c r="D321" s="132"/>
      <c r="E321" s="133"/>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15-30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25">
        <f>IFERROR((E326*F326+E327*F327)/(F326+F327),0)</f>
        <v>0</v>
      </c>
      <c r="G324" s="49" t="s">
        <v>71</v>
      </c>
      <c r="H324" s="70"/>
      <c r="I324" s="81"/>
      <c r="J324" s="42"/>
      <c r="K324" s="42"/>
      <c r="L324" s="42"/>
      <c r="M324" s="42"/>
      <c r="N324" s="42"/>
      <c r="O324" s="42"/>
      <c r="P324" s="42"/>
      <c r="Q324" s="42"/>
    </row>
    <row r="325" spans="1:17" ht="24.75" customHeight="1" x14ac:dyDescent="0.25">
      <c r="A325" s="48" t="s">
        <v>4</v>
      </c>
      <c r="B325" s="129"/>
      <c r="C325" s="130"/>
      <c r="D325" s="49" t="s">
        <v>3142</v>
      </c>
      <c r="E325" s="110" t="str">
        <f>IFERROR(VLOOKUP(B325,matrizEmpleados,2,FALSE),"No existe")</f>
        <v>No existe</v>
      </c>
      <c r="F325" s="120" t="s">
        <v>3765</v>
      </c>
      <c r="G325" s="49" t="s">
        <v>5</v>
      </c>
      <c r="H325" s="127">
        <f>+(D324-C324)+1</f>
        <v>1</v>
      </c>
      <c r="I325" s="81"/>
      <c r="J325" s="42"/>
      <c r="K325" s="42"/>
      <c r="L325" s="42"/>
      <c r="M325" s="42"/>
      <c r="N325" s="42"/>
      <c r="O325" s="42"/>
      <c r="P325" s="42"/>
      <c r="Q325" s="42"/>
    </row>
    <row r="326" spans="1:17" ht="24.75" customHeight="1" x14ac:dyDescent="0.25">
      <c r="A326" s="48" t="s">
        <v>7</v>
      </c>
      <c r="B326" s="115"/>
      <c r="C326" s="121"/>
      <c r="D326" s="121"/>
      <c r="E326" s="116">
        <f>(D326-C326)*$C$2</f>
        <v>0</v>
      </c>
      <c r="F326" s="136"/>
      <c r="G326" s="49" t="s">
        <v>3139</v>
      </c>
      <c r="H326" s="70"/>
      <c r="I326" s="81"/>
      <c r="J326" s="42"/>
      <c r="K326" s="42"/>
      <c r="L326" s="42"/>
      <c r="M326" s="42"/>
      <c r="N326" s="42"/>
      <c r="O326" s="42"/>
      <c r="P326" s="42"/>
      <c r="Q326" s="42"/>
    </row>
    <row r="327" spans="1:17" ht="24.75" customHeight="1" x14ac:dyDescent="0.25">
      <c r="A327" s="48" t="s">
        <v>8</v>
      </c>
      <c r="B327" s="108"/>
      <c r="C327" s="121"/>
      <c r="D327" s="121"/>
      <c r="E327" s="116">
        <f>(D327-C327)*$C$2</f>
        <v>0</v>
      </c>
      <c r="F327" s="136"/>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15-30-1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15-30-2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15-30-3</v>
      </c>
      <c r="J331" s="42"/>
      <c r="K331" s="42"/>
      <c r="L331" s="42"/>
      <c r="M331" s="42"/>
      <c r="N331" s="42"/>
      <c r="O331" s="42"/>
      <c r="P331" s="42"/>
      <c r="Q331" s="42"/>
    </row>
    <row r="332" spans="1:17" ht="38.25" customHeight="1" x14ac:dyDescent="0.25">
      <c r="A332" s="48" t="s">
        <v>13</v>
      </c>
      <c r="B332" s="131"/>
      <c r="C332" s="132"/>
      <c r="D332" s="132"/>
      <c r="E332" s="133"/>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15-31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25">
        <f>IFERROR((E337*F337+E338*F338)/(F337+F338),0)</f>
        <v>0</v>
      </c>
      <c r="G335" s="49" t="s">
        <v>71</v>
      </c>
      <c r="H335" s="70"/>
      <c r="I335" s="81"/>
      <c r="J335" s="42"/>
      <c r="K335" s="42"/>
      <c r="L335" s="42"/>
      <c r="M335" s="42"/>
      <c r="N335" s="42"/>
      <c r="O335" s="42"/>
      <c r="P335" s="42"/>
      <c r="Q335" s="42"/>
    </row>
    <row r="336" spans="1:17" ht="24.75" customHeight="1" x14ac:dyDescent="0.25">
      <c r="A336" s="48" t="s">
        <v>4</v>
      </c>
      <c r="B336" s="129"/>
      <c r="C336" s="130"/>
      <c r="D336" s="49" t="s">
        <v>3142</v>
      </c>
      <c r="E336" s="110" t="str">
        <f>IFERROR(VLOOKUP(B336,matrizEmpleados,2,FALSE),"No existe")</f>
        <v>No existe</v>
      </c>
      <c r="F336" s="120" t="s">
        <v>3765</v>
      </c>
      <c r="G336" s="49" t="s">
        <v>5</v>
      </c>
      <c r="H336" s="127">
        <f>+(D335-C335)+1</f>
        <v>1</v>
      </c>
      <c r="I336" s="81"/>
      <c r="J336" s="42"/>
      <c r="K336" s="42"/>
      <c r="L336" s="42"/>
      <c r="M336" s="42"/>
      <c r="N336" s="42"/>
      <c r="O336" s="42"/>
      <c r="P336" s="42"/>
      <c r="Q336" s="42"/>
    </row>
    <row r="337" spans="1:17" ht="24.75" customHeight="1" x14ac:dyDescent="0.25">
      <c r="A337" s="48" t="s">
        <v>7</v>
      </c>
      <c r="B337" s="115"/>
      <c r="C337" s="121"/>
      <c r="D337" s="121"/>
      <c r="E337" s="116">
        <f>(D337-C337)*$C$2</f>
        <v>0</v>
      </c>
      <c r="F337" s="136"/>
      <c r="G337" s="49" t="s">
        <v>3139</v>
      </c>
      <c r="H337" s="70"/>
      <c r="I337" s="81"/>
      <c r="J337" s="42"/>
      <c r="K337" s="42"/>
      <c r="L337" s="42"/>
      <c r="M337" s="42"/>
      <c r="N337" s="42"/>
      <c r="O337" s="42"/>
      <c r="P337" s="42"/>
      <c r="Q337" s="42"/>
    </row>
    <row r="338" spans="1:17" ht="24.75" customHeight="1" x14ac:dyDescent="0.25">
      <c r="A338" s="48" t="s">
        <v>8</v>
      </c>
      <c r="B338" s="108"/>
      <c r="C338" s="121"/>
      <c r="D338" s="121"/>
      <c r="E338" s="116">
        <f>(D338-C338)*$C$2</f>
        <v>0</v>
      </c>
      <c r="F338" s="136"/>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15-31-1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15-31-2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15-31-3</v>
      </c>
      <c r="J342" s="42"/>
      <c r="K342" s="42"/>
      <c r="L342" s="42"/>
      <c r="M342" s="42"/>
      <c r="N342" s="42"/>
      <c r="O342" s="42"/>
      <c r="P342" s="42"/>
      <c r="Q342" s="42"/>
    </row>
    <row r="343" spans="1:17" ht="38.25" customHeight="1" x14ac:dyDescent="0.25">
      <c r="A343" s="48" t="s">
        <v>13</v>
      </c>
      <c r="B343" s="131"/>
      <c r="C343" s="132"/>
      <c r="D343" s="132"/>
      <c r="E343" s="133"/>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15-32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25">
        <f>IFERROR((E348*F348+E349*F349)/(F348+F349),0)</f>
        <v>0</v>
      </c>
      <c r="G346" s="49" t="s">
        <v>71</v>
      </c>
      <c r="H346" s="70"/>
      <c r="I346" s="81"/>
      <c r="J346" s="42"/>
      <c r="K346" s="42"/>
      <c r="L346" s="42"/>
      <c r="M346" s="42"/>
      <c r="N346" s="42"/>
      <c r="O346" s="42"/>
      <c r="P346" s="42"/>
      <c r="Q346" s="42"/>
    </row>
    <row r="347" spans="1:17" ht="24.75" customHeight="1" x14ac:dyDescent="0.25">
      <c r="A347" s="48" t="s">
        <v>4</v>
      </c>
      <c r="B347" s="129"/>
      <c r="C347" s="130"/>
      <c r="D347" s="49" t="s">
        <v>3142</v>
      </c>
      <c r="E347" s="110" t="str">
        <f>IFERROR(VLOOKUP(B347,matrizEmpleados,2,FALSE),"No existe")</f>
        <v>No existe</v>
      </c>
      <c r="F347" s="120" t="s">
        <v>3765</v>
      </c>
      <c r="G347" s="49" t="s">
        <v>5</v>
      </c>
      <c r="H347" s="127">
        <f>+(D346-C346)+1</f>
        <v>1</v>
      </c>
      <c r="I347" s="81"/>
      <c r="J347" s="42"/>
      <c r="K347" s="42"/>
      <c r="L347" s="42"/>
      <c r="M347" s="42"/>
      <c r="N347" s="42"/>
      <c r="O347" s="42"/>
      <c r="P347" s="42"/>
      <c r="Q347" s="42"/>
    </row>
    <row r="348" spans="1:17" ht="24.75" customHeight="1" x14ac:dyDescent="0.25">
      <c r="A348" s="48" t="s">
        <v>7</v>
      </c>
      <c r="B348" s="115"/>
      <c r="C348" s="121"/>
      <c r="D348" s="121"/>
      <c r="E348" s="116">
        <f>(D348-C348)*$C$2</f>
        <v>0</v>
      </c>
      <c r="F348" s="136"/>
      <c r="G348" s="49" t="s">
        <v>3139</v>
      </c>
      <c r="H348" s="70"/>
      <c r="I348" s="81"/>
      <c r="J348" s="42"/>
      <c r="K348" s="42"/>
      <c r="L348" s="42"/>
      <c r="M348" s="42"/>
      <c r="N348" s="42"/>
      <c r="O348" s="42"/>
      <c r="P348" s="42"/>
      <c r="Q348" s="42"/>
    </row>
    <row r="349" spans="1:17" ht="24.75" customHeight="1" x14ac:dyDescent="0.25">
      <c r="A349" s="48" t="s">
        <v>8</v>
      </c>
      <c r="B349" s="108"/>
      <c r="C349" s="121"/>
      <c r="D349" s="121"/>
      <c r="E349" s="116">
        <f>(D349-C349)*$C$2</f>
        <v>0</v>
      </c>
      <c r="F349" s="136"/>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15-32-1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15-32-2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15-32-3</v>
      </c>
      <c r="J353" s="42"/>
      <c r="K353" s="42"/>
      <c r="L353" s="42"/>
      <c r="M353" s="42"/>
      <c r="N353" s="42"/>
      <c r="O353" s="42"/>
      <c r="P353" s="42"/>
      <c r="Q353" s="42"/>
    </row>
    <row r="354" spans="1:17" ht="38.25" customHeight="1" x14ac:dyDescent="0.25">
      <c r="A354" s="48" t="s">
        <v>13</v>
      </c>
      <c r="B354" s="131"/>
      <c r="C354" s="132"/>
      <c r="D354" s="132"/>
      <c r="E354" s="133"/>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15-33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25">
        <f>IFERROR((E359*F359+E360*F360)/(F359+F360),0)</f>
        <v>0</v>
      </c>
      <c r="G357" s="49" t="s">
        <v>71</v>
      </c>
      <c r="H357" s="70"/>
      <c r="I357" s="81"/>
      <c r="J357" s="42"/>
      <c r="K357" s="42"/>
      <c r="L357" s="42"/>
      <c r="M357" s="42"/>
      <c r="N357" s="42"/>
      <c r="O357" s="42"/>
      <c r="P357" s="42"/>
      <c r="Q357" s="42"/>
    </row>
    <row r="358" spans="1:17" ht="24.75" customHeight="1" x14ac:dyDescent="0.25">
      <c r="A358" s="48" t="s">
        <v>4</v>
      </c>
      <c r="B358" s="129"/>
      <c r="C358" s="130"/>
      <c r="D358" s="49" t="s">
        <v>3142</v>
      </c>
      <c r="E358" s="110" t="str">
        <f>IFERROR(VLOOKUP(B358,matrizEmpleados,2,FALSE),"No existe")</f>
        <v>No existe</v>
      </c>
      <c r="F358" s="120" t="s">
        <v>3765</v>
      </c>
      <c r="G358" s="49" t="s">
        <v>5</v>
      </c>
      <c r="H358" s="127">
        <f>+(D357-C357)+1</f>
        <v>1</v>
      </c>
      <c r="I358" s="81"/>
      <c r="J358" s="42"/>
      <c r="K358" s="42"/>
      <c r="L358" s="42"/>
      <c r="M358" s="42"/>
      <c r="N358" s="42"/>
      <c r="O358" s="42"/>
      <c r="P358" s="42"/>
      <c r="Q358" s="42"/>
    </row>
    <row r="359" spans="1:17" ht="24.75" customHeight="1" x14ac:dyDescent="0.25">
      <c r="A359" s="48" t="s">
        <v>7</v>
      </c>
      <c r="B359" s="115"/>
      <c r="C359" s="121"/>
      <c r="D359" s="121"/>
      <c r="E359" s="116">
        <f>(D359-C359)*$C$2</f>
        <v>0</v>
      </c>
      <c r="F359" s="136"/>
      <c r="G359" s="49" t="s">
        <v>3139</v>
      </c>
      <c r="H359" s="70"/>
      <c r="I359" s="81"/>
      <c r="J359" s="42"/>
      <c r="K359" s="42"/>
      <c r="L359" s="42"/>
      <c r="M359" s="42"/>
      <c r="N359" s="42"/>
      <c r="O359" s="42"/>
      <c r="P359" s="42"/>
      <c r="Q359" s="42"/>
    </row>
    <row r="360" spans="1:17" ht="24.75" customHeight="1" x14ac:dyDescent="0.25">
      <c r="A360" s="48" t="s">
        <v>8</v>
      </c>
      <c r="B360" s="108"/>
      <c r="C360" s="121"/>
      <c r="D360" s="121"/>
      <c r="E360" s="116">
        <f>(D360-C360)*$C$2</f>
        <v>0</v>
      </c>
      <c r="F360" s="136"/>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15-33-1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15-33-2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15-33-3</v>
      </c>
      <c r="J364" s="42"/>
      <c r="K364" s="42"/>
      <c r="L364" s="42"/>
      <c r="M364" s="42"/>
      <c r="N364" s="42"/>
      <c r="O364" s="42"/>
      <c r="P364" s="42"/>
      <c r="Q364" s="42"/>
    </row>
    <row r="365" spans="1:17" ht="38.25" customHeight="1" x14ac:dyDescent="0.25">
      <c r="A365" s="48" t="s">
        <v>13</v>
      </c>
      <c r="B365" s="131"/>
      <c r="C365" s="132"/>
      <c r="D365" s="132"/>
      <c r="E365" s="133"/>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15-34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25">
        <f>IFERROR((E370*F370+E371*F371)/(F370+F371),0)</f>
        <v>0</v>
      </c>
      <c r="G368" s="49" t="s">
        <v>71</v>
      </c>
      <c r="H368" s="70"/>
      <c r="I368" s="81"/>
      <c r="J368" s="42"/>
      <c r="K368" s="42"/>
      <c r="L368" s="42"/>
      <c r="M368" s="42"/>
      <c r="N368" s="42"/>
      <c r="O368" s="42"/>
      <c r="P368" s="42"/>
      <c r="Q368" s="42"/>
    </row>
    <row r="369" spans="1:17" ht="24.75" customHeight="1" x14ac:dyDescent="0.25">
      <c r="A369" s="48" t="s">
        <v>4</v>
      </c>
      <c r="B369" s="129"/>
      <c r="C369" s="130"/>
      <c r="D369" s="49" t="s">
        <v>3142</v>
      </c>
      <c r="E369" s="110" t="str">
        <f>IFERROR(VLOOKUP(B369,matrizEmpleados,2,FALSE),"No existe")</f>
        <v>No existe</v>
      </c>
      <c r="F369" s="120" t="s">
        <v>3765</v>
      </c>
      <c r="G369" s="49" t="s">
        <v>5</v>
      </c>
      <c r="H369" s="127">
        <f>+(D368-C368)+1</f>
        <v>1</v>
      </c>
      <c r="I369" s="81"/>
      <c r="J369" s="42"/>
      <c r="K369" s="42"/>
      <c r="L369" s="42"/>
      <c r="M369" s="42"/>
      <c r="N369" s="42"/>
      <c r="O369" s="42"/>
      <c r="P369" s="42"/>
      <c r="Q369" s="42"/>
    </row>
    <row r="370" spans="1:17" ht="24.75" customHeight="1" x14ac:dyDescent="0.25">
      <c r="A370" s="48" t="s">
        <v>7</v>
      </c>
      <c r="B370" s="115"/>
      <c r="C370" s="121"/>
      <c r="D370" s="121"/>
      <c r="E370" s="116">
        <f>(D370-C370)*$C$2</f>
        <v>0</v>
      </c>
      <c r="F370" s="136"/>
      <c r="G370" s="49" t="s">
        <v>3139</v>
      </c>
      <c r="H370" s="70"/>
      <c r="I370" s="81"/>
      <c r="J370" s="42"/>
      <c r="K370" s="42"/>
      <c r="L370" s="42"/>
      <c r="M370" s="42"/>
      <c r="N370" s="42"/>
      <c r="O370" s="42"/>
      <c r="P370" s="42"/>
      <c r="Q370" s="42"/>
    </row>
    <row r="371" spans="1:17" ht="24.75" customHeight="1" x14ac:dyDescent="0.25">
      <c r="A371" s="48" t="s">
        <v>8</v>
      </c>
      <c r="B371" s="108"/>
      <c r="C371" s="121"/>
      <c r="D371" s="121"/>
      <c r="E371" s="116">
        <f>(D371-C371)*$C$2</f>
        <v>0</v>
      </c>
      <c r="F371" s="136"/>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15-34-1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15-34-2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15-34-3</v>
      </c>
      <c r="J375" s="42"/>
      <c r="K375" s="42"/>
      <c r="L375" s="42"/>
      <c r="M375" s="42"/>
      <c r="N375" s="42"/>
      <c r="O375" s="42"/>
      <c r="P375" s="42"/>
      <c r="Q375" s="42"/>
    </row>
    <row r="376" spans="1:17" ht="38.25" customHeight="1" x14ac:dyDescent="0.25">
      <c r="A376" s="48" t="s">
        <v>13</v>
      </c>
      <c r="B376" s="131"/>
      <c r="C376" s="132"/>
      <c r="D376" s="132"/>
      <c r="E376" s="133"/>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15-35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25">
        <f>IFERROR((E381*F381+E382*F382)/(F381+F382),0)</f>
        <v>0</v>
      </c>
      <c r="G379" s="49" t="s">
        <v>71</v>
      </c>
      <c r="H379" s="70"/>
      <c r="I379" s="81"/>
      <c r="J379" s="42"/>
      <c r="K379" s="42"/>
      <c r="L379" s="42"/>
      <c r="M379" s="42"/>
      <c r="N379" s="42"/>
      <c r="O379" s="42"/>
      <c r="P379" s="42"/>
      <c r="Q379" s="42"/>
    </row>
    <row r="380" spans="1:17" ht="24.75" customHeight="1" x14ac:dyDescent="0.25">
      <c r="A380" s="48" t="s">
        <v>4</v>
      </c>
      <c r="B380" s="129"/>
      <c r="C380" s="130"/>
      <c r="D380" s="49" t="s">
        <v>3142</v>
      </c>
      <c r="E380" s="110" t="str">
        <f>IFERROR(VLOOKUP(B380,matrizEmpleados,2,FALSE),"No existe")</f>
        <v>No existe</v>
      </c>
      <c r="F380" s="120" t="s">
        <v>3765</v>
      </c>
      <c r="G380" s="49" t="s">
        <v>5</v>
      </c>
      <c r="H380" s="127">
        <f>+(D379-C379)+1</f>
        <v>1</v>
      </c>
      <c r="I380" s="81"/>
      <c r="J380" s="42"/>
      <c r="K380" s="42"/>
      <c r="L380" s="42"/>
      <c r="M380" s="42"/>
      <c r="N380" s="42"/>
      <c r="O380" s="42"/>
      <c r="P380" s="42"/>
      <c r="Q380" s="42"/>
    </row>
    <row r="381" spans="1:17" ht="24.75" customHeight="1" x14ac:dyDescent="0.25">
      <c r="A381" s="48" t="s">
        <v>7</v>
      </c>
      <c r="B381" s="115"/>
      <c r="C381" s="121"/>
      <c r="D381" s="121"/>
      <c r="E381" s="116">
        <f>(D381-C381)*$C$2</f>
        <v>0</v>
      </c>
      <c r="F381" s="136"/>
      <c r="G381" s="49" t="s">
        <v>3139</v>
      </c>
      <c r="H381" s="70"/>
      <c r="I381" s="81"/>
      <c r="J381" s="42"/>
      <c r="K381" s="42"/>
      <c r="L381" s="42"/>
      <c r="M381" s="42"/>
      <c r="N381" s="42"/>
      <c r="O381" s="42"/>
      <c r="P381" s="42"/>
      <c r="Q381" s="42"/>
    </row>
    <row r="382" spans="1:17" ht="24.75" customHeight="1" x14ac:dyDescent="0.25">
      <c r="A382" s="48" t="s">
        <v>8</v>
      </c>
      <c r="B382" s="108"/>
      <c r="C382" s="121"/>
      <c r="D382" s="121"/>
      <c r="E382" s="116">
        <f>(D382-C382)*$C$2</f>
        <v>0</v>
      </c>
      <c r="F382" s="136"/>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15-35-1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15-35-2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15-35-3</v>
      </c>
      <c r="J386" s="42"/>
      <c r="K386" s="42"/>
      <c r="L386" s="42"/>
      <c r="M386" s="42"/>
      <c r="N386" s="42"/>
      <c r="O386" s="42"/>
      <c r="P386" s="42"/>
      <c r="Q386" s="42"/>
    </row>
    <row r="387" spans="1:17" ht="38.25" customHeight="1" x14ac:dyDescent="0.25">
      <c r="A387" s="48" t="s">
        <v>13</v>
      </c>
      <c r="B387" s="131"/>
      <c r="C387" s="132"/>
      <c r="D387" s="132"/>
      <c r="E387" s="133"/>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15-36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25">
        <f>IFERROR((E392*F392+E393*F393)/(F392+F393),0)</f>
        <v>0</v>
      </c>
      <c r="G390" s="49" t="s">
        <v>71</v>
      </c>
      <c r="H390" s="70"/>
      <c r="I390" s="81"/>
      <c r="J390" s="42"/>
      <c r="K390" s="42"/>
      <c r="L390" s="42"/>
      <c r="M390" s="42"/>
      <c r="N390" s="42"/>
      <c r="O390" s="42"/>
      <c r="P390" s="42"/>
      <c r="Q390" s="42"/>
    </row>
    <row r="391" spans="1:17" ht="24.75" customHeight="1" x14ac:dyDescent="0.25">
      <c r="A391" s="48" t="s">
        <v>4</v>
      </c>
      <c r="B391" s="129"/>
      <c r="C391" s="130"/>
      <c r="D391" s="49" t="s">
        <v>3142</v>
      </c>
      <c r="E391" s="110" t="str">
        <f>IFERROR(VLOOKUP(B391,matrizEmpleados,2,FALSE),"No existe")</f>
        <v>No existe</v>
      </c>
      <c r="F391" s="120" t="s">
        <v>3765</v>
      </c>
      <c r="G391" s="49" t="s">
        <v>5</v>
      </c>
      <c r="H391" s="127">
        <f>+(D390-C390)+1</f>
        <v>1</v>
      </c>
      <c r="I391" s="81"/>
      <c r="J391" s="42"/>
      <c r="K391" s="42"/>
      <c r="L391" s="42"/>
      <c r="M391" s="42"/>
      <c r="N391" s="42"/>
      <c r="O391" s="42"/>
      <c r="P391" s="42"/>
      <c r="Q391" s="42"/>
    </row>
    <row r="392" spans="1:17" ht="24.75" customHeight="1" x14ac:dyDescent="0.25">
      <c r="A392" s="48" t="s">
        <v>7</v>
      </c>
      <c r="B392" s="115"/>
      <c r="C392" s="121"/>
      <c r="D392" s="121"/>
      <c r="E392" s="116">
        <f>(D392-C392)*$C$2</f>
        <v>0</v>
      </c>
      <c r="F392" s="136"/>
      <c r="G392" s="49" t="s">
        <v>3139</v>
      </c>
      <c r="H392" s="70"/>
      <c r="I392" s="81"/>
      <c r="J392" s="42"/>
      <c r="K392" s="42"/>
      <c r="L392" s="42"/>
      <c r="M392" s="42"/>
      <c r="N392" s="42"/>
      <c r="O392" s="42"/>
      <c r="P392" s="42"/>
      <c r="Q392" s="42"/>
    </row>
    <row r="393" spans="1:17" ht="24.75" customHeight="1" x14ac:dyDescent="0.25">
      <c r="A393" s="48" t="s">
        <v>8</v>
      </c>
      <c r="B393" s="108"/>
      <c r="C393" s="121"/>
      <c r="D393" s="121"/>
      <c r="E393" s="116">
        <f>(D393-C393)*$C$2</f>
        <v>0</v>
      </c>
      <c r="F393" s="136"/>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15-36-1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15-36-2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15-36-3</v>
      </c>
      <c r="J397" s="42"/>
      <c r="K397" s="42"/>
      <c r="L397" s="42"/>
      <c r="M397" s="42"/>
      <c r="N397" s="42"/>
      <c r="O397" s="42"/>
      <c r="P397" s="42"/>
      <c r="Q397" s="42"/>
    </row>
    <row r="398" spans="1:17" ht="38.25" customHeight="1" x14ac:dyDescent="0.25">
      <c r="A398" s="48" t="s">
        <v>13</v>
      </c>
      <c r="B398" s="131"/>
      <c r="C398" s="132"/>
      <c r="D398" s="132"/>
      <c r="E398" s="133"/>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15-37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25">
        <f>IFERROR((E403*F403+E404*F404)/(F403+F404),0)</f>
        <v>0</v>
      </c>
      <c r="G401" s="49" t="s">
        <v>71</v>
      </c>
      <c r="H401" s="70"/>
      <c r="I401" s="81"/>
      <c r="J401" s="42"/>
      <c r="K401" s="42"/>
      <c r="L401" s="42"/>
      <c r="M401" s="42"/>
      <c r="N401" s="42"/>
      <c r="O401" s="42"/>
      <c r="P401" s="42"/>
      <c r="Q401" s="42"/>
    </row>
    <row r="402" spans="1:17" ht="24.75" customHeight="1" x14ac:dyDescent="0.25">
      <c r="A402" s="48" t="s">
        <v>4</v>
      </c>
      <c r="B402" s="129"/>
      <c r="C402" s="130"/>
      <c r="D402" s="49" t="s">
        <v>3142</v>
      </c>
      <c r="E402" s="110" t="str">
        <f>IFERROR(VLOOKUP(B402,matrizEmpleados,2,FALSE),"No existe")</f>
        <v>No existe</v>
      </c>
      <c r="F402" s="120" t="s">
        <v>3765</v>
      </c>
      <c r="G402" s="49" t="s">
        <v>5</v>
      </c>
      <c r="H402" s="127">
        <f>+(D401-C401)+1</f>
        <v>1</v>
      </c>
      <c r="I402" s="81"/>
      <c r="J402" s="42"/>
      <c r="K402" s="42"/>
      <c r="L402" s="42"/>
      <c r="M402" s="42"/>
      <c r="N402" s="42"/>
      <c r="O402" s="42"/>
      <c r="P402" s="42"/>
      <c r="Q402" s="42"/>
    </row>
    <row r="403" spans="1:17" ht="24.75" customHeight="1" x14ac:dyDescent="0.25">
      <c r="A403" s="48" t="s">
        <v>7</v>
      </c>
      <c r="B403" s="115"/>
      <c r="C403" s="121"/>
      <c r="D403" s="121"/>
      <c r="E403" s="116">
        <f>(D403-C403)*$C$2</f>
        <v>0</v>
      </c>
      <c r="F403" s="136"/>
      <c r="G403" s="49" t="s">
        <v>3139</v>
      </c>
      <c r="H403" s="70"/>
      <c r="I403" s="81"/>
      <c r="J403" s="42"/>
      <c r="K403" s="42"/>
      <c r="L403" s="42"/>
      <c r="M403" s="42"/>
      <c r="N403" s="42"/>
      <c r="O403" s="42"/>
      <c r="P403" s="42"/>
      <c r="Q403" s="42"/>
    </row>
    <row r="404" spans="1:17" ht="24.75" customHeight="1" x14ac:dyDescent="0.25">
      <c r="A404" s="48" t="s">
        <v>8</v>
      </c>
      <c r="B404" s="108"/>
      <c r="C404" s="121"/>
      <c r="D404" s="121"/>
      <c r="E404" s="116">
        <f>(D404-C404)*$C$2</f>
        <v>0</v>
      </c>
      <c r="F404" s="136"/>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15-37-1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15-37-2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15-37-3</v>
      </c>
      <c r="J408" s="42"/>
      <c r="K408" s="42"/>
      <c r="L408" s="42"/>
      <c r="M408" s="42"/>
      <c r="N408" s="42"/>
      <c r="O408" s="42"/>
      <c r="P408" s="42"/>
      <c r="Q408" s="42"/>
    </row>
    <row r="409" spans="1:17" ht="38.25" customHeight="1" x14ac:dyDescent="0.25">
      <c r="A409" s="48" t="s">
        <v>13</v>
      </c>
      <c r="B409" s="131"/>
      <c r="C409" s="132"/>
      <c r="D409" s="132"/>
      <c r="E409" s="133"/>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15-38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25">
        <f>IFERROR((E414*F414+E415*F415)/(F414+F415),0)</f>
        <v>0</v>
      </c>
      <c r="G412" s="49" t="s">
        <v>71</v>
      </c>
      <c r="H412" s="70"/>
      <c r="I412" s="81"/>
      <c r="J412" s="42"/>
      <c r="K412" s="42"/>
      <c r="L412" s="42"/>
      <c r="M412" s="42"/>
      <c r="N412" s="42"/>
      <c r="O412" s="42"/>
      <c r="P412" s="42"/>
      <c r="Q412" s="42"/>
    </row>
    <row r="413" spans="1:17" ht="24.75" customHeight="1" x14ac:dyDescent="0.25">
      <c r="A413" s="48" t="s">
        <v>4</v>
      </c>
      <c r="B413" s="129"/>
      <c r="C413" s="130"/>
      <c r="D413" s="49" t="s">
        <v>3142</v>
      </c>
      <c r="E413" s="110" t="str">
        <f>IFERROR(VLOOKUP(B413,matrizEmpleados,2,FALSE),"No existe")</f>
        <v>No existe</v>
      </c>
      <c r="F413" s="120" t="s">
        <v>3765</v>
      </c>
      <c r="G413" s="49" t="s">
        <v>5</v>
      </c>
      <c r="H413" s="127">
        <f>+(D412-C412)+1</f>
        <v>1</v>
      </c>
      <c r="I413" s="81"/>
      <c r="J413" s="42"/>
      <c r="K413" s="42"/>
      <c r="L413" s="42"/>
      <c r="M413" s="42"/>
      <c r="N413" s="42"/>
      <c r="O413" s="42"/>
      <c r="P413" s="42"/>
      <c r="Q413" s="42"/>
    </row>
    <row r="414" spans="1:17" ht="24.75" customHeight="1" x14ac:dyDescent="0.25">
      <c r="A414" s="48" t="s">
        <v>7</v>
      </c>
      <c r="B414" s="115"/>
      <c r="C414" s="121"/>
      <c r="D414" s="121"/>
      <c r="E414" s="116">
        <f>(D414-C414)*$C$2</f>
        <v>0</v>
      </c>
      <c r="F414" s="136"/>
      <c r="G414" s="49" t="s">
        <v>3139</v>
      </c>
      <c r="H414" s="70"/>
      <c r="I414" s="81"/>
      <c r="J414" s="42"/>
      <c r="K414" s="42"/>
      <c r="L414" s="42"/>
      <c r="M414" s="42"/>
      <c r="N414" s="42"/>
      <c r="O414" s="42"/>
      <c r="P414" s="42"/>
      <c r="Q414" s="42"/>
    </row>
    <row r="415" spans="1:17" ht="24.75" customHeight="1" x14ac:dyDescent="0.25">
      <c r="A415" s="48" t="s">
        <v>8</v>
      </c>
      <c r="B415" s="108"/>
      <c r="C415" s="121"/>
      <c r="D415" s="121"/>
      <c r="E415" s="116">
        <f>(D415-C415)*$C$2</f>
        <v>0</v>
      </c>
      <c r="F415" s="136"/>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15-38-1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15-38-2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15-38-3</v>
      </c>
      <c r="J419" s="42"/>
      <c r="K419" s="42"/>
      <c r="L419" s="42"/>
      <c r="M419" s="42"/>
      <c r="N419" s="42"/>
      <c r="O419" s="42"/>
      <c r="P419" s="42"/>
      <c r="Q419" s="42"/>
    </row>
    <row r="420" spans="1:17" ht="38.25" customHeight="1" x14ac:dyDescent="0.25">
      <c r="A420" s="48" t="s">
        <v>13</v>
      </c>
      <c r="B420" s="131"/>
      <c r="C420" s="132"/>
      <c r="D420" s="132"/>
      <c r="E420" s="133"/>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15-39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25">
        <f>IFERROR((E425*F425+E426*F426)/(F425+F426),0)</f>
        <v>0</v>
      </c>
      <c r="G423" s="49" t="s">
        <v>71</v>
      </c>
      <c r="H423" s="70"/>
      <c r="I423" s="81"/>
      <c r="J423" s="42"/>
      <c r="K423" s="42"/>
      <c r="L423" s="42"/>
      <c r="M423" s="42"/>
      <c r="N423" s="42"/>
      <c r="O423" s="42"/>
      <c r="P423" s="42"/>
      <c r="Q423" s="42"/>
    </row>
    <row r="424" spans="1:17" ht="24.75" customHeight="1" x14ac:dyDescent="0.25">
      <c r="A424" s="48" t="s">
        <v>4</v>
      </c>
      <c r="B424" s="129"/>
      <c r="C424" s="130"/>
      <c r="D424" s="49" t="s">
        <v>3142</v>
      </c>
      <c r="E424" s="110" t="str">
        <f>IFERROR(VLOOKUP(B424,matrizEmpleados,2,FALSE),"No existe")</f>
        <v>No existe</v>
      </c>
      <c r="F424" s="120" t="s">
        <v>3765</v>
      </c>
      <c r="G424" s="49" t="s">
        <v>5</v>
      </c>
      <c r="H424" s="127">
        <f>+(D423-C423)+1</f>
        <v>1</v>
      </c>
      <c r="I424" s="81"/>
      <c r="J424" s="42"/>
      <c r="K424" s="42"/>
      <c r="L424" s="42"/>
      <c r="M424" s="42"/>
      <c r="N424" s="42"/>
      <c r="O424" s="42"/>
      <c r="P424" s="42"/>
      <c r="Q424" s="42"/>
    </row>
    <row r="425" spans="1:17" ht="24.75" customHeight="1" x14ac:dyDescent="0.25">
      <c r="A425" s="48" t="s">
        <v>7</v>
      </c>
      <c r="B425" s="115"/>
      <c r="C425" s="121"/>
      <c r="D425" s="121"/>
      <c r="E425" s="116">
        <f>(D425-C425)*$C$2</f>
        <v>0</v>
      </c>
      <c r="F425" s="136"/>
      <c r="G425" s="49" t="s">
        <v>3139</v>
      </c>
      <c r="H425" s="70"/>
      <c r="I425" s="81"/>
      <c r="J425" s="42"/>
      <c r="K425" s="42"/>
      <c r="L425" s="42"/>
      <c r="M425" s="42"/>
      <c r="N425" s="42"/>
      <c r="O425" s="42"/>
      <c r="P425" s="42"/>
      <c r="Q425" s="42"/>
    </row>
    <row r="426" spans="1:17" ht="24.75" customHeight="1" x14ac:dyDescent="0.25">
      <c r="A426" s="48" t="s">
        <v>8</v>
      </c>
      <c r="B426" s="108"/>
      <c r="C426" s="121"/>
      <c r="D426" s="121"/>
      <c r="E426" s="116">
        <f>(D426-C426)*$C$2</f>
        <v>0</v>
      </c>
      <c r="F426" s="136"/>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15-39-1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15-39-2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15-39-3</v>
      </c>
      <c r="J430" s="42"/>
      <c r="K430" s="42"/>
      <c r="L430" s="42"/>
      <c r="M430" s="42"/>
      <c r="N430" s="42"/>
      <c r="O430" s="42"/>
      <c r="P430" s="42"/>
      <c r="Q430" s="42"/>
    </row>
    <row r="431" spans="1:17" ht="38.25" customHeight="1" x14ac:dyDescent="0.25">
      <c r="A431" s="48" t="s">
        <v>13</v>
      </c>
      <c r="B431" s="131"/>
      <c r="C431" s="132"/>
      <c r="D431" s="132"/>
      <c r="E431" s="133"/>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15-40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25">
        <f>IFERROR((E436*F436+E437*F437)/(F436+F437),0)</f>
        <v>0</v>
      </c>
      <c r="G434" s="49" t="s">
        <v>71</v>
      </c>
      <c r="H434" s="70"/>
      <c r="I434" s="81"/>
      <c r="J434" s="42"/>
      <c r="K434" s="42"/>
      <c r="L434" s="42"/>
      <c r="M434" s="42"/>
      <c r="N434" s="42"/>
      <c r="O434" s="42"/>
      <c r="P434" s="42"/>
      <c r="Q434" s="42"/>
    </row>
    <row r="435" spans="1:17" ht="24.75" customHeight="1" x14ac:dyDescent="0.25">
      <c r="A435" s="48" t="s">
        <v>4</v>
      </c>
      <c r="B435" s="129"/>
      <c r="C435" s="130"/>
      <c r="D435" s="49" t="s">
        <v>3142</v>
      </c>
      <c r="E435" s="110" t="str">
        <f>IFERROR(VLOOKUP(B435,matrizEmpleados,2,FALSE),"No existe")</f>
        <v>No existe</v>
      </c>
      <c r="F435" s="120" t="s">
        <v>3765</v>
      </c>
      <c r="G435" s="49" t="s">
        <v>5</v>
      </c>
      <c r="H435" s="127">
        <f>+(D434-C434)+1</f>
        <v>1</v>
      </c>
      <c r="I435" s="81"/>
      <c r="J435" s="42"/>
      <c r="K435" s="42"/>
      <c r="L435" s="42"/>
      <c r="M435" s="42"/>
      <c r="N435" s="42"/>
      <c r="O435" s="42"/>
      <c r="P435" s="42"/>
      <c r="Q435" s="42"/>
    </row>
    <row r="436" spans="1:17" ht="24.75" customHeight="1" x14ac:dyDescent="0.25">
      <c r="A436" s="48" t="s">
        <v>7</v>
      </c>
      <c r="B436" s="115"/>
      <c r="C436" s="121"/>
      <c r="D436" s="121"/>
      <c r="E436" s="116">
        <f>(D436-C436)*$C$2</f>
        <v>0</v>
      </c>
      <c r="F436" s="136"/>
      <c r="G436" s="49" t="s">
        <v>3139</v>
      </c>
      <c r="H436" s="70"/>
      <c r="I436" s="81"/>
      <c r="J436" s="42"/>
      <c r="K436" s="42"/>
      <c r="L436" s="42"/>
      <c r="M436" s="42"/>
      <c r="N436" s="42"/>
      <c r="O436" s="42"/>
      <c r="P436" s="42"/>
      <c r="Q436" s="42"/>
    </row>
    <row r="437" spans="1:17" ht="24.75" customHeight="1" x14ac:dyDescent="0.25">
      <c r="A437" s="48" t="s">
        <v>8</v>
      </c>
      <c r="B437" s="108"/>
      <c r="C437" s="121"/>
      <c r="D437" s="121"/>
      <c r="E437" s="116">
        <f>(D437-C437)*$C$2</f>
        <v>0</v>
      </c>
      <c r="F437" s="136"/>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15-40-1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15-40-2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15-40-3</v>
      </c>
      <c r="J441" s="42"/>
      <c r="K441" s="42"/>
      <c r="L441" s="42"/>
      <c r="M441" s="42"/>
      <c r="N441" s="42"/>
      <c r="O441" s="42"/>
      <c r="P441" s="42"/>
      <c r="Q441" s="42"/>
    </row>
    <row r="442" spans="1:17" ht="38.25" customHeight="1" x14ac:dyDescent="0.25">
      <c r="A442" s="48" t="s">
        <v>13</v>
      </c>
      <c r="B442" s="131"/>
      <c r="C442" s="132"/>
      <c r="D442" s="132"/>
      <c r="E442" s="133"/>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15-41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25">
        <f>IFERROR((E447*F447+E448*F448)/(F447+F448),0)</f>
        <v>0</v>
      </c>
      <c r="G445" s="49" t="s">
        <v>71</v>
      </c>
      <c r="H445" s="70"/>
      <c r="I445" s="81"/>
      <c r="J445" s="42"/>
      <c r="K445" s="42"/>
      <c r="L445" s="42"/>
      <c r="M445" s="42"/>
      <c r="N445" s="42"/>
      <c r="O445" s="42"/>
      <c r="P445" s="42"/>
      <c r="Q445" s="42"/>
    </row>
    <row r="446" spans="1:17" ht="24.75" customHeight="1" x14ac:dyDescent="0.25">
      <c r="A446" s="48" t="s">
        <v>4</v>
      </c>
      <c r="B446" s="129"/>
      <c r="C446" s="130"/>
      <c r="D446" s="49" t="s">
        <v>3142</v>
      </c>
      <c r="E446" s="110" t="str">
        <f>IFERROR(VLOOKUP(B446,matrizEmpleados,2,FALSE),"No existe")</f>
        <v>No existe</v>
      </c>
      <c r="F446" s="120" t="s">
        <v>3765</v>
      </c>
      <c r="G446" s="49" t="s">
        <v>5</v>
      </c>
      <c r="H446" s="127">
        <f>+(D445-C445)+1</f>
        <v>1</v>
      </c>
      <c r="I446" s="81"/>
      <c r="J446" s="42"/>
      <c r="K446" s="42"/>
      <c r="L446" s="42"/>
      <c r="M446" s="42"/>
      <c r="N446" s="42"/>
      <c r="O446" s="42"/>
      <c r="P446" s="42"/>
      <c r="Q446" s="42"/>
    </row>
    <row r="447" spans="1:17" ht="24.75" customHeight="1" x14ac:dyDescent="0.25">
      <c r="A447" s="48" t="s">
        <v>7</v>
      </c>
      <c r="B447" s="115"/>
      <c r="C447" s="121"/>
      <c r="D447" s="121"/>
      <c r="E447" s="116">
        <f>(D447-C447)*$C$2</f>
        <v>0</v>
      </c>
      <c r="F447" s="136"/>
      <c r="G447" s="49" t="s">
        <v>3139</v>
      </c>
      <c r="H447" s="70"/>
      <c r="I447" s="81"/>
      <c r="J447" s="42"/>
      <c r="K447" s="42"/>
      <c r="L447" s="42"/>
      <c r="M447" s="42"/>
      <c r="N447" s="42"/>
      <c r="O447" s="42"/>
      <c r="P447" s="42"/>
      <c r="Q447" s="42"/>
    </row>
    <row r="448" spans="1:17" ht="24.75" customHeight="1" x14ac:dyDescent="0.25">
      <c r="A448" s="48" t="s">
        <v>8</v>
      </c>
      <c r="B448" s="108"/>
      <c r="C448" s="121"/>
      <c r="D448" s="121"/>
      <c r="E448" s="116">
        <f>(D448-C448)*$C$2</f>
        <v>0</v>
      </c>
      <c r="F448" s="136"/>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15-41-1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15-41-2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15-41-3</v>
      </c>
      <c r="J452" s="42"/>
      <c r="K452" s="42"/>
      <c r="L452" s="42"/>
      <c r="M452" s="42"/>
      <c r="N452" s="42"/>
      <c r="O452" s="42"/>
      <c r="P452" s="42"/>
      <c r="Q452" s="42"/>
    </row>
    <row r="453" spans="1:17" ht="38.25" customHeight="1" x14ac:dyDescent="0.25">
      <c r="A453" s="48" t="s">
        <v>13</v>
      </c>
      <c r="B453" s="131"/>
      <c r="C453" s="132"/>
      <c r="D453" s="132"/>
      <c r="E453" s="133"/>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15-42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25">
        <f>IFERROR((E458*F458+E459*F459)/(F458+F459),0)</f>
        <v>0</v>
      </c>
      <c r="G456" s="49" t="s">
        <v>71</v>
      </c>
      <c r="H456" s="70"/>
      <c r="I456" s="81"/>
      <c r="J456" s="42"/>
      <c r="K456" s="42"/>
      <c r="L456" s="42"/>
      <c r="M456" s="42"/>
      <c r="N456" s="42"/>
      <c r="O456" s="42"/>
      <c r="P456" s="42"/>
      <c r="Q456" s="42"/>
    </row>
    <row r="457" spans="1:17" ht="24.75" customHeight="1" x14ac:dyDescent="0.25">
      <c r="A457" s="48" t="s">
        <v>4</v>
      </c>
      <c r="B457" s="129"/>
      <c r="C457" s="130"/>
      <c r="D457" s="49" t="s">
        <v>3142</v>
      </c>
      <c r="E457" s="110" t="str">
        <f>IFERROR(VLOOKUP(B457,matrizEmpleados,2,FALSE),"No existe")</f>
        <v>No existe</v>
      </c>
      <c r="F457" s="120" t="s">
        <v>3765</v>
      </c>
      <c r="G457" s="49" t="s">
        <v>5</v>
      </c>
      <c r="H457" s="127">
        <f>+(D456-C456)+1</f>
        <v>1</v>
      </c>
      <c r="I457" s="81"/>
      <c r="J457" s="42"/>
      <c r="K457" s="42"/>
      <c r="L457" s="42"/>
      <c r="M457" s="42"/>
      <c r="N457" s="42"/>
      <c r="O457" s="42"/>
      <c r="P457" s="42"/>
      <c r="Q457" s="42"/>
    </row>
    <row r="458" spans="1:17" ht="24.75" customHeight="1" x14ac:dyDescent="0.25">
      <c r="A458" s="48" t="s">
        <v>7</v>
      </c>
      <c r="B458" s="115"/>
      <c r="C458" s="121"/>
      <c r="D458" s="121"/>
      <c r="E458" s="116">
        <f>(D458-C458)*$C$2</f>
        <v>0</v>
      </c>
      <c r="F458" s="136"/>
      <c r="G458" s="49" t="s">
        <v>3139</v>
      </c>
      <c r="H458" s="70"/>
      <c r="I458" s="81"/>
      <c r="J458" s="42"/>
      <c r="K458" s="42"/>
      <c r="L458" s="42"/>
      <c r="M458" s="42"/>
      <c r="N458" s="42"/>
      <c r="O458" s="42"/>
      <c r="P458" s="42"/>
      <c r="Q458" s="42"/>
    </row>
    <row r="459" spans="1:17" ht="24.75" customHeight="1" x14ac:dyDescent="0.25">
      <c r="A459" s="48" t="s">
        <v>8</v>
      </c>
      <c r="B459" s="108"/>
      <c r="C459" s="121"/>
      <c r="D459" s="121"/>
      <c r="E459" s="116">
        <f>(D459-C459)*$C$2</f>
        <v>0</v>
      </c>
      <c r="F459" s="136"/>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15-42-1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15-42-2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15-42-3</v>
      </c>
      <c r="J463" s="42"/>
      <c r="K463" s="42"/>
      <c r="L463" s="42"/>
      <c r="M463" s="42"/>
      <c r="N463" s="42"/>
      <c r="O463" s="42"/>
      <c r="P463" s="42"/>
      <c r="Q463" s="42"/>
    </row>
    <row r="464" spans="1:17" ht="38.25" customHeight="1" x14ac:dyDescent="0.25">
      <c r="A464" s="48" t="s">
        <v>13</v>
      </c>
      <c r="B464" s="131"/>
      <c r="C464" s="132"/>
      <c r="D464" s="132"/>
      <c r="E464" s="133"/>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15-43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25">
        <f>IFERROR((E469*F469+E470*F470)/(F469+F470),0)</f>
        <v>0</v>
      </c>
      <c r="G467" s="49" t="s">
        <v>71</v>
      </c>
      <c r="H467" s="70"/>
      <c r="I467" s="81"/>
      <c r="J467" s="42"/>
      <c r="K467" s="42"/>
      <c r="L467" s="42"/>
      <c r="M467" s="42"/>
      <c r="N467" s="42"/>
      <c r="O467" s="42"/>
      <c r="P467" s="42"/>
      <c r="Q467" s="42"/>
    </row>
    <row r="468" spans="1:17" ht="24.75" customHeight="1" x14ac:dyDescent="0.25">
      <c r="A468" s="48" t="s">
        <v>4</v>
      </c>
      <c r="B468" s="129"/>
      <c r="C468" s="130"/>
      <c r="D468" s="49" t="s">
        <v>3142</v>
      </c>
      <c r="E468" s="110" t="str">
        <f>IFERROR(VLOOKUP(B468,matrizEmpleados,2,FALSE),"No existe")</f>
        <v>No existe</v>
      </c>
      <c r="F468" s="120" t="s">
        <v>3765</v>
      </c>
      <c r="G468" s="49" t="s">
        <v>5</v>
      </c>
      <c r="H468" s="127">
        <f>+(D467-C467)+1</f>
        <v>1</v>
      </c>
      <c r="I468" s="81"/>
      <c r="J468" s="42"/>
      <c r="K468" s="42"/>
      <c r="L468" s="42"/>
      <c r="M468" s="42"/>
      <c r="N468" s="42"/>
      <c r="O468" s="42"/>
      <c r="P468" s="42"/>
      <c r="Q468" s="42"/>
    </row>
    <row r="469" spans="1:17" ht="24.75" customHeight="1" x14ac:dyDescent="0.25">
      <c r="A469" s="48" t="s">
        <v>7</v>
      </c>
      <c r="B469" s="115"/>
      <c r="C469" s="121"/>
      <c r="D469" s="121"/>
      <c r="E469" s="116">
        <f>(D469-C469)*$C$2</f>
        <v>0</v>
      </c>
      <c r="F469" s="136"/>
      <c r="G469" s="49" t="s">
        <v>3139</v>
      </c>
      <c r="H469" s="70"/>
      <c r="I469" s="81"/>
      <c r="J469" s="42"/>
      <c r="K469" s="42"/>
      <c r="L469" s="42"/>
      <c r="M469" s="42"/>
      <c r="N469" s="42"/>
      <c r="O469" s="42"/>
      <c r="P469" s="42"/>
      <c r="Q469" s="42"/>
    </row>
    <row r="470" spans="1:17" ht="24.75" customHeight="1" x14ac:dyDescent="0.25">
      <c r="A470" s="48" t="s">
        <v>8</v>
      </c>
      <c r="B470" s="108"/>
      <c r="C470" s="121"/>
      <c r="D470" s="121"/>
      <c r="E470" s="116">
        <f>(D470-C470)*$C$2</f>
        <v>0</v>
      </c>
      <c r="F470" s="136"/>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15-43-1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15-43-2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15-43-3</v>
      </c>
      <c r="J474" s="42"/>
      <c r="K474" s="42"/>
      <c r="L474" s="42"/>
      <c r="M474" s="42"/>
      <c r="N474" s="42"/>
      <c r="O474" s="42"/>
      <c r="P474" s="42"/>
      <c r="Q474" s="42"/>
    </row>
    <row r="475" spans="1:17" ht="38.25" customHeight="1" x14ac:dyDescent="0.25">
      <c r="A475" s="48" t="s">
        <v>13</v>
      </c>
      <c r="B475" s="131"/>
      <c r="C475" s="132"/>
      <c r="D475" s="132"/>
      <c r="E475" s="133"/>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15-44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25">
        <f>IFERROR((E480*F480+E481*F481)/(F480+F481),0)</f>
        <v>0</v>
      </c>
      <c r="G478" s="49" t="s">
        <v>71</v>
      </c>
      <c r="H478" s="70"/>
      <c r="I478" s="81"/>
      <c r="J478" s="42"/>
      <c r="K478" s="42"/>
      <c r="L478" s="42"/>
      <c r="M478" s="42"/>
      <c r="N478" s="42"/>
      <c r="O478" s="42"/>
      <c r="P478" s="42"/>
      <c r="Q478" s="42"/>
    </row>
    <row r="479" spans="1:17" ht="24.75" customHeight="1" x14ac:dyDescent="0.25">
      <c r="A479" s="48" t="s">
        <v>4</v>
      </c>
      <c r="B479" s="129"/>
      <c r="C479" s="130"/>
      <c r="D479" s="49" t="s">
        <v>3142</v>
      </c>
      <c r="E479" s="110" t="str">
        <f>IFERROR(VLOOKUP(B479,matrizEmpleados,2,FALSE),"No existe")</f>
        <v>No existe</v>
      </c>
      <c r="F479" s="120" t="s">
        <v>3765</v>
      </c>
      <c r="G479" s="49" t="s">
        <v>5</v>
      </c>
      <c r="H479" s="127">
        <f>+(D478-C478)+1</f>
        <v>1</v>
      </c>
      <c r="I479" s="81"/>
      <c r="J479" s="42"/>
      <c r="K479" s="42"/>
      <c r="L479" s="42"/>
      <c r="M479" s="42"/>
      <c r="N479" s="42"/>
      <c r="O479" s="42"/>
      <c r="P479" s="42"/>
      <c r="Q479" s="42"/>
    </row>
    <row r="480" spans="1:17" ht="24.75" customHeight="1" x14ac:dyDescent="0.25">
      <c r="A480" s="48" t="s">
        <v>7</v>
      </c>
      <c r="B480" s="115"/>
      <c r="C480" s="121"/>
      <c r="D480" s="121"/>
      <c r="E480" s="116">
        <f>(D480-C480)*$C$2</f>
        <v>0</v>
      </c>
      <c r="F480" s="136"/>
      <c r="G480" s="49" t="s">
        <v>3139</v>
      </c>
      <c r="H480" s="70"/>
      <c r="I480" s="81"/>
      <c r="J480" s="42"/>
      <c r="K480" s="42"/>
      <c r="L480" s="42"/>
      <c r="M480" s="42"/>
      <c r="N480" s="42"/>
      <c r="O480" s="42"/>
      <c r="P480" s="42"/>
      <c r="Q480" s="42"/>
    </row>
    <row r="481" spans="1:17" ht="24.75" customHeight="1" x14ac:dyDescent="0.25">
      <c r="A481" s="48" t="s">
        <v>8</v>
      </c>
      <c r="B481" s="108"/>
      <c r="C481" s="121"/>
      <c r="D481" s="121"/>
      <c r="E481" s="116">
        <f>(D481-C481)*$C$2</f>
        <v>0</v>
      </c>
      <c r="F481" s="136"/>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15-44-1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15-44-2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15-44-3</v>
      </c>
      <c r="J485" s="42"/>
      <c r="K485" s="42"/>
      <c r="L485" s="42"/>
      <c r="M485" s="42"/>
      <c r="N485" s="42"/>
      <c r="O485" s="42"/>
      <c r="P485" s="42"/>
      <c r="Q485" s="42"/>
    </row>
    <row r="486" spans="1:17" ht="38.25" customHeight="1" x14ac:dyDescent="0.25">
      <c r="A486" s="48" t="s">
        <v>13</v>
      </c>
      <c r="B486" s="131"/>
      <c r="C486" s="132"/>
      <c r="D486" s="132"/>
      <c r="E486" s="133"/>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15-45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25">
        <f>IFERROR((E491*F491+E492*F492)/(F491+F492),0)</f>
        <v>0</v>
      </c>
      <c r="G489" s="49" t="s">
        <v>71</v>
      </c>
      <c r="H489" s="70"/>
      <c r="I489" s="81"/>
      <c r="J489" s="42"/>
      <c r="K489" s="42"/>
      <c r="L489" s="42"/>
      <c r="M489" s="42"/>
      <c r="N489" s="42"/>
      <c r="O489" s="42"/>
      <c r="P489" s="42"/>
      <c r="Q489" s="42"/>
    </row>
    <row r="490" spans="1:17" ht="24.75" customHeight="1" x14ac:dyDescent="0.25">
      <c r="A490" s="48" t="s">
        <v>4</v>
      </c>
      <c r="B490" s="129"/>
      <c r="C490" s="130"/>
      <c r="D490" s="49" t="s">
        <v>3142</v>
      </c>
      <c r="E490" s="110" t="str">
        <f>IFERROR(VLOOKUP(B490,matrizEmpleados,2,FALSE),"No existe")</f>
        <v>No existe</v>
      </c>
      <c r="F490" s="120" t="s">
        <v>3765</v>
      </c>
      <c r="G490" s="49" t="s">
        <v>5</v>
      </c>
      <c r="H490" s="127">
        <f>+(D489-C489)+1</f>
        <v>1</v>
      </c>
      <c r="I490" s="81"/>
      <c r="J490" s="42"/>
      <c r="K490" s="42"/>
      <c r="L490" s="42"/>
      <c r="M490" s="42"/>
      <c r="N490" s="42"/>
      <c r="O490" s="42"/>
      <c r="P490" s="42"/>
      <c r="Q490" s="42"/>
    </row>
    <row r="491" spans="1:17" ht="24.75" customHeight="1" x14ac:dyDescent="0.25">
      <c r="A491" s="48" t="s">
        <v>7</v>
      </c>
      <c r="B491" s="115"/>
      <c r="C491" s="121"/>
      <c r="D491" s="121"/>
      <c r="E491" s="116">
        <f>(D491-C491)*$C$2</f>
        <v>0</v>
      </c>
      <c r="F491" s="136"/>
      <c r="G491" s="49" t="s">
        <v>3139</v>
      </c>
      <c r="H491" s="70"/>
      <c r="I491" s="81"/>
      <c r="J491" s="42"/>
      <c r="K491" s="42"/>
      <c r="L491" s="42"/>
      <c r="M491" s="42"/>
      <c r="N491" s="42"/>
      <c r="O491" s="42"/>
      <c r="P491" s="42"/>
      <c r="Q491" s="42"/>
    </row>
    <row r="492" spans="1:17" ht="24.75" customHeight="1" x14ac:dyDescent="0.25">
      <c r="A492" s="48" t="s">
        <v>8</v>
      </c>
      <c r="B492" s="108"/>
      <c r="C492" s="121"/>
      <c r="D492" s="121"/>
      <c r="E492" s="116">
        <f>(D492-C492)*$C$2</f>
        <v>0</v>
      </c>
      <c r="F492" s="136"/>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15-45-1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15-45-2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15-45-3</v>
      </c>
      <c r="J496" s="42"/>
      <c r="K496" s="42"/>
      <c r="L496" s="42"/>
      <c r="M496" s="42"/>
      <c r="N496" s="42"/>
      <c r="O496" s="42"/>
      <c r="P496" s="42"/>
      <c r="Q496" s="42"/>
    </row>
    <row r="497" spans="1:17" ht="38.25" customHeight="1" x14ac:dyDescent="0.25">
      <c r="A497" s="48" t="s">
        <v>13</v>
      </c>
      <c r="B497" s="131"/>
      <c r="C497" s="132"/>
      <c r="D497" s="132"/>
      <c r="E497" s="133"/>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529A461A-D902-4604-ADCE-113D6F54BB64}"/>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0282858C-4F06-4E2A-B9EF-DF688FE542E0}">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2A418989-F2D6-4568-8612-9DB000F14D3D}">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471BA895-635E-4EF4-8BAB-D3403B9B6F5E}">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C87D90DB-E1B2-4B8D-8EE3-43756B0F7346}">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41828811-9C17-4B77-A6EB-E67FCEF43758}">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F7AC9628-CA37-4A6B-AAE5-97FFA7F369DE}"/>
    <dataValidation type="list" allowBlank="1" sqref="H8 H19 H448 H459 H404 H470 H481 H30 H41 H52 H63 H74 H85 H96 H107 H118 H129 H140 H151 H162 H173 H184 H195 H206 H217 H228 H239 H250 H261 H272 H283 H294 H305 H316 H327 H338 H349 H360 H371 H382 H393 H415 H426 H437 H492" xr:uid="{1CB6A478-8A9A-4F4C-9D88-D3902D29B3FB}">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63169"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63170"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63171"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EF692-FA52-4F52-9120-9622EE983FA1}">
  <sheetPr codeName="Hoja29">
    <tabColor theme="0"/>
    <pageSetUpPr fitToPage="1"/>
  </sheetPr>
  <dimension ref="A1:Q500"/>
  <sheetViews>
    <sheetView zoomScale="55" zoomScaleNormal="55" workbookViewId="0">
      <selection activeCell="D2" sqref="D2"/>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17">
        <v>8</v>
      </c>
      <c r="C2" s="118">
        <f>24/B2</f>
        <v>3</v>
      </c>
      <c r="D2" s="42"/>
      <c r="E2" s="126">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16-1</v>
      </c>
      <c r="B4" s="74"/>
      <c r="C4" s="75" t="s">
        <v>3138</v>
      </c>
      <c r="D4" s="76" t="s">
        <v>75</v>
      </c>
      <c r="E4" s="119"/>
      <c r="F4" s="119"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25">
        <f>IFERROR((E7*F7+E8*F8)/(F7+F8),0)</f>
        <v>0</v>
      </c>
      <c r="G5" s="49" t="s">
        <v>71</v>
      </c>
      <c r="H5" s="70"/>
      <c r="I5" s="81"/>
      <c r="J5" s="42"/>
      <c r="K5" s="42"/>
      <c r="L5" s="121">
        <v>0.41666666666666669</v>
      </c>
      <c r="M5" s="121">
        <v>0.5</v>
      </c>
      <c r="N5" s="116">
        <f>(M5-L5)*$C$2</f>
        <v>0.24999999999999994</v>
      </c>
      <c r="O5" s="124">
        <v>3</v>
      </c>
      <c r="P5" s="42"/>
      <c r="Q5" s="42"/>
    </row>
    <row r="6" spans="1:17" ht="24.75" customHeight="1" x14ac:dyDescent="0.25">
      <c r="A6" s="48" t="s">
        <v>4</v>
      </c>
      <c r="B6" s="129"/>
      <c r="C6" s="130"/>
      <c r="D6" s="49" t="s">
        <v>3142</v>
      </c>
      <c r="E6" s="110" t="str">
        <f>IFERROR(VLOOKUP(B6,matrizEmpleados,2,FALSE),"No existe")</f>
        <v>No existe</v>
      </c>
      <c r="F6" s="120" t="s">
        <v>3765</v>
      </c>
      <c r="G6" s="49" t="s">
        <v>5</v>
      </c>
      <c r="H6" s="127">
        <f>+(D5-C5)+1</f>
        <v>1</v>
      </c>
      <c r="I6" s="81"/>
      <c r="J6" s="42"/>
      <c r="K6" s="42"/>
      <c r="L6" s="121">
        <v>0.41666666666666669</v>
      </c>
      <c r="M6" s="121">
        <v>0.58333333333333337</v>
      </c>
      <c r="N6" s="116">
        <f>(M6-L6)*$C$2</f>
        <v>0.5</v>
      </c>
      <c r="O6" s="124">
        <v>2</v>
      </c>
      <c r="P6" s="42"/>
      <c r="Q6" s="42"/>
    </row>
    <row r="7" spans="1:17" ht="24.75" customHeight="1" x14ac:dyDescent="0.25">
      <c r="A7" s="48" t="s">
        <v>7</v>
      </c>
      <c r="B7" s="115"/>
      <c r="C7" s="121"/>
      <c r="D7" s="121"/>
      <c r="E7" s="116">
        <f>(D7-C7)*$C$2</f>
        <v>0</v>
      </c>
      <c r="F7" s="136"/>
      <c r="G7" s="49" t="s">
        <v>3139</v>
      </c>
      <c r="H7" s="70"/>
      <c r="I7" s="81"/>
      <c r="J7" s="42"/>
      <c r="K7" s="42"/>
      <c r="L7" s="121"/>
      <c r="M7" s="121"/>
      <c r="N7" s="116"/>
      <c r="O7" s="124"/>
      <c r="P7" s="42"/>
      <c r="Q7" s="42"/>
    </row>
    <row r="8" spans="1:17" ht="24.75" customHeight="1" x14ac:dyDescent="0.25">
      <c r="A8" s="48" t="s">
        <v>8</v>
      </c>
      <c r="B8" s="108"/>
      <c r="C8" s="121"/>
      <c r="D8" s="121"/>
      <c r="E8" s="116">
        <f>(D8-C8)*$C$2</f>
        <v>0</v>
      </c>
      <c r="F8" s="136"/>
      <c r="G8" s="49" t="s">
        <v>3142</v>
      </c>
      <c r="H8" s="72" t="str">
        <f>IFERROR(VLOOKUP(B8,matrizEmpleados,2,FALSE),"Error")</f>
        <v>Error</v>
      </c>
      <c r="I8" s="81"/>
      <c r="J8" s="42"/>
      <c r="K8" s="42"/>
      <c r="L8" s="121"/>
      <c r="M8" s="121"/>
      <c r="N8" s="116"/>
      <c r="O8" s="124"/>
      <c r="P8" s="42"/>
      <c r="Q8" s="42"/>
    </row>
    <row r="9" spans="1:17" ht="24.75" customHeight="1" x14ac:dyDescent="0.25">
      <c r="A9" s="48" t="s">
        <v>261</v>
      </c>
      <c r="B9" s="48" t="s">
        <v>262</v>
      </c>
      <c r="C9" s="48" t="s">
        <v>10</v>
      </c>
      <c r="D9" s="48" t="s">
        <v>264</v>
      </c>
      <c r="E9" s="64" t="s">
        <v>263</v>
      </c>
      <c r="F9" s="64"/>
      <c r="G9" s="49" t="s">
        <v>9</v>
      </c>
      <c r="H9" s="70"/>
      <c r="I9" s="81"/>
      <c r="K9" s="42"/>
      <c r="L9" s="121"/>
      <c r="M9" s="121"/>
      <c r="N9" s="116"/>
      <c r="O9" s="124"/>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16-1-1</v>
      </c>
      <c r="J10" s="42"/>
      <c r="K10" s="42"/>
      <c r="L10" s="42"/>
      <c r="M10" s="42"/>
      <c r="N10" s="123">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16-1-2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16-1-3</v>
      </c>
      <c r="J12" s="42"/>
      <c r="K12" s="42"/>
      <c r="L12" s="42"/>
      <c r="M12" s="42"/>
      <c r="N12" s="42"/>
      <c r="O12" s="42"/>
      <c r="P12" s="42"/>
      <c r="Q12" s="42"/>
    </row>
    <row r="13" spans="1:17" ht="44.25" customHeight="1" x14ac:dyDescent="0.25">
      <c r="A13" s="48" t="s">
        <v>13</v>
      </c>
      <c r="B13" s="131"/>
      <c r="C13" s="132"/>
      <c r="D13" s="132"/>
      <c r="E13" s="133"/>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16-2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25">
        <f>IFERROR((E18*F18+E19*F19)/(F18+F19),0)</f>
        <v>0</v>
      </c>
      <c r="G16" s="49" t="s">
        <v>71</v>
      </c>
      <c r="H16" s="70"/>
      <c r="I16" s="81"/>
      <c r="J16" s="42"/>
      <c r="K16" s="42"/>
      <c r="L16" s="42"/>
      <c r="M16" s="42"/>
      <c r="N16" s="42"/>
      <c r="O16" s="42"/>
      <c r="P16" s="42"/>
      <c r="Q16" s="42"/>
    </row>
    <row r="17" spans="1:17" ht="24.75" customHeight="1" x14ac:dyDescent="0.25">
      <c r="A17" s="48" t="s">
        <v>4</v>
      </c>
      <c r="B17" s="129"/>
      <c r="C17" s="130"/>
      <c r="D17" s="49" t="s">
        <v>3142</v>
      </c>
      <c r="E17" s="110" t="str">
        <f>IFERROR(VLOOKUP(B17,matrizEmpleados,2,FALSE),"No existe")</f>
        <v>No existe</v>
      </c>
      <c r="F17" s="120" t="s">
        <v>3765</v>
      </c>
      <c r="G17" s="49" t="s">
        <v>5</v>
      </c>
      <c r="H17" s="127">
        <f>+(D16-C16)+1</f>
        <v>1</v>
      </c>
      <c r="I17" s="81"/>
      <c r="J17" s="42"/>
      <c r="K17" s="42"/>
      <c r="L17" s="42"/>
      <c r="M17" s="42"/>
      <c r="N17" s="42"/>
      <c r="O17" s="42"/>
      <c r="P17" s="42"/>
      <c r="Q17" s="42"/>
    </row>
    <row r="18" spans="1:17" ht="24.75" customHeight="1" x14ac:dyDescent="0.25">
      <c r="A18" s="48" t="s">
        <v>7</v>
      </c>
      <c r="B18" s="115"/>
      <c r="C18" s="121"/>
      <c r="D18" s="121"/>
      <c r="E18" s="116">
        <f>(D18-C18)*$C$2</f>
        <v>0</v>
      </c>
      <c r="F18" s="136"/>
      <c r="G18" s="49" t="s">
        <v>3139</v>
      </c>
      <c r="H18" s="70"/>
      <c r="I18" s="81"/>
      <c r="J18" s="42"/>
      <c r="K18" s="42"/>
      <c r="L18" s="42"/>
      <c r="M18" s="42"/>
      <c r="N18" s="42"/>
      <c r="O18" s="42"/>
      <c r="P18" s="42"/>
      <c r="Q18" s="42"/>
    </row>
    <row r="19" spans="1:17" ht="24.75" customHeight="1" x14ac:dyDescent="0.25">
      <c r="A19" s="48" t="s">
        <v>8</v>
      </c>
      <c r="B19" s="108"/>
      <c r="C19" s="121"/>
      <c r="D19" s="121"/>
      <c r="E19" s="116">
        <f>(D19-C19)*$C$2</f>
        <v>0</v>
      </c>
      <c r="F19" s="136"/>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16-2-1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16-2-2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16-2-3</v>
      </c>
      <c r="J23" s="42"/>
      <c r="K23" s="42"/>
      <c r="L23" s="42"/>
      <c r="M23" s="42"/>
      <c r="N23" s="42"/>
      <c r="O23" s="42"/>
      <c r="P23" s="42"/>
      <c r="Q23" s="42"/>
    </row>
    <row r="24" spans="1:17" ht="38.25" customHeight="1" x14ac:dyDescent="0.25">
      <c r="A24" s="48" t="s">
        <v>13</v>
      </c>
      <c r="B24" s="131"/>
      <c r="C24" s="132"/>
      <c r="D24" s="132"/>
      <c r="E24" s="133"/>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16-3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25">
        <f>IFERROR((E29*F29+E30*F30)/(F29+F30),0)</f>
        <v>0</v>
      </c>
      <c r="G27" s="49" t="s">
        <v>71</v>
      </c>
      <c r="H27" s="70"/>
      <c r="I27" s="81"/>
      <c r="J27" s="42"/>
      <c r="K27" s="42"/>
      <c r="L27" s="42"/>
      <c r="M27" s="42"/>
      <c r="N27" s="42"/>
      <c r="O27" s="42"/>
      <c r="P27" s="42"/>
      <c r="Q27" s="42"/>
    </row>
    <row r="28" spans="1:17" ht="24.75" customHeight="1" x14ac:dyDescent="0.25">
      <c r="A28" s="48" t="s">
        <v>4</v>
      </c>
      <c r="B28" s="129"/>
      <c r="C28" s="130"/>
      <c r="D28" s="49" t="s">
        <v>3142</v>
      </c>
      <c r="E28" s="110" t="str">
        <f>IFERROR(VLOOKUP(B28,matrizEmpleados,2,FALSE),"No existe")</f>
        <v>No existe</v>
      </c>
      <c r="F28" s="120" t="s">
        <v>3765</v>
      </c>
      <c r="G28" s="49" t="s">
        <v>5</v>
      </c>
      <c r="H28" s="127">
        <f>+(D27-C27)+1</f>
        <v>1</v>
      </c>
      <c r="I28" s="81"/>
      <c r="J28" s="42"/>
      <c r="K28" s="42"/>
      <c r="L28" s="42"/>
      <c r="M28" s="42"/>
      <c r="N28" s="42"/>
      <c r="O28" s="42"/>
      <c r="P28" s="42"/>
      <c r="Q28" s="42"/>
    </row>
    <row r="29" spans="1:17" ht="24.75" customHeight="1" x14ac:dyDescent="0.25">
      <c r="A29" s="48" t="s">
        <v>7</v>
      </c>
      <c r="B29" s="115"/>
      <c r="C29" s="121"/>
      <c r="D29" s="121"/>
      <c r="E29" s="116">
        <f>(D29-C29)*$C$2</f>
        <v>0</v>
      </c>
      <c r="F29" s="136"/>
      <c r="G29" s="49" t="s">
        <v>3139</v>
      </c>
      <c r="H29" s="70"/>
      <c r="I29" s="81"/>
      <c r="J29" s="42"/>
      <c r="K29" s="42"/>
      <c r="L29" s="42"/>
      <c r="M29" s="42"/>
      <c r="N29" s="42"/>
      <c r="O29" s="42"/>
      <c r="P29" s="42"/>
      <c r="Q29" s="42"/>
    </row>
    <row r="30" spans="1:17" ht="24.75" customHeight="1" x14ac:dyDescent="0.25">
      <c r="A30" s="48" t="s">
        <v>8</v>
      </c>
      <c r="B30" s="108"/>
      <c r="C30" s="121"/>
      <c r="D30" s="121"/>
      <c r="E30" s="116">
        <f>(D30-C30)*$C$2</f>
        <v>0</v>
      </c>
      <c r="F30" s="136"/>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16-3-1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16-3-2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16-3-3</v>
      </c>
      <c r="J34" s="42"/>
      <c r="K34" s="42"/>
      <c r="L34" s="42"/>
      <c r="M34" s="42"/>
      <c r="N34" s="42"/>
      <c r="O34" s="42"/>
      <c r="P34" s="42"/>
      <c r="Q34" s="42"/>
    </row>
    <row r="35" spans="1:17" ht="38.25" customHeight="1" x14ac:dyDescent="0.25">
      <c r="A35" s="48" t="s">
        <v>13</v>
      </c>
      <c r="B35" s="131"/>
      <c r="C35" s="132"/>
      <c r="D35" s="132"/>
      <c r="E35" s="133"/>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16-4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25">
        <f>IFERROR((E40*F40+E41*F41)/(F40+F41),0)</f>
        <v>0</v>
      </c>
      <c r="G38" s="49" t="s">
        <v>71</v>
      </c>
      <c r="H38" s="70"/>
      <c r="I38" s="81"/>
      <c r="J38" s="42"/>
      <c r="K38" s="42"/>
      <c r="L38" s="42"/>
      <c r="M38" s="42"/>
      <c r="N38" s="42"/>
      <c r="O38" s="42"/>
      <c r="P38" s="42"/>
      <c r="Q38" s="42"/>
    </row>
    <row r="39" spans="1:17" ht="24.75" customHeight="1" x14ac:dyDescent="0.25">
      <c r="A39" s="48" t="s">
        <v>4</v>
      </c>
      <c r="B39" s="129"/>
      <c r="C39" s="130"/>
      <c r="D39" s="49" t="s">
        <v>3142</v>
      </c>
      <c r="E39" s="110" t="str">
        <f>IFERROR(VLOOKUP(B39,matrizEmpleados,2,FALSE),"No existe")</f>
        <v>No existe</v>
      </c>
      <c r="F39" s="120" t="s">
        <v>3765</v>
      </c>
      <c r="G39" s="49" t="s">
        <v>5</v>
      </c>
      <c r="H39" s="127">
        <f>+(D38-C38)+1</f>
        <v>1</v>
      </c>
      <c r="I39" s="81"/>
      <c r="J39" s="42"/>
      <c r="K39" s="42"/>
      <c r="L39" s="42"/>
      <c r="M39" s="42"/>
      <c r="N39" s="42"/>
      <c r="O39" s="42"/>
      <c r="P39" s="42"/>
      <c r="Q39" s="42"/>
    </row>
    <row r="40" spans="1:17" ht="24.75" customHeight="1" x14ac:dyDescent="0.25">
      <c r="A40" s="48" t="s">
        <v>7</v>
      </c>
      <c r="B40" s="115"/>
      <c r="C40" s="121"/>
      <c r="D40" s="121"/>
      <c r="E40" s="116">
        <f>(D40-C40)*$C$2</f>
        <v>0</v>
      </c>
      <c r="F40" s="136"/>
      <c r="G40" s="49" t="s">
        <v>3139</v>
      </c>
      <c r="H40" s="70"/>
      <c r="I40" s="81"/>
      <c r="J40" s="42"/>
      <c r="K40" s="42"/>
      <c r="L40" s="42"/>
      <c r="M40" s="42"/>
      <c r="N40" s="42"/>
      <c r="O40" s="42"/>
      <c r="P40" s="42"/>
      <c r="Q40" s="42"/>
    </row>
    <row r="41" spans="1:17" ht="24.75" customHeight="1" x14ac:dyDescent="0.25">
      <c r="A41" s="48" t="s">
        <v>8</v>
      </c>
      <c r="B41" s="108"/>
      <c r="C41" s="121"/>
      <c r="D41" s="121"/>
      <c r="E41" s="116">
        <f>(D41-C41)*$C$2</f>
        <v>0</v>
      </c>
      <c r="F41" s="136"/>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16-4-1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16-4-2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16-4-3</v>
      </c>
      <c r="J45" s="42"/>
      <c r="K45" s="42"/>
      <c r="L45" s="42"/>
      <c r="M45" s="42"/>
      <c r="N45" s="42"/>
      <c r="O45" s="42"/>
      <c r="P45" s="42"/>
      <c r="Q45" s="42"/>
    </row>
    <row r="46" spans="1:17" ht="38.25" customHeight="1" x14ac:dyDescent="0.25">
      <c r="A46" s="48" t="s">
        <v>13</v>
      </c>
      <c r="B46" s="131"/>
      <c r="C46" s="132"/>
      <c r="D46" s="132"/>
      <c r="E46" s="133"/>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16-5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25">
        <f>IFERROR((E51*F51+E52*F52)/(F51+F52),0)</f>
        <v>0</v>
      </c>
      <c r="G49" s="49" t="s">
        <v>71</v>
      </c>
      <c r="H49" s="70"/>
      <c r="I49" s="81"/>
      <c r="J49" s="42"/>
      <c r="K49" s="42"/>
      <c r="L49" s="42"/>
      <c r="M49" s="42"/>
      <c r="N49" s="42"/>
      <c r="O49" s="42"/>
      <c r="P49" s="42"/>
      <c r="Q49" s="42"/>
    </row>
    <row r="50" spans="1:17" ht="24.75" customHeight="1" x14ac:dyDescent="0.25">
      <c r="A50" s="48" t="s">
        <v>4</v>
      </c>
      <c r="B50" s="129"/>
      <c r="C50" s="130"/>
      <c r="D50" s="49" t="s">
        <v>3142</v>
      </c>
      <c r="E50" s="110" t="str">
        <f>IFERROR(VLOOKUP(B50,matrizEmpleados,2,FALSE),"No existe")</f>
        <v>No existe</v>
      </c>
      <c r="F50" s="120" t="s">
        <v>3765</v>
      </c>
      <c r="G50" s="49" t="s">
        <v>5</v>
      </c>
      <c r="H50" s="127">
        <f>+(D49-C49)+1</f>
        <v>1</v>
      </c>
      <c r="I50" s="81"/>
      <c r="J50" s="42"/>
      <c r="K50" s="42"/>
      <c r="L50" s="42"/>
      <c r="M50" s="42"/>
      <c r="N50" s="42"/>
      <c r="O50" s="42"/>
      <c r="P50" s="42"/>
      <c r="Q50" s="42"/>
    </row>
    <row r="51" spans="1:17" ht="24.75" customHeight="1" x14ac:dyDescent="0.25">
      <c r="A51" s="48" t="s">
        <v>7</v>
      </c>
      <c r="B51" s="115"/>
      <c r="C51" s="121"/>
      <c r="D51" s="121"/>
      <c r="E51" s="116">
        <f>(D51-C51)*$C$2</f>
        <v>0</v>
      </c>
      <c r="F51" s="136"/>
      <c r="G51" s="49" t="s">
        <v>3139</v>
      </c>
      <c r="H51" s="70"/>
      <c r="I51" s="81"/>
      <c r="J51" s="42"/>
      <c r="K51" s="42"/>
      <c r="L51" s="42"/>
      <c r="M51" s="42"/>
      <c r="N51" s="42"/>
      <c r="O51" s="42"/>
      <c r="P51" s="42"/>
      <c r="Q51" s="42"/>
    </row>
    <row r="52" spans="1:17" ht="24.75" customHeight="1" x14ac:dyDescent="0.25">
      <c r="A52" s="48" t="s">
        <v>8</v>
      </c>
      <c r="B52" s="108"/>
      <c r="C52" s="121"/>
      <c r="D52" s="121"/>
      <c r="E52" s="116">
        <f>(D52-C52)*$C$2</f>
        <v>0</v>
      </c>
      <c r="F52" s="136"/>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16-5-1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16-5-2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16-5-3</v>
      </c>
      <c r="J56" s="42"/>
      <c r="K56" s="42"/>
      <c r="L56" s="42"/>
      <c r="M56" s="42"/>
      <c r="N56" s="42"/>
      <c r="O56" s="42"/>
      <c r="P56" s="42"/>
      <c r="Q56" s="42"/>
    </row>
    <row r="57" spans="1:17" ht="38.25" customHeight="1" x14ac:dyDescent="0.25">
      <c r="A57" s="48" t="s">
        <v>13</v>
      </c>
      <c r="B57" s="131"/>
      <c r="C57" s="132"/>
      <c r="D57" s="132"/>
      <c r="E57" s="133"/>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16-6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25">
        <f>IFERROR((E62*F62+E63*F63)/(F62+F63),0)</f>
        <v>0</v>
      </c>
      <c r="G60" s="49" t="s">
        <v>71</v>
      </c>
      <c r="H60" s="70"/>
      <c r="I60" s="81"/>
      <c r="J60" s="42"/>
      <c r="K60" s="42"/>
      <c r="L60" s="42"/>
      <c r="M60" s="42"/>
      <c r="N60" s="42"/>
      <c r="O60" s="42"/>
      <c r="P60" s="42"/>
      <c r="Q60" s="42"/>
    </row>
    <row r="61" spans="1:17" ht="24.75" customHeight="1" x14ac:dyDescent="0.25">
      <c r="A61" s="48" t="s">
        <v>4</v>
      </c>
      <c r="B61" s="129"/>
      <c r="C61" s="130"/>
      <c r="D61" s="49" t="s">
        <v>3142</v>
      </c>
      <c r="E61" s="110" t="str">
        <f>IFERROR(VLOOKUP(B61,matrizEmpleados,2,FALSE),"No existe")</f>
        <v>No existe</v>
      </c>
      <c r="F61" s="120" t="s">
        <v>3765</v>
      </c>
      <c r="G61" s="49" t="s">
        <v>5</v>
      </c>
      <c r="H61" s="127">
        <f>+(D60-C60)+1</f>
        <v>1</v>
      </c>
      <c r="I61" s="81"/>
      <c r="J61" s="42"/>
      <c r="K61" s="42"/>
      <c r="L61" s="42"/>
      <c r="M61" s="42"/>
      <c r="N61" s="42"/>
      <c r="O61" s="42"/>
      <c r="P61" s="42"/>
      <c r="Q61" s="42"/>
    </row>
    <row r="62" spans="1:17" ht="24.75" customHeight="1" x14ac:dyDescent="0.25">
      <c r="A62" s="48" t="s">
        <v>7</v>
      </c>
      <c r="B62" s="115"/>
      <c r="C62" s="121"/>
      <c r="D62" s="121"/>
      <c r="E62" s="116">
        <f>(D62-C62)*$C$2</f>
        <v>0</v>
      </c>
      <c r="F62" s="136"/>
      <c r="G62" s="49" t="s">
        <v>3139</v>
      </c>
      <c r="H62" s="70"/>
      <c r="I62" s="81"/>
      <c r="J62" s="42"/>
      <c r="K62" s="42"/>
      <c r="L62" s="42"/>
      <c r="M62" s="42"/>
      <c r="N62" s="42"/>
      <c r="O62" s="42"/>
      <c r="P62" s="42"/>
      <c r="Q62" s="42"/>
    </row>
    <row r="63" spans="1:17" ht="24.75" customHeight="1" x14ac:dyDescent="0.25">
      <c r="A63" s="48" t="s">
        <v>8</v>
      </c>
      <c r="B63" s="108"/>
      <c r="C63" s="121"/>
      <c r="D63" s="121"/>
      <c r="E63" s="116">
        <f>(D63-C63)*$C$2</f>
        <v>0</v>
      </c>
      <c r="F63" s="136"/>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16-6-1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16-6-2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16-6-3</v>
      </c>
      <c r="J67" s="42"/>
      <c r="K67" s="42"/>
      <c r="L67" s="42"/>
      <c r="M67" s="42"/>
      <c r="N67" s="42"/>
      <c r="O67" s="42"/>
      <c r="P67" s="42"/>
      <c r="Q67" s="42"/>
    </row>
    <row r="68" spans="1:17" ht="38.25" customHeight="1" x14ac:dyDescent="0.25">
      <c r="A68" s="48" t="s">
        <v>13</v>
      </c>
      <c r="B68" s="131"/>
      <c r="C68" s="132"/>
      <c r="D68" s="132"/>
      <c r="E68" s="133"/>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16-7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25">
        <f>IFERROR((E73*F73+E74*F74)/(F73+F74),0)</f>
        <v>0</v>
      </c>
      <c r="G71" s="49" t="s">
        <v>71</v>
      </c>
      <c r="H71" s="70"/>
      <c r="I71" s="81"/>
      <c r="J71" s="42"/>
      <c r="K71" s="42"/>
      <c r="L71" s="42"/>
      <c r="M71" s="42"/>
      <c r="N71" s="42"/>
      <c r="O71" s="42"/>
      <c r="P71" s="42"/>
      <c r="Q71" s="42"/>
    </row>
    <row r="72" spans="1:17" ht="24.75" customHeight="1" x14ac:dyDescent="0.25">
      <c r="A72" s="48" t="s">
        <v>4</v>
      </c>
      <c r="B72" s="129"/>
      <c r="C72" s="130"/>
      <c r="D72" s="49" t="s">
        <v>3142</v>
      </c>
      <c r="E72" s="110" t="str">
        <f>IFERROR(VLOOKUP(B72,matrizEmpleados,2,FALSE),"No existe")</f>
        <v>No existe</v>
      </c>
      <c r="F72" s="120" t="s">
        <v>3765</v>
      </c>
      <c r="G72" s="49" t="s">
        <v>5</v>
      </c>
      <c r="H72" s="127">
        <f>+(D71-C71)+1</f>
        <v>1</v>
      </c>
      <c r="I72" s="81"/>
      <c r="J72" s="42"/>
      <c r="K72" s="42"/>
      <c r="L72" s="42"/>
      <c r="M72" s="42"/>
      <c r="N72" s="42"/>
      <c r="O72" s="42"/>
      <c r="P72" s="42"/>
      <c r="Q72" s="42"/>
    </row>
    <row r="73" spans="1:17" ht="24.75" customHeight="1" x14ac:dyDescent="0.25">
      <c r="A73" s="48" t="s">
        <v>7</v>
      </c>
      <c r="B73" s="115"/>
      <c r="C73" s="121"/>
      <c r="D73" s="121"/>
      <c r="E73" s="116">
        <f>(D73-C73)*$C$2</f>
        <v>0</v>
      </c>
      <c r="F73" s="136"/>
      <c r="G73" s="49" t="s">
        <v>3139</v>
      </c>
      <c r="H73" s="70"/>
      <c r="I73" s="81"/>
      <c r="J73" s="42"/>
      <c r="K73" s="42"/>
      <c r="L73" s="42"/>
      <c r="M73" s="42"/>
      <c r="N73" s="42"/>
      <c r="O73" s="42"/>
      <c r="P73" s="42"/>
      <c r="Q73" s="42"/>
    </row>
    <row r="74" spans="1:17" ht="24.75" customHeight="1" x14ac:dyDescent="0.25">
      <c r="A74" s="48" t="s">
        <v>8</v>
      </c>
      <c r="B74" s="108"/>
      <c r="C74" s="121"/>
      <c r="D74" s="121"/>
      <c r="E74" s="116">
        <f>(D74-C74)*$C$2</f>
        <v>0</v>
      </c>
      <c r="F74" s="136"/>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16-7-1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16-7-2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16-7-3</v>
      </c>
      <c r="J78" s="42"/>
      <c r="K78" s="42"/>
      <c r="L78" s="42"/>
      <c r="M78" s="42"/>
      <c r="N78" s="42"/>
      <c r="O78" s="42"/>
      <c r="P78" s="42"/>
      <c r="Q78" s="42"/>
    </row>
    <row r="79" spans="1:17" ht="38.25" customHeight="1" x14ac:dyDescent="0.25">
      <c r="A79" s="48" t="s">
        <v>13</v>
      </c>
      <c r="B79" s="131"/>
      <c r="C79" s="132"/>
      <c r="D79" s="132"/>
      <c r="E79" s="133"/>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16-8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25">
        <f>IFERROR((E84*F84+E85*F85)/(F84+F85),0)</f>
        <v>0</v>
      </c>
      <c r="G82" s="49" t="s">
        <v>71</v>
      </c>
      <c r="H82" s="70"/>
      <c r="I82" s="81"/>
      <c r="J82" s="42"/>
      <c r="K82" s="42"/>
      <c r="L82" s="42"/>
      <c r="M82" s="42"/>
      <c r="N82" s="42"/>
      <c r="O82" s="42"/>
      <c r="P82" s="42"/>
      <c r="Q82" s="42"/>
    </row>
    <row r="83" spans="1:17" ht="24.75" customHeight="1" x14ac:dyDescent="0.25">
      <c r="A83" s="48" t="s">
        <v>4</v>
      </c>
      <c r="B83" s="129"/>
      <c r="C83" s="130"/>
      <c r="D83" s="49" t="s">
        <v>3142</v>
      </c>
      <c r="E83" s="110" t="str">
        <f>IFERROR(VLOOKUP(B83,matrizEmpleados,2,FALSE),"No existe")</f>
        <v>No existe</v>
      </c>
      <c r="F83" s="120" t="s">
        <v>3765</v>
      </c>
      <c r="G83" s="49" t="s">
        <v>5</v>
      </c>
      <c r="H83" s="127">
        <f>+(D82-C82)+1</f>
        <v>1</v>
      </c>
      <c r="I83" s="81"/>
      <c r="J83" s="42"/>
      <c r="K83" s="42"/>
      <c r="L83" s="42"/>
      <c r="M83" s="42"/>
      <c r="N83" s="42"/>
      <c r="O83" s="42"/>
      <c r="P83" s="42"/>
      <c r="Q83" s="42"/>
    </row>
    <row r="84" spans="1:17" ht="24.75" customHeight="1" x14ac:dyDescent="0.25">
      <c r="A84" s="48" t="s">
        <v>7</v>
      </c>
      <c r="B84" s="115"/>
      <c r="C84" s="121"/>
      <c r="D84" s="121"/>
      <c r="E84" s="116">
        <f>(D84-C84)*$C$2</f>
        <v>0</v>
      </c>
      <c r="F84" s="136"/>
      <c r="G84" s="49" t="s">
        <v>3139</v>
      </c>
      <c r="H84" s="70"/>
      <c r="I84" s="81"/>
      <c r="J84" s="42"/>
      <c r="K84" s="42"/>
      <c r="L84" s="42"/>
      <c r="M84" s="42"/>
      <c r="N84" s="42"/>
      <c r="O84" s="42"/>
      <c r="P84" s="42"/>
      <c r="Q84" s="42"/>
    </row>
    <row r="85" spans="1:17" ht="24.75" customHeight="1" x14ac:dyDescent="0.25">
      <c r="A85" s="48" t="s">
        <v>8</v>
      </c>
      <c r="B85" s="108"/>
      <c r="C85" s="121"/>
      <c r="D85" s="121"/>
      <c r="E85" s="116">
        <f>(D85-C85)*$C$2</f>
        <v>0</v>
      </c>
      <c r="F85" s="136"/>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16-8-1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16-8-2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16-8-3</v>
      </c>
      <c r="J89" s="42"/>
      <c r="K89" s="42"/>
      <c r="L89" s="42"/>
      <c r="M89" s="42"/>
      <c r="N89" s="42"/>
      <c r="O89" s="42"/>
      <c r="P89" s="42"/>
      <c r="Q89" s="42"/>
    </row>
    <row r="90" spans="1:17" ht="38.25" customHeight="1" x14ac:dyDescent="0.25">
      <c r="A90" s="48" t="s">
        <v>13</v>
      </c>
      <c r="B90" s="131"/>
      <c r="C90" s="132"/>
      <c r="D90" s="132"/>
      <c r="E90" s="133"/>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16-9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25">
        <f>IFERROR((E95*F95+E96*F96)/(F95+F96),0)</f>
        <v>0</v>
      </c>
      <c r="G93" s="49" t="s">
        <v>71</v>
      </c>
      <c r="H93" s="70"/>
      <c r="I93" s="81"/>
      <c r="J93" s="42"/>
      <c r="K93" s="42"/>
      <c r="L93" s="42"/>
      <c r="M93" s="42"/>
      <c r="N93" s="42"/>
      <c r="O93" s="42"/>
      <c r="P93" s="42"/>
      <c r="Q93" s="42"/>
    </row>
    <row r="94" spans="1:17" ht="24.75" customHeight="1" x14ac:dyDescent="0.25">
      <c r="A94" s="48" t="s">
        <v>4</v>
      </c>
      <c r="B94" s="129"/>
      <c r="C94" s="130"/>
      <c r="D94" s="49" t="s">
        <v>3142</v>
      </c>
      <c r="E94" s="110" t="str">
        <f>IFERROR(VLOOKUP(B94,matrizEmpleados,2,FALSE),"No existe")</f>
        <v>No existe</v>
      </c>
      <c r="F94" s="120" t="s">
        <v>3765</v>
      </c>
      <c r="G94" s="49" t="s">
        <v>5</v>
      </c>
      <c r="H94" s="127">
        <f>+(D93-C93)+1</f>
        <v>1</v>
      </c>
      <c r="I94" s="81"/>
      <c r="J94" s="42"/>
      <c r="K94" s="42"/>
      <c r="L94" s="42"/>
      <c r="M94" s="42"/>
      <c r="N94" s="42"/>
      <c r="O94" s="42"/>
      <c r="P94" s="42"/>
      <c r="Q94" s="42"/>
    </row>
    <row r="95" spans="1:17" ht="24.75" customHeight="1" x14ac:dyDescent="0.25">
      <c r="A95" s="48" t="s">
        <v>7</v>
      </c>
      <c r="B95" s="115"/>
      <c r="C95" s="121"/>
      <c r="D95" s="121"/>
      <c r="E95" s="116">
        <f>(D95-C95)*$C$2</f>
        <v>0</v>
      </c>
      <c r="F95" s="136"/>
      <c r="G95" s="49" t="s">
        <v>3139</v>
      </c>
      <c r="H95" s="70"/>
      <c r="I95" s="81"/>
      <c r="J95" s="42"/>
      <c r="K95" s="42"/>
      <c r="L95" s="42"/>
      <c r="M95" s="42"/>
      <c r="N95" s="42"/>
      <c r="O95" s="42"/>
      <c r="P95" s="42"/>
      <c r="Q95" s="42"/>
    </row>
    <row r="96" spans="1:17" ht="24.75" customHeight="1" x14ac:dyDescent="0.25">
      <c r="A96" s="48" t="s">
        <v>8</v>
      </c>
      <c r="B96" s="108"/>
      <c r="C96" s="121"/>
      <c r="D96" s="121"/>
      <c r="E96" s="116">
        <f>(D96-C96)*$C$2</f>
        <v>0</v>
      </c>
      <c r="F96" s="136"/>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16-9-1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16-9-2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16-9-3</v>
      </c>
      <c r="J100" s="42"/>
      <c r="K100" s="42"/>
      <c r="L100" s="42"/>
      <c r="M100" s="42"/>
      <c r="N100" s="42"/>
      <c r="O100" s="42"/>
      <c r="P100" s="42"/>
      <c r="Q100" s="42"/>
    </row>
    <row r="101" spans="1:17" ht="38.25" customHeight="1" x14ac:dyDescent="0.25">
      <c r="A101" s="48" t="s">
        <v>13</v>
      </c>
      <c r="B101" s="131"/>
      <c r="C101" s="132"/>
      <c r="D101" s="132"/>
      <c r="E101" s="133"/>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16-10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25">
        <f>IFERROR((E106*F106+E107*F107)/(F106+F107),0)</f>
        <v>0</v>
      </c>
      <c r="G104" s="49" t="s">
        <v>71</v>
      </c>
      <c r="H104" s="70"/>
      <c r="I104" s="81"/>
      <c r="J104" s="42"/>
      <c r="K104" s="42"/>
      <c r="L104" s="42"/>
      <c r="M104" s="42"/>
      <c r="N104" s="42"/>
      <c r="O104" s="42"/>
      <c r="P104" s="42"/>
      <c r="Q104" s="42"/>
    </row>
    <row r="105" spans="1:17" ht="24.75" customHeight="1" x14ac:dyDescent="0.25">
      <c r="A105" s="48" t="s">
        <v>4</v>
      </c>
      <c r="B105" s="129"/>
      <c r="C105" s="130"/>
      <c r="D105" s="49" t="s">
        <v>3142</v>
      </c>
      <c r="E105" s="110" t="str">
        <f>IFERROR(VLOOKUP(B105,matrizEmpleados,2,FALSE),"No existe")</f>
        <v>No existe</v>
      </c>
      <c r="F105" s="120" t="s">
        <v>3765</v>
      </c>
      <c r="G105" s="49" t="s">
        <v>5</v>
      </c>
      <c r="H105" s="127">
        <f>+(D104-C104)+1</f>
        <v>1</v>
      </c>
      <c r="I105" s="81"/>
      <c r="J105" s="42"/>
      <c r="K105" s="42"/>
      <c r="L105" s="42"/>
      <c r="M105" s="42"/>
      <c r="N105" s="42"/>
      <c r="O105" s="42"/>
      <c r="P105" s="42"/>
      <c r="Q105" s="42"/>
    </row>
    <row r="106" spans="1:17" ht="24.75" customHeight="1" x14ac:dyDescent="0.25">
      <c r="A106" s="48" t="s">
        <v>7</v>
      </c>
      <c r="B106" s="115"/>
      <c r="C106" s="121"/>
      <c r="D106" s="121"/>
      <c r="E106" s="116">
        <f>(D106-C106)*$C$2</f>
        <v>0</v>
      </c>
      <c r="F106" s="136"/>
      <c r="G106" s="49" t="s">
        <v>3139</v>
      </c>
      <c r="H106" s="70"/>
      <c r="I106" s="81"/>
      <c r="J106" s="42"/>
      <c r="K106" s="42"/>
      <c r="L106" s="42"/>
      <c r="M106" s="42"/>
      <c r="N106" s="42"/>
      <c r="O106" s="42"/>
      <c r="P106" s="42"/>
      <c r="Q106" s="42"/>
    </row>
    <row r="107" spans="1:17" ht="24.75" customHeight="1" x14ac:dyDescent="0.25">
      <c r="A107" s="48" t="s">
        <v>8</v>
      </c>
      <c r="B107" s="108"/>
      <c r="C107" s="121"/>
      <c r="D107" s="121"/>
      <c r="E107" s="116">
        <f>(D107-C107)*$C$2</f>
        <v>0</v>
      </c>
      <c r="F107" s="136"/>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16-10-1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16-10-2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16-10-3</v>
      </c>
      <c r="J111" s="42"/>
      <c r="K111" s="42"/>
      <c r="L111" s="42"/>
      <c r="M111" s="42"/>
      <c r="N111" s="42"/>
      <c r="O111" s="42"/>
      <c r="P111" s="42"/>
      <c r="Q111" s="42"/>
    </row>
    <row r="112" spans="1:17" ht="38.25" customHeight="1" x14ac:dyDescent="0.25">
      <c r="A112" s="48" t="s">
        <v>13</v>
      </c>
      <c r="B112" s="131"/>
      <c r="C112" s="132"/>
      <c r="D112" s="132"/>
      <c r="E112" s="133"/>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16-11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25">
        <f>IFERROR((E117*F117+E118*F118)/(F117+F118),0)</f>
        <v>0</v>
      </c>
      <c r="G115" s="49" t="s">
        <v>71</v>
      </c>
      <c r="H115" s="70"/>
      <c r="I115" s="81"/>
      <c r="J115" s="42"/>
      <c r="K115" s="42"/>
      <c r="L115" s="42"/>
      <c r="M115" s="42"/>
      <c r="N115" s="42"/>
      <c r="O115" s="42"/>
      <c r="P115" s="42"/>
      <c r="Q115" s="42"/>
    </row>
    <row r="116" spans="1:17" ht="24.75" customHeight="1" x14ac:dyDescent="0.25">
      <c r="A116" s="48" t="s">
        <v>4</v>
      </c>
      <c r="B116" s="129"/>
      <c r="C116" s="130"/>
      <c r="D116" s="49" t="s">
        <v>3142</v>
      </c>
      <c r="E116" s="110" t="str">
        <f>IFERROR(VLOOKUP(B116,matrizEmpleados,2,FALSE),"No existe")</f>
        <v>No existe</v>
      </c>
      <c r="F116" s="120" t="s">
        <v>3765</v>
      </c>
      <c r="G116" s="49" t="s">
        <v>5</v>
      </c>
      <c r="H116" s="127">
        <f>+(D115-C115)+1</f>
        <v>1</v>
      </c>
      <c r="I116" s="81"/>
      <c r="J116" s="42"/>
      <c r="K116" s="42"/>
      <c r="L116" s="42"/>
      <c r="M116" s="42"/>
      <c r="N116" s="42"/>
      <c r="O116" s="42"/>
      <c r="P116" s="42"/>
      <c r="Q116" s="42"/>
    </row>
    <row r="117" spans="1:17" ht="24.75" customHeight="1" x14ac:dyDescent="0.25">
      <c r="A117" s="48" t="s">
        <v>7</v>
      </c>
      <c r="B117" s="115"/>
      <c r="C117" s="121"/>
      <c r="D117" s="121"/>
      <c r="E117" s="116">
        <f>(D117-C117)*$C$2</f>
        <v>0</v>
      </c>
      <c r="F117" s="136"/>
      <c r="G117" s="49" t="s">
        <v>3139</v>
      </c>
      <c r="H117" s="70"/>
      <c r="I117" s="81"/>
      <c r="J117" s="42"/>
      <c r="K117" s="42"/>
      <c r="L117" s="42"/>
      <c r="M117" s="42"/>
      <c r="N117" s="42"/>
      <c r="O117" s="42"/>
      <c r="P117" s="42"/>
      <c r="Q117" s="42"/>
    </row>
    <row r="118" spans="1:17" ht="24.75" customHeight="1" x14ac:dyDescent="0.25">
      <c r="A118" s="48" t="s">
        <v>8</v>
      </c>
      <c r="B118" s="108"/>
      <c r="C118" s="121"/>
      <c r="D118" s="121"/>
      <c r="E118" s="116">
        <f>(D118-C118)*$C$2</f>
        <v>0</v>
      </c>
      <c r="F118" s="136"/>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16-11-1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16-11-2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16-11-3</v>
      </c>
      <c r="J122" s="42"/>
      <c r="K122" s="42"/>
      <c r="L122" s="42"/>
      <c r="M122" s="42"/>
      <c r="N122" s="42"/>
      <c r="O122" s="42"/>
      <c r="P122" s="42"/>
      <c r="Q122" s="42"/>
    </row>
    <row r="123" spans="1:17" ht="38.25" customHeight="1" x14ac:dyDescent="0.25">
      <c r="A123" s="48" t="s">
        <v>13</v>
      </c>
      <c r="B123" s="131"/>
      <c r="C123" s="132"/>
      <c r="D123" s="132"/>
      <c r="E123" s="133"/>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16-12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25">
        <f>IFERROR((E128*F128+E129*F129)/(F128+F129),0)</f>
        <v>0</v>
      </c>
      <c r="G126" s="49" t="s">
        <v>71</v>
      </c>
      <c r="H126" s="70"/>
      <c r="I126" s="81"/>
      <c r="J126" s="42"/>
      <c r="K126" s="42"/>
      <c r="L126" s="42"/>
      <c r="M126" s="42"/>
      <c r="N126" s="42"/>
      <c r="O126" s="42"/>
      <c r="P126" s="42"/>
      <c r="Q126" s="42"/>
    </row>
    <row r="127" spans="1:17" ht="24.75" customHeight="1" x14ac:dyDescent="0.25">
      <c r="A127" s="48" t="s">
        <v>4</v>
      </c>
      <c r="B127" s="129"/>
      <c r="C127" s="130"/>
      <c r="D127" s="49" t="s">
        <v>3142</v>
      </c>
      <c r="E127" s="110" t="str">
        <f>IFERROR(VLOOKUP(B127,matrizEmpleados,2,FALSE),"No existe")</f>
        <v>No existe</v>
      </c>
      <c r="F127" s="120" t="s">
        <v>3765</v>
      </c>
      <c r="G127" s="49" t="s">
        <v>5</v>
      </c>
      <c r="H127" s="127">
        <f>+(D126-C126)+1</f>
        <v>1</v>
      </c>
      <c r="I127" s="81"/>
      <c r="J127" s="42"/>
      <c r="K127" s="42"/>
      <c r="L127" s="42"/>
      <c r="M127" s="42"/>
      <c r="N127" s="42"/>
      <c r="O127" s="42"/>
      <c r="P127" s="42"/>
      <c r="Q127" s="42"/>
    </row>
    <row r="128" spans="1:17" ht="24.75" customHeight="1" x14ac:dyDescent="0.25">
      <c r="A128" s="48" t="s">
        <v>7</v>
      </c>
      <c r="B128" s="115"/>
      <c r="C128" s="121"/>
      <c r="D128" s="121"/>
      <c r="E128" s="116">
        <f>(D128-C128)*$C$2</f>
        <v>0</v>
      </c>
      <c r="F128" s="122"/>
      <c r="G128" s="49" t="s">
        <v>3139</v>
      </c>
      <c r="H128" s="70"/>
      <c r="I128" s="81"/>
      <c r="J128" s="42"/>
      <c r="K128" s="42"/>
      <c r="L128" s="42"/>
      <c r="M128" s="42"/>
      <c r="N128" s="42"/>
      <c r="O128" s="42"/>
      <c r="P128" s="42"/>
      <c r="Q128" s="42"/>
    </row>
    <row r="129" spans="1:17" ht="24.75" customHeight="1" x14ac:dyDescent="0.25">
      <c r="A129" s="48" t="s">
        <v>8</v>
      </c>
      <c r="B129" s="108"/>
      <c r="C129" s="121"/>
      <c r="D129" s="121"/>
      <c r="E129" s="116">
        <f>(D129-C129)*$C$2</f>
        <v>0</v>
      </c>
      <c r="F129" s="122"/>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16-12-1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16-12-2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16-12-3</v>
      </c>
      <c r="J133" s="42"/>
      <c r="K133" s="42"/>
      <c r="L133" s="42"/>
      <c r="M133" s="42"/>
      <c r="N133" s="42"/>
      <c r="O133" s="42"/>
      <c r="P133" s="42"/>
      <c r="Q133" s="42"/>
    </row>
    <row r="134" spans="1:17" ht="38.25" customHeight="1" x14ac:dyDescent="0.25">
      <c r="A134" s="48" t="s">
        <v>13</v>
      </c>
      <c r="B134" s="131"/>
      <c r="C134" s="132"/>
      <c r="D134" s="132"/>
      <c r="E134" s="133"/>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16-13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25">
        <f>IFERROR((E139*F139+E140*F140)/(F139+F140),0)</f>
        <v>0</v>
      </c>
      <c r="G137" s="49" t="s">
        <v>71</v>
      </c>
      <c r="H137" s="70"/>
      <c r="I137" s="81"/>
      <c r="J137" s="42"/>
      <c r="K137" s="42"/>
      <c r="L137" s="42"/>
      <c r="M137" s="42"/>
      <c r="N137" s="42"/>
      <c r="O137" s="42"/>
      <c r="P137" s="42"/>
      <c r="Q137" s="42"/>
    </row>
    <row r="138" spans="1:17" ht="24.75" customHeight="1" x14ac:dyDescent="0.25">
      <c r="A138" s="48" t="s">
        <v>4</v>
      </c>
      <c r="B138" s="129"/>
      <c r="C138" s="130"/>
      <c r="D138" s="49" t="s">
        <v>3142</v>
      </c>
      <c r="E138" s="110" t="str">
        <f>IFERROR(VLOOKUP(B138,matrizEmpleados,2,FALSE),"No existe")</f>
        <v>No existe</v>
      </c>
      <c r="F138" s="120" t="s">
        <v>3765</v>
      </c>
      <c r="G138" s="49" t="s">
        <v>5</v>
      </c>
      <c r="H138" s="127">
        <f>+(D137-C137)+1</f>
        <v>1</v>
      </c>
      <c r="I138" s="81"/>
      <c r="J138" s="42"/>
      <c r="K138" s="42"/>
      <c r="L138" s="42"/>
      <c r="M138" s="42"/>
      <c r="N138" s="42"/>
      <c r="O138" s="42"/>
      <c r="P138" s="42"/>
      <c r="Q138" s="42"/>
    </row>
    <row r="139" spans="1:17" ht="24.75" customHeight="1" x14ac:dyDescent="0.25">
      <c r="A139" s="48" t="s">
        <v>7</v>
      </c>
      <c r="B139" s="115"/>
      <c r="C139" s="121"/>
      <c r="D139" s="121"/>
      <c r="E139" s="116">
        <f>(D139-C139)*$C$2</f>
        <v>0</v>
      </c>
      <c r="F139" s="122"/>
      <c r="G139" s="49" t="s">
        <v>3139</v>
      </c>
      <c r="H139" s="70"/>
      <c r="I139" s="81"/>
      <c r="J139" s="42"/>
      <c r="K139" s="42"/>
      <c r="L139" s="42"/>
      <c r="M139" s="42"/>
      <c r="N139" s="42"/>
      <c r="O139" s="42"/>
      <c r="P139" s="42"/>
      <c r="Q139" s="42"/>
    </row>
    <row r="140" spans="1:17" ht="24.75" customHeight="1" x14ac:dyDescent="0.25">
      <c r="A140" s="48" t="s">
        <v>8</v>
      </c>
      <c r="B140" s="108"/>
      <c r="C140" s="121"/>
      <c r="D140" s="121"/>
      <c r="E140" s="116">
        <f>(D140-C140)*$C$2</f>
        <v>0</v>
      </c>
      <c r="F140" s="122"/>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16-13-1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16-13-2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16-13-3</v>
      </c>
      <c r="J144" s="42"/>
      <c r="K144" s="42"/>
      <c r="L144" s="42"/>
      <c r="M144" s="42"/>
      <c r="N144" s="42"/>
      <c r="O144" s="42"/>
      <c r="P144" s="42"/>
      <c r="Q144" s="42"/>
    </row>
    <row r="145" spans="1:17" ht="38.25" customHeight="1" x14ac:dyDescent="0.25">
      <c r="A145" s="48" t="s">
        <v>13</v>
      </c>
      <c r="B145" s="131"/>
      <c r="C145" s="132"/>
      <c r="D145" s="132"/>
      <c r="E145" s="133"/>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16-14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25">
        <f>IFERROR((E150*F150+E151*F151)/(F150+F151),0)</f>
        <v>0</v>
      </c>
      <c r="G148" s="49" t="s">
        <v>71</v>
      </c>
      <c r="H148" s="70"/>
      <c r="I148" s="81"/>
      <c r="J148" s="42"/>
      <c r="K148" s="42"/>
      <c r="L148" s="42"/>
      <c r="M148" s="42"/>
      <c r="N148" s="42"/>
      <c r="O148" s="42"/>
      <c r="P148" s="42"/>
      <c r="Q148" s="42"/>
    </row>
    <row r="149" spans="1:17" ht="24.75" customHeight="1" x14ac:dyDescent="0.25">
      <c r="A149" s="48" t="s">
        <v>4</v>
      </c>
      <c r="B149" s="129"/>
      <c r="C149" s="130"/>
      <c r="D149" s="49" t="s">
        <v>3142</v>
      </c>
      <c r="E149" s="110" t="str">
        <f>IFERROR(VLOOKUP(B149,matrizEmpleados,2,FALSE),"No existe")</f>
        <v>No existe</v>
      </c>
      <c r="F149" s="120" t="s">
        <v>3765</v>
      </c>
      <c r="G149" s="49" t="s">
        <v>5</v>
      </c>
      <c r="H149" s="127">
        <f>+(D148-C148)+1</f>
        <v>1</v>
      </c>
      <c r="I149" s="81"/>
      <c r="J149" s="42"/>
      <c r="K149" s="42"/>
      <c r="L149" s="42"/>
      <c r="M149" s="42"/>
      <c r="N149" s="42"/>
      <c r="O149" s="42"/>
      <c r="P149" s="42"/>
      <c r="Q149" s="42"/>
    </row>
    <row r="150" spans="1:17" ht="24.75" customHeight="1" x14ac:dyDescent="0.25">
      <c r="A150" s="48" t="s">
        <v>7</v>
      </c>
      <c r="B150" s="115"/>
      <c r="C150" s="121"/>
      <c r="D150" s="121"/>
      <c r="E150" s="116">
        <f>(D150-C150)*$C$2</f>
        <v>0</v>
      </c>
      <c r="F150" s="122"/>
      <c r="G150" s="49" t="s">
        <v>3139</v>
      </c>
      <c r="H150" s="70"/>
      <c r="I150" s="81"/>
      <c r="J150" s="42"/>
      <c r="K150" s="42"/>
      <c r="L150" s="42"/>
      <c r="M150" s="42"/>
      <c r="N150" s="42"/>
      <c r="O150" s="42"/>
      <c r="P150" s="42"/>
      <c r="Q150" s="42"/>
    </row>
    <row r="151" spans="1:17" ht="24.75" customHeight="1" x14ac:dyDescent="0.25">
      <c r="A151" s="48" t="s">
        <v>8</v>
      </c>
      <c r="B151" s="108"/>
      <c r="C151" s="121"/>
      <c r="D151" s="121"/>
      <c r="E151" s="116">
        <f>(D151-C151)*$C$2</f>
        <v>0</v>
      </c>
      <c r="F151" s="122"/>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16-14-1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16-14-2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16-14-3</v>
      </c>
      <c r="J155" s="42"/>
      <c r="K155" s="42"/>
      <c r="L155" s="42"/>
      <c r="M155" s="42"/>
      <c r="N155" s="42"/>
      <c r="O155" s="42"/>
      <c r="P155" s="42"/>
      <c r="Q155" s="42"/>
    </row>
    <row r="156" spans="1:17" ht="38.25" customHeight="1" x14ac:dyDescent="0.25">
      <c r="A156" s="48" t="s">
        <v>13</v>
      </c>
      <c r="B156" s="131"/>
      <c r="C156" s="132"/>
      <c r="D156" s="132"/>
      <c r="E156" s="133"/>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16-15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25">
        <f>IFERROR((E161*F161+E162*F162)/(F161+F162),0)</f>
        <v>0</v>
      </c>
      <c r="G159" s="49" t="s">
        <v>71</v>
      </c>
      <c r="H159" s="70"/>
      <c r="I159" s="81"/>
      <c r="J159" s="42"/>
      <c r="K159" s="42"/>
      <c r="L159" s="42"/>
      <c r="M159" s="42"/>
      <c r="N159" s="42"/>
      <c r="O159" s="42"/>
      <c r="P159" s="42"/>
      <c r="Q159" s="42"/>
    </row>
    <row r="160" spans="1:17" ht="24.75" customHeight="1" x14ac:dyDescent="0.25">
      <c r="A160" s="48" t="s">
        <v>4</v>
      </c>
      <c r="B160" s="129"/>
      <c r="C160" s="130"/>
      <c r="D160" s="49" t="s">
        <v>3142</v>
      </c>
      <c r="E160" s="110" t="str">
        <f>IFERROR(VLOOKUP(B160,matrizEmpleados,2,FALSE),"No existe")</f>
        <v>No existe</v>
      </c>
      <c r="F160" s="120" t="s">
        <v>3765</v>
      </c>
      <c r="G160" s="49" t="s">
        <v>5</v>
      </c>
      <c r="H160" s="127">
        <f>+(D159-C159)+1</f>
        <v>1</v>
      </c>
      <c r="I160" s="81"/>
      <c r="J160" s="42"/>
      <c r="K160" s="42"/>
      <c r="L160" s="42"/>
      <c r="M160" s="42"/>
      <c r="N160" s="42"/>
      <c r="O160" s="42"/>
      <c r="P160" s="42"/>
      <c r="Q160" s="42"/>
    </row>
    <row r="161" spans="1:17" ht="24.75" customHeight="1" x14ac:dyDescent="0.25">
      <c r="A161" s="48" t="s">
        <v>7</v>
      </c>
      <c r="B161" s="115"/>
      <c r="C161" s="121"/>
      <c r="D161" s="121"/>
      <c r="E161" s="116">
        <f>(D161-C161)*$C$2</f>
        <v>0</v>
      </c>
      <c r="F161" s="136"/>
      <c r="G161" s="49" t="s">
        <v>3139</v>
      </c>
      <c r="H161" s="70"/>
      <c r="I161" s="81"/>
      <c r="J161" s="42"/>
      <c r="K161" s="42"/>
      <c r="L161" s="42"/>
      <c r="M161" s="42"/>
      <c r="N161" s="42"/>
      <c r="O161" s="42"/>
      <c r="P161" s="42"/>
      <c r="Q161" s="42"/>
    </row>
    <row r="162" spans="1:17" ht="24.75" customHeight="1" x14ac:dyDescent="0.25">
      <c r="A162" s="48" t="s">
        <v>8</v>
      </c>
      <c r="B162" s="108"/>
      <c r="C162" s="121"/>
      <c r="D162" s="121"/>
      <c r="E162" s="116">
        <f>(D162-C162)*$C$2</f>
        <v>0</v>
      </c>
      <c r="F162" s="136"/>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16-15-1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16-15-2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16-15-3</v>
      </c>
      <c r="J166" s="42"/>
      <c r="K166" s="42"/>
      <c r="L166" s="42"/>
      <c r="M166" s="42"/>
      <c r="N166" s="42"/>
      <c r="O166" s="42"/>
      <c r="P166" s="42"/>
      <c r="Q166" s="42"/>
    </row>
    <row r="167" spans="1:17" ht="38.25" customHeight="1" x14ac:dyDescent="0.25">
      <c r="A167" s="48" t="s">
        <v>13</v>
      </c>
      <c r="B167" s="131"/>
      <c r="C167" s="132"/>
      <c r="D167" s="132"/>
      <c r="E167" s="133"/>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16-16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25">
        <f>IFERROR((E172*F172+E173*F173)/(F172+F173),0)</f>
        <v>0</v>
      </c>
      <c r="G170" s="49" t="s">
        <v>71</v>
      </c>
      <c r="H170" s="70"/>
      <c r="I170" s="81"/>
      <c r="J170" s="42"/>
      <c r="K170" s="42"/>
      <c r="L170" s="42"/>
      <c r="M170" s="42"/>
      <c r="N170" s="42"/>
      <c r="O170" s="42"/>
      <c r="P170" s="42"/>
      <c r="Q170" s="42"/>
    </row>
    <row r="171" spans="1:17" ht="24.75" customHeight="1" x14ac:dyDescent="0.25">
      <c r="A171" s="48" t="s">
        <v>4</v>
      </c>
      <c r="B171" s="129"/>
      <c r="C171" s="130"/>
      <c r="D171" s="49" t="s">
        <v>3142</v>
      </c>
      <c r="E171" s="110" t="str">
        <f>IFERROR(VLOOKUP(B171,matrizEmpleados,2,FALSE),"No existe")</f>
        <v>No existe</v>
      </c>
      <c r="F171" s="120" t="s">
        <v>3765</v>
      </c>
      <c r="G171" s="49" t="s">
        <v>5</v>
      </c>
      <c r="H171" s="127">
        <f>+(D170-C170)+1</f>
        <v>1</v>
      </c>
      <c r="I171" s="81"/>
      <c r="J171" s="42"/>
      <c r="K171" s="42"/>
      <c r="L171" s="42"/>
      <c r="M171" s="42"/>
      <c r="N171" s="42"/>
      <c r="O171" s="42"/>
      <c r="P171" s="42"/>
      <c r="Q171" s="42"/>
    </row>
    <row r="172" spans="1:17" ht="24.75" customHeight="1" x14ac:dyDescent="0.25">
      <c r="A172" s="48" t="s">
        <v>7</v>
      </c>
      <c r="B172" s="115"/>
      <c r="C172" s="121"/>
      <c r="D172" s="121"/>
      <c r="E172" s="116">
        <f>(D172-C172)*$C$2</f>
        <v>0</v>
      </c>
      <c r="F172" s="136"/>
      <c r="G172" s="49" t="s">
        <v>3139</v>
      </c>
      <c r="H172" s="70"/>
      <c r="I172" s="81"/>
      <c r="J172" s="42"/>
      <c r="K172" s="42"/>
      <c r="L172" s="42"/>
      <c r="M172" s="42"/>
      <c r="N172" s="42"/>
      <c r="O172" s="42"/>
      <c r="P172" s="42"/>
      <c r="Q172" s="42"/>
    </row>
    <row r="173" spans="1:17" ht="24.75" customHeight="1" x14ac:dyDescent="0.25">
      <c r="A173" s="48" t="s">
        <v>8</v>
      </c>
      <c r="B173" s="108"/>
      <c r="C173" s="121"/>
      <c r="D173" s="121"/>
      <c r="E173" s="116">
        <f>(D173-C173)*$C$2</f>
        <v>0</v>
      </c>
      <c r="F173" s="136"/>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16-16-1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16-16-2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16-16-3</v>
      </c>
      <c r="J177" s="42"/>
      <c r="K177" s="42"/>
      <c r="L177" s="42"/>
      <c r="M177" s="42"/>
      <c r="N177" s="42"/>
      <c r="O177" s="42"/>
      <c r="P177" s="42"/>
      <c r="Q177" s="42"/>
    </row>
    <row r="178" spans="1:17" ht="38.25" customHeight="1" x14ac:dyDescent="0.25">
      <c r="A178" s="48" t="s">
        <v>13</v>
      </c>
      <c r="B178" s="131"/>
      <c r="C178" s="132"/>
      <c r="D178" s="132"/>
      <c r="E178" s="133"/>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16-17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25">
        <f>IFERROR((E183*F183+E184*F184)/(F183+F184),0)</f>
        <v>0</v>
      </c>
      <c r="G181" s="49" t="s">
        <v>71</v>
      </c>
      <c r="H181" s="70"/>
      <c r="I181" s="81"/>
      <c r="J181" s="42"/>
      <c r="K181" s="42"/>
      <c r="L181" s="42"/>
      <c r="M181" s="42"/>
      <c r="N181" s="42"/>
      <c r="O181" s="42"/>
      <c r="P181" s="42"/>
      <c r="Q181" s="42"/>
    </row>
    <row r="182" spans="1:17" ht="24.75" customHeight="1" x14ac:dyDescent="0.25">
      <c r="A182" s="48" t="s">
        <v>4</v>
      </c>
      <c r="B182" s="129"/>
      <c r="C182" s="130"/>
      <c r="D182" s="49" t="s">
        <v>3142</v>
      </c>
      <c r="E182" s="110" t="str">
        <f>IFERROR(VLOOKUP(B182,matrizEmpleados,2,FALSE),"No existe")</f>
        <v>No existe</v>
      </c>
      <c r="F182" s="120" t="s">
        <v>3765</v>
      </c>
      <c r="G182" s="49" t="s">
        <v>5</v>
      </c>
      <c r="H182" s="127">
        <f>+(D181-C181)+1</f>
        <v>1</v>
      </c>
      <c r="I182" s="81"/>
      <c r="J182" s="42"/>
      <c r="K182" s="42"/>
      <c r="L182" s="42"/>
      <c r="M182" s="42"/>
      <c r="N182" s="42"/>
      <c r="O182" s="42"/>
      <c r="P182" s="42"/>
      <c r="Q182" s="42"/>
    </row>
    <row r="183" spans="1:17" ht="24.75" customHeight="1" x14ac:dyDescent="0.25">
      <c r="A183" s="48" t="s">
        <v>7</v>
      </c>
      <c r="B183" s="115"/>
      <c r="C183" s="121"/>
      <c r="D183" s="121"/>
      <c r="E183" s="116">
        <f>(D183-C183)*$C$2</f>
        <v>0</v>
      </c>
      <c r="F183" s="136"/>
      <c r="G183" s="49" t="s">
        <v>3139</v>
      </c>
      <c r="H183" s="70"/>
      <c r="I183" s="81"/>
      <c r="J183" s="42"/>
      <c r="K183" s="42"/>
      <c r="L183" s="42"/>
      <c r="M183" s="42"/>
      <c r="N183" s="42"/>
      <c r="O183" s="42"/>
      <c r="P183" s="42"/>
      <c r="Q183" s="42"/>
    </row>
    <row r="184" spans="1:17" ht="24.75" customHeight="1" x14ac:dyDescent="0.25">
      <c r="A184" s="48" t="s">
        <v>8</v>
      </c>
      <c r="B184" s="108"/>
      <c r="C184" s="121"/>
      <c r="D184" s="121"/>
      <c r="E184" s="116">
        <f>(D184-C184)*$C$2</f>
        <v>0</v>
      </c>
      <c r="F184" s="136"/>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16-17-1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16-17-2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16-17-3</v>
      </c>
      <c r="J188" s="42"/>
      <c r="K188" s="42"/>
      <c r="L188" s="42"/>
      <c r="M188" s="42"/>
      <c r="N188" s="42"/>
      <c r="O188" s="42"/>
      <c r="P188" s="42"/>
      <c r="Q188" s="42"/>
    </row>
    <row r="189" spans="1:17" ht="38.25" customHeight="1" x14ac:dyDescent="0.25">
      <c r="A189" s="48" t="s">
        <v>13</v>
      </c>
      <c r="B189" s="131"/>
      <c r="C189" s="132"/>
      <c r="D189" s="132"/>
      <c r="E189" s="133"/>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16-18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25">
        <f>IFERROR((E194*F194+E195*F195)/(F194+F195),0)</f>
        <v>0</v>
      </c>
      <c r="G192" s="49" t="s">
        <v>71</v>
      </c>
      <c r="H192" s="70"/>
      <c r="I192" s="81"/>
      <c r="J192" s="42"/>
      <c r="K192" s="42"/>
      <c r="L192" s="42"/>
      <c r="M192" s="42"/>
      <c r="N192" s="42"/>
      <c r="O192" s="42"/>
      <c r="P192" s="42"/>
      <c r="Q192" s="42"/>
    </row>
    <row r="193" spans="1:17" ht="24.75" customHeight="1" x14ac:dyDescent="0.25">
      <c r="A193" s="48" t="s">
        <v>4</v>
      </c>
      <c r="B193" s="129"/>
      <c r="C193" s="130"/>
      <c r="D193" s="49" t="s">
        <v>3142</v>
      </c>
      <c r="E193" s="110" t="str">
        <f>IFERROR(VLOOKUP(B193,matrizEmpleados,2,FALSE),"No existe")</f>
        <v>No existe</v>
      </c>
      <c r="F193" s="120" t="s">
        <v>3765</v>
      </c>
      <c r="G193" s="49" t="s">
        <v>5</v>
      </c>
      <c r="H193" s="127">
        <f>+(D192-C192)+1</f>
        <v>1</v>
      </c>
      <c r="I193" s="81"/>
      <c r="J193" s="42"/>
      <c r="K193" s="42"/>
      <c r="L193" s="42"/>
      <c r="M193" s="42"/>
      <c r="N193" s="42"/>
      <c r="O193" s="42"/>
      <c r="P193" s="42"/>
      <c r="Q193" s="42"/>
    </row>
    <row r="194" spans="1:17" ht="24.75" customHeight="1" x14ac:dyDescent="0.25">
      <c r="A194" s="48" t="s">
        <v>7</v>
      </c>
      <c r="B194" s="115"/>
      <c r="C194" s="121"/>
      <c r="D194" s="121"/>
      <c r="E194" s="116">
        <f>(D194-C194)*$C$2</f>
        <v>0</v>
      </c>
      <c r="F194" s="136"/>
      <c r="G194" s="49" t="s">
        <v>3139</v>
      </c>
      <c r="H194" s="70"/>
      <c r="I194" s="81"/>
      <c r="J194" s="42"/>
      <c r="K194" s="42"/>
      <c r="L194" s="42"/>
      <c r="M194" s="42"/>
      <c r="N194" s="42"/>
      <c r="O194" s="42"/>
      <c r="P194" s="42"/>
      <c r="Q194" s="42"/>
    </row>
    <row r="195" spans="1:17" ht="24.75" customHeight="1" x14ac:dyDescent="0.25">
      <c r="A195" s="48" t="s">
        <v>8</v>
      </c>
      <c r="B195" s="108"/>
      <c r="C195" s="121"/>
      <c r="D195" s="121"/>
      <c r="E195" s="116">
        <f>(D195-C195)*$C$2</f>
        <v>0</v>
      </c>
      <c r="F195" s="136"/>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16-18-1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16-18-2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16-18-3</v>
      </c>
      <c r="J199" s="42"/>
      <c r="K199" s="42"/>
      <c r="L199" s="42"/>
      <c r="M199" s="42"/>
      <c r="N199" s="42"/>
      <c r="O199" s="42"/>
      <c r="P199" s="42"/>
      <c r="Q199" s="42"/>
    </row>
    <row r="200" spans="1:17" ht="38.25" customHeight="1" x14ac:dyDescent="0.25">
      <c r="A200" s="48" t="s">
        <v>13</v>
      </c>
      <c r="B200" s="131"/>
      <c r="C200" s="132"/>
      <c r="D200" s="132"/>
      <c r="E200" s="133"/>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16-19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25">
        <f>IFERROR((E205*F205+E206*F206)/(F205+F206),0)</f>
        <v>0</v>
      </c>
      <c r="G203" s="49" t="s">
        <v>71</v>
      </c>
      <c r="H203" s="70"/>
      <c r="I203" s="81"/>
      <c r="J203" s="42"/>
      <c r="K203" s="42"/>
      <c r="L203" s="42"/>
      <c r="M203" s="42"/>
      <c r="N203" s="42"/>
      <c r="O203" s="42"/>
      <c r="P203" s="42"/>
      <c r="Q203" s="42"/>
    </row>
    <row r="204" spans="1:17" ht="24.75" customHeight="1" x14ac:dyDescent="0.25">
      <c r="A204" s="48" t="s">
        <v>4</v>
      </c>
      <c r="B204" s="129"/>
      <c r="C204" s="130"/>
      <c r="D204" s="49" t="s">
        <v>3142</v>
      </c>
      <c r="E204" s="110" t="str">
        <f>IFERROR(VLOOKUP(B204,matrizEmpleados,2,FALSE),"No existe")</f>
        <v>No existe</v>
      </c>
      <c r="F204" s="120" t="s">
        <v>3765</v>
      </c>
      <c r="G204" s="49" t="s">
        <v>5</v>
      </c>
      <c r="H204" s="127">
        <f>+(D203-C203)+1</f>
        <v>1</v>
      </c>
      <c r="I204" s="81"/>
      <c r="J204" s="42"/>
      <c r="K204" s="42"/>
      <c r="L204" s="42"/>
      <c r="M204" s="42"/>
      <c r="N204" s="42"/>
      <c r="O204" s="42"/>
      <c r="P204" s="42"/>
      <c r="Q204" s="42"/>
    </row>
    <row r="205" spans="1:17" ht="24.75" customHeight="1" x14ac:dyDescent="0.25">
      <c r="A205" s="48" t="s">
        <v>7</v>
      </c>
      <c r="B205" s="115"/>
      <c r="C205" s="121"/>
      <c r="D205" s="121"/>
      <c r="E205" s="116">
        <f>(D205-C205)*$C$2</f>
        <v>0</v>
      </c>
      <c r="F205" s="136"/>
      <c r="G205" s="49" t="s">
        <v>3139</v>
      </c>
      <c r="H205" s="70"/>
      <c r="I205" s="81"/>
      <c r="J205" s="42"/>
      <c r="K205" s="42"/>
      <c r="L205" s="42"/>
      <c r="M205" s="42"/>
      <c r="N205" s="42"/>
      <c r="O205" s="42"/>
      <c r="P205" s="42"/>
      <c r="Q205" s="42"/>
    </row>
    <row r="206" spans="1:17" ht="24.75" customHeight="1" x14ac:dyDescent="0.25">
      <c r="A206" s="48" t="s">
        <v>8</v>
      </c>
      <c r="B206" s="108"/>
      <c r="C206" s="121"/>
      <c r="D206" s="121"/>
      <c r="E206" s="116">
        <f>(D206-C206)*$C$2</f>
        <v>0</v>
      </c>
      <c r="F206" s="136"/>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16-19-1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16-19-2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16-19-3</v>
      </c>
      <c r="J210" s="42"/>
      <c r="K210" s="42"/>
      <c r="L210" s="42"/>
      <c r="M210" s="42"/>
      <c r="N210" s="42"/>
      <c r="O210" s="42"/>
      <c r="P210" s="42"/>
      <c r="Q210" s="42"/>
    </row>
    <row r="211" spans="1:17" ht="38.25" customHeight="1" x14ac:dyDescent="0.25">
      <c r="A211" s="48" t="s">
        <v>13</v>
      </c>
      <c r="B211" s="131"/>
      <c r="C211" s="132"/>
      <c r="D211" s="132"/>
      <c r="E211" s="133"/>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16-20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25">
        <f>IFERROR((E216*F216+E217*F217)/(F216+F217),0)</f>
        <v>0</v>
      </c>
      <c r="G214" s="49" t="s">
        <v>71</v>
      </c>
      <c r="H214" s="70"/>
      <c r="I214" s="81"/>
      <c r="J214" s="42"/>
      <c r="K214" s="42"/>
      <c r="L214" s="42"/>
      <c r="M214" s="42"/>
      <c r="N214" s="42"/>
      <c r="O214" s="42"/>
      <c r="P214" s="42"/>
      <c r="Q214" s="42"/>
    </row>
    <row r="215" spans="1:17" ht="24.75" customHeight="1" x14ac:dyDescent="0.25">
      <c r="A215" s="48" t="s">
        <v>4</v>
      </c>
      <c r="B215" s="129"/>
      <c r="C215" s="130"/>
      <c r="D215" s="49" t="s">
        <v>3142</v>
      </c>
      <c r="E215" s="110" t="str">
        <f>IFERROR(VLOOKUP(B215,matrizEmpleados,2,FALSE),"No existe")</f>
        <v>No existe</v>
      </c>
      <c r="F215" s="120" t="s">
        <v>3765</v>
      </c>
      <c r="G215" s="49" t="s">
        <v>5</v>
      </c>
      <c r="H215" s="127">
        <f>+(D214-C214)+1</f>
        <v>1</v>
      </c>
      <c r="I215" s="81"/>
      <c r="J215" s="42"/>
      <c r="K215" s="42"/>
      <c r="L215" s="42"/>
      <c r="M215" s="42"/>
      <c r="N215" s="42"/>
      <c r="O215" s="42"/>
      <c r="P215" s="42"/>
      <c r="Q215" s="42"/>
    </row>
    <row r="216" spans="1:17" ht="24.75" customHeight="1" x14ac:dyDescent="0.25">
      <c r="A216" s="48" t="s">
        <v>7</v>
      </c>
      <c r="B216" s="115"/>
      <c r="C216" s="121"/>
      <c r="D216" s="121"/>
      <c r="E216" s="116">
        <f>(D216-C216)*$C$2</f>
        <v>0</v>
      </c>
      <c r="F216" s="136"/>
      <c r="G216" s="49" t="s">
        <v>3139</v>
      </c>
      <c r="H216" s="70"/>
      <c r="I216" s="81"/>
      <c r="J216" s="42"/>
      <c r="K216" s="42"/>
      <c r="L216" s="42"/>
      <c r="M216" s="42"/>
      <c r="N216" s="42"/>
      <c r="O216" s="42"/>
      <c r="P216" s="42"/>
      <c r="Q216" s="42"/>
    </row>
    <row r="217" spans="1:17" ht="24.75" customHeight="1" x14ac:dyDescent="0.25">
      <c r="A217" s="48" t="s">
        <v>8</v>
      </c>
      <c r="B217" s="108"/>
      <c r="C217" s="121"/>
      <c r="D217" s="121"/>
      <c r="E217" s="116">
        <f>(D217-C217)*$C$2</f>
        <v>0</v>
      </c>
      <c r="F217" s="136"/>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16-20-1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16-20-2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16-20-3</v>
      </c>
      <c r="J221" s="42"/>
      <c r="K221" s="42"/>
      <c r="L221" s="42"/>
      <c r="M221" s="42"/>
      <c r="N221" s="42"/>
      <c r="O221" s="42"/>
      <c r="P221" s="42"/>
      <c r="Q221" s="42"/>
    </row>
    <row r="222" spans="1:17" ht="38.25" customHeight="1" x14ac:dyDescent="0.25">
      <c r="A222" s="48" t="s">
        <v>13</v>
      </c>
      <c r="B222" s="131"/>
      <c r="C222" s="132"/>
      <c r="D222" s="132"/>
      <c r="E222" s="133"/>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16-21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25">
        <f>IFERROR((E227*F227+E228*F228)/(F227+F228),0)</f>
        <v>0</v>
      </c>
      <c r="G225" s="49" t="s">
        <v>71</v>
      </c>
      <c r="H225" s="70"/>
      <c r="I225" s="81"/>
      <c r="J225" s="42"/>
      <c r="K225" s="42"/>
      <c r="L225" s="42"/>
      <c r="M225" s="42"/>
      <c r="N225" s="42"/>
      <c r="O225" s="42"/>
      <c r="P225" s="42"/>
      <c r="Q225" s="42"/>
    </row>
    <row r="226" spans="1:17" ht="24.75" customHeight="1" x14ac:dyDescent="0.25">
      <c r="A226" s="48" t="s">
        <v>4</v>
      </c>
      <c r="B226" s="129"/>
      <c r="C226" s="130"/>
      <c r="D226" s="49" t="s">
        <v>3142</v>
      </c>
      <c r="E226" s="110" t="str">
        <f>IFERROR(VLOOKUP(B226,matrizEmpleados,2,FALSE),"No existe")</f>
        <v>No existe</v>
      </c>
      <c r="F226" s="120" t="s">
        <v>3765</v>
      </c>
      <c r="G226" s="49" t="s">
        <v>5</v>
      </c>
      <c r="H226" s="127">
        <f>+(D225-C225)+1</f>
        <v>1</v>
      </c>
      <c r="I226" s="81"/>
      <c r="J226" s="42"/>
      <c r="K226" s="42"/>
      <c r="L226" s="42"/>
      <c r="M226" s="42"/>
      <c r="N226" s="42"/>
      <c r="O226" s="42"/>
      <c r="P226" s="42"/>
      <c r="Q226" s="42"/>
    </row>
    <row r="227" spans="1:17" ht="24.75" customHeight="1" x14ac:dyDescent="0.25">
      <c r="A227" s="48" t="s">
        <v>7</v>
      </c>
      <c r="B227" s="115"/>
      <c r="C227" s="121"/>
      <c r="D227" s="121"/>
      <c r="E227" s="116">
        <f>(D227-C227)*$C$2</f>
        <v>0</v>
      </c>
      <c r="F227" s="136"/>
      <c r="G227" s="49" t="s">
        <v>3139</v>
      </c>
      <c r="H227" s="70"/>
      <c r="I227" s="81"/>
      <c r="J227" s="42"/>
      <c r="K227" s="42"/>
      <c r="L227" s="42"/>
      <c r="M227" s="42"/>
      <c r="N227" s="42"/>
      <c r="O227" s="42"/>
      <c r="P227" s="42"/>
      <c r="Q227" s="42"/>
    </row>
    <row r="228" spans="1:17" ht="24.75" customHeight="1" x14ac:dyDescent="0.25">
      <c r="A228" s="48" t="s">
        <v>8</v>
      </c>
      <c r="B228" s="108"/>
      <c r="C228" s="121"/>
      <c r="D228" s="121"/>
      <c r="E228" s="116">
        <f>(D228-C228)*$C$2</f>
        <v>0</v>
      </c>
      <c r="F228" s="136"/>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16-21-1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16-21-2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16-21-3</v>
      </c>
      <c r="J232" s="42"/>
      <c r="K232" s="42"/>
      <c r="L232" s="42"/>
      <c r="M232" s="42"/>
      <c r="N232" s="42"/>
      <c r="O232" s="42"/>
      <c r="P232" s="42"/>
      <c r="Q232" s="42"/>
    </row>
    <row r="233" spans="1:17" ht="38.25" customHeight="1" x14ac:dyDescent="0.25">
      <c r="A233" s="48" t="s">
        <v>13</v>
      </c>
      <c r="B233" s="131"/>
      <c r="C233" s="132"/>
      <c r="D233" s="132"/>
      <c r="E233" s="133"/>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16-22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25">
        <f>IFERROR((E238*F238+E239*F239)/(F238+F239),0)</f>
        <v>0</v>
      </c>
      <c r="G236" s="49" t="s">
        <v>71</v>
      </c>
      <c r="H236" s="70"/>
      <c r="I236" s="81"/>
      <c r="J236" s="42"/>
      <c r="K236" s="42"/>
      <c r="L236" s="42"/>
      <c r="M236" s="42"/>
      <c r="N236" s="42"/>
      <c r="O236" s="42"/>
      <c r="P236" s="42"/>
      <c r="Q236" s="42"/>
    </row>
    <row r="237" spans="1:17" ht="24.75" customHeight="1" x14ac:dyDescent="0.25">
      <c r="A237" s="48" t="s">
        <v>4</v>
      </c>
      <c r="B237" s="129"/>
      <c r="C237" s="130"/>
      <c r="D237" s="49" t="s">
        <v>3142</v>
      </c>
      <c r="E237" s="110" t="str">
        <f>IFERROR(VLOOKUP(B237,matrizEmpleados,2,FALSE),"No existe")</f>
        <v>No existe</v>
      </c>
      <c r="F237" s="120" t="s">
        <v>3765</v>
      </c>
      <c r="G237" s="49" t="s">
        <v>5</v>
      </c>
      <c r="H237" s="127">
        <f>+(D236-C236)+1</f>
        <v>1</v>
      </c>
      <c r="I237" s="81"/>
      <c r="J237" s="42"/>
      <c r="K237" s="42"/>
      <c r="L237" s="42"/>
      <c r="M237" s="42"/>
      <c r="N237" s="42"/>
      <c r="O237" s="42"/>
      <c r="P237" s="42"/>
      <c r="Q237" s="42"/>
    </row>
    <row r="238" spans="1:17" ht="24.75" customHeight="1" x14ac:dyDescent="0.25">
      <c r="A238" s="48" t="s">
        <v>7</v>
      </c>
      <c r="B238" s="115"/>
      <c r="C238" s="121"/>
      <c r="D238" s="121"/>
      <c r="E238" s="116">
        <f>(D238-C238)*$C$2</f>
        <v>0</v>
      </c>
      <c r="F238" s="136"/>
      <c r="G238" s="49" t="s">
        <v>3139</v>
      </c>
      <c r="H238" s="70"/>
      <c r="I238" s="81"/>
      <c r="J238" s="42"/>
      <c r="K238" s="42"/>
      <c r="L238" s="42"/>
      <c r="M238" s="42"/>
      <c r="N238" s="42"/>
      <c r="O238" s="42"/>
      <c r="P238" s="42"/>
      <c r="Q238" s="42"/>
    </row>
    <row r="239" spans="1:17" ht="24.75" customHeight="1" x14ac:dyDescent="0.25">
      <c r="A239" s="48" t="s">
        <v>8</v>
      </c>
      <c r="B239" s="108"/>
      <c r="C239" s="121"/>
      <c r="D239" s="121"/>
      <c r="E239" s="116">
        <f>(D239-C239)*$C$2</f>
        <v>0</v>
      </c>
      <c r="F239" s="136"/>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16-22-1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16-22-2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16-22-3</v>
      </c>
      <c r="J243" s="42"/>
      <c r="K243" s="42"/>
      <c r="L243" s="42"/>
      <c r="M243" s="42"/>
      <c r="N243" s="42"/>
      <c r="O243" s="42"/>
      <c r="P243" s="42"/>
      <c r="Q243" s="42"/>
    </row>
    <row r="244" spans="1:17" ht="38.25" customHeight="1" x14ac:dyDescent="0.25">
      <c r="A244" s="48" t="s">
        <v>13</v>
      </c>
      <c r="B244" s="131"/>
      <c r="C244" s="132"/>
      <c r="D244" s="132"/>
      <c r="E244" s="133"/>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16-23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25">
        <f>IFERROR((E249*F249+E250*F250)/(F249+F250),0)</f>
        <v>0</v>
      </c>
      <c r="G247" s="49" t="s">
        <v>71</v>
      </c>
      <c r="H247" s="70"/>
      <c r="I247" s="81"/>
      <c r="J247" s="42"/>
      <c r="K247" s="42"/>
      <c r="L247" s="42"/>
      <c r="M247" s="42"/>
      <c r="N247" s="42"/>
      <c r="O247" s="42"/>
      <c r="P247" s="42"/>
      <c r="Q247" s="42"/>
    </row>
    <row r="248" spans="1:17" ht="24.75" customHeight="1" x14ac:dyDescent="0.25">
      <c r="A248" s="48" t="s">
        <v>4</v>
      </c>
      <c r="B248" s="129"/>
      <c r="C248" s="130"/>
      <c r="D248" s="49" t="s">
        <v>3142</v>
      </c>
      <c r="E248" s="110" t="str">
        <f>IFERROR(VLOOKUP(B248,matrizEmpleados,2,FALSE),"No existe")</f>
        <v>No existe</v>
      </c>
      <c r="F248" s="120" t="s">
        <v>3765</v>
      </c>
      <c r="G248" s="49" t="s">
        <v>5</v>
      </c>
      <c r="H248" s="127">
        <f>+(D247-C247)+1</f>
        <v>1</v>
      </c>
      <c r="I248" s="81"/>
      <c r="J248" s="42"/>
      <c r="K248" s="42"/>
      <c r="L248" s="42"/>
      <c r="M248" s="42"/>
      <c r="N248" s="42"/>
      <c r="O248" s="42"/>
      <c r="P248" s="42"/>
      <c r="Q248" s="42"/>
    </row>
    <row r="249" spans="1:17" ht="24.75" customHeight="1" x14ac:dyDescent="0.25">
      <c r="A249" s="48" t="s">
        <v>7</v>
      </c>
      <c r="B249" s="115"/>
      <c r="C249" s="121"/>
      <c r="D249" s="121"/>
      <c r="E249" s="116">
        <f>(D249-C249)*$C$2</f>
        <v>0</v>
      </c>
      <c r="F249" s="136"/>
      <c r="G249" s="49" t="s">
        <v>3139</v>
      </c>
      <c r="H249" s="70"/>
      <c r="I249" s="81"/>
      <c r="J249" s="42"/>
      <c r="K249" s="42"/>
      <c r="L249" s="42"/>
      <c r="M249" s="42"/>
      <c r="N249" s="42"/>
      <c r="O249" s="42"/>
      <c r="P249" s="42"/>
      <c r="Q249" s="42"/>
    </row>
    <row r="250" spans="1:17" ht="24.75" customHeight="1" x14ac:dyDescent="0.25">
      <c r="A250" s="48" t="s">
        <v>8</v>
      </c>
      <c r="B250" s="108"/>
      <c r="C250" s="121"/>
      <c r="D250" s="121"/>
      <c r="E250" s="116">
        <f>(D250-C250)*$C$2</f>
        <v>0</v>
      </c>
      <c r="F250" s="136"/>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16-23-1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16-23-2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16-23-3</v>
      </c>
      <c r="J254" s="42"/>
      <c r="K254" s="42"/>
      <c r="L254" s="42"/>
      <c r="M254" s="42"/>
      <c r="N254" s="42"/>
      <c r="O254" s="42"/>
      <c r="P254" s="42"/>
      <c r="Q254" s="42"/>
    </row>
    <row r="255" spans="1:17" ht="38.25" customHeight="1" x14ac:dyDescent="0.25">
      <c r="A255" s="48" t="s">
        <v>13</v>
      </c>
      <c r="B255" s="131"/>
      <c r="C255" s="132"/>
      <c r="D255" s="132"/>
      <c r="E255" s="133"/>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16-24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25">
        <f>IFERROR((E260*F260+E261*F261)/(F260+F261),0)</f>
        <v>0</v>
      </c>
      <c r="G258" s="49" t="s">
        <v>71</v>
      </c>
      <c r="H258" s="70"/>
      <c r="I258" s="81"/>
      <c r="J258" s="42"/>
      <c r="K258" s="42"/>
      <c r="L258" s="42"/>
      <c r="M258" s="42"/>
      <c r="N258" s="42"/>
      <c r="O258" s="42"/>
      <c r="P258" s="42"/>
      <c r="Q258" s="42"/>
    </row>
    <row r="259" spans="1:17" ht="24.75" customHeight="1" x14ac:dyDescent="0.25">
      <c r="A259" s="48" t="s">
        <v>4</v>
      </c>
      <c r="B259" s="129"/>
      <c r="C259" s="130"/>
      <c r="D259" s="49" t="s">
        <v>3142</v>
      </c>
      <c r="E259" s="110" t="str">
        <f>IFERROR(VLOOKUP(B259,matrizEmpleados,2,FALSE),"No existe")</f>
        <v>No existe</v>
      </c>
      <c r="F259" s="120" t="s">
        <v>3765</v>
      </c>
      <c r="G259" s="49" t="s">
        <v>5</v>
      </c>
      <c r="H259" s="127">
        <f>+(D258-C258)+1</f>
        <v>1</v>
      </c>
      <c r="I259" s="81"/>
      <c r="J259" s="42"/>
      <c r="K259" s="42"/>
      <c r="L259" s="42"/>
      <c r="M259" s="42"/>
      <c r="N259" s="42"/>
      <c r="O259" s="42"/>
      <c r="P259" s="42"/>
      <c r="Q259" s="42"/>
    </row>
    <row r="260" spans="1:17" ht="24.75" customHeight="1" x14ac:dyDescent="0.25">
      <c r="A260" s="48" t="s">
        <v>7</v>
      </c>
      <c r="B260" s="115"/>
      <c r="C260" s="121"/>
      <c r="D260" s="121"/>
      <c r="E260" s="116">
        <f>(D260-C260)*$C$2</f>
        <v>0</v>
      </c>
      <c r="F260" s="136"/>
      <c r="G260" s="49" t="s">
        <v>3139</v>
      </c>
      <c r="H260" s="70"/>
      <c r="I260" s="81"/>
      <c r="J260" s="42"/>
      <c r="K260" s="42"/>
      <c r="L260" s="42"/>
      <c r="M260" s="42"/>
      <c r="N260" s="42"/>
      <c r="O260" s="42"/>
      <c r="P260" s="42"/>
      <c r="Q260" s="42"/>
    </row>
    <row r="261" spans="1:17" ht="24.75" customHeight="1" x14ac:dyDescent="0.25">
      <c r="A261" s="48" t="s">
        <v>8</v>
      </c>
      <c r="B261" s="108"/>
      <c r="C261" s="121"/>
      <c r="D261" s="121"/>
      <c r="E261" s="116">
        <f>(D261-C261)*$C$2</f>
        <v>0</v>
      </c>
      <c r="F261" s="136"/>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16-24-1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16-24-2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16-24-3</v>
      </c>
      <c r="J265" s="42"/>
      <c r="K265" s="42"/>
      <c r="L265" s="42"/>
      <c r="M265" s="42"/>
      <c r="N265" s="42"/>
      <c r="O265" s="42"/>
      <c r="P265" s="42"/>
      <c r="Q265" s="42"/>
    </row>
    <row r="266" spans="1:17" ht="38.25" customHeight="1" x14ac:dyDescent="0.25">
      <c r="A266" s="48" t="s">
        <v>13</v>
      </c>
      <c r="B266" s="131"/>
      <c r="C266" s="132"/>
      <c r="D266" s="132"/>
      <c r="E266" s="133"/>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16-25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25">
        <f>IFERROR((E271*F271+E272*F272)/(F271+F272),0)</f>
        <v>0</v>
      </c>
      <c r="G269" s="49" t="s">
        <v>71</v>
      </c>
      <c r="H269" s="70"/>
      <c r="I269" s="81"/>
      <c r="J269" s="42"/>
      <c r="K269" s="42"/>
      <c r="L269" s="42"/>
      <c r="M269" s="42"/>
      <c r="N269" s="42"/>
      <c r="O269" s="42"/>
      <c r="P269" s="42"/>
      <c r="Q269" s="42"/>
    </row>
    <row r="270" spans="1:17" ht="24.75" customHeight="1" x14ac:dyDescent="0.25">
      <c r="A270" s="48" t="s">
        <v>4</v>
      </c>
      <c r="B270" s="129"/>
      <c r="C270" s="130"/>
      <c r="D270" s="49" t="s">
        <v>3142</v>
      </c>
      <c r="E270" s="110" t="str">
        <f>IFERROR(VLOOKUP(B270,matrizEmpleados,2,FALSE),"No existe")</f>
        <v>No existe</v>
      </c>
      <c r="F270" s="120" t="s">
        <v>3765</v>
      </c>
      <c r="G270" s="49" t="s">
        <v>5</v>
      </c>
      <c r="H270" s="127">
        <f>+(D269-C269)+1</f>
        <v>1</v>
      </c>
      <c r="I270" s="81"/>
      <c r="J270" s="42"/>
      <c r="K270" s="42"/>
      <c r="L270" s="42"/>
      <c r="M270" s="42"/>
      <c r="N270" s="42"/>
      <c r="O270" s="42"/>
      <c r="P270" s="42"/>
      <c r="Q270" s="42"/>
    </row>
    <row r="271" spans="1:17" ht="24.75" customHeight="1" x14ac:dyDescent="0.25">
      <c r="A271" s="48" t="s">
        <v>7</v>
      </c>
      <c r="B271" s="115"/>
      <c r="C271" s="121"/>
      <c r="D271" s="121"/>
      <c r="E271" s="116">
        <f>(D271-C271)*$C$2</f>
        <v>0</v>
      </c>
      <c r="F271" s="136"/>
      <c r="G271" s="49" t="s">
        <v>3139</v>
      </c>
      <c r="H271" s="70"/>
      <c r="I271" s="81"/>
      <c r="J271" s="42"/>
      <c r="K271" s="42"/>
      <c r="L271" s="42"/>
      <c r="M271" s="42"/>
      <c r="N271" s="42"/>
      <c r="O271" s="42"/>
      <c r="P271" s="42"/>
      <c r="Q271" s="42"/>
    </row>
    <row r="272" spans="1:17" ht="24.75" customHeight="1" x14ac:dyDescent="0.25">
      <c r="A272" s="48" t="s">
        <v>8</v>
      </c>
      <c r="B272" s="108"/>
      <c r="C272" s="121"/>
      <c r="D272" s="121"/>
      <c r="E272" s="116">
        <f>(D272-C272)*$C$2</f>
        <v>0</v>
      </c>
      <c r="F272" s="136"/>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16-25-1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16-25-2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16-25-3</v>
      </c>
      <c r="J276" s="42"/>
      <c r="K276" s="42"/>
      <c r="L276" s="42"/>
      <c r="M276" s="42"/>
      <c r="N276" s="42"/>
      <c r="O276" s="42"/>
      <c r="P276" s="42"/>
      <c r="Q276" s="42"/>
    </row>
    <row r="277" spans="1:17" ht="38.25" customHeight="1" x14ac:dyDescent="0.25">
      <c r="A277" s="48" t="s">
        <v>13</v>
      </c>
      <c r="B277" s="131"/>
      <c r="C277" s="132"/>
      <c r="D277" s="132"/>
      <c r="E277" s="133"/>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16-26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25">
        <f>IFERROR((E282*F282+E283*F283)/(F282+F283),0)</f>
        <v>0</v>
      </c>
      <c r="G280" s="49" t="s">
        <v>71</v>
      </c>
      <c r="H280" s="70"/>
      <c r="I280" s="81"/>
      <c r="J280" s="42"/>
      <c r="K280" s="42"/>
      <c r="L280" s="42"/>
      <c r="M280" s="42"/>
      <c r="N280" s="42"/>
      <c r="O280" s="42"/>
      <c r="P280" s="42"/>
      <c r="Q280" s="42"/>
    </row>
    <row r="281" spans="1:17" ht="24.75" customHeight="1" x14ac:dyDescent="0.25">
      <c r="A281" s="48" t="s">
        <v>4</v>
      </c>
      <c r="B281" s="129"/>
      <c r="C281" s="130"/>
      <c r="D281" s="49" t="s">
        <v>3142</v>
      </c>
      <c r="E281" s="110" t="str">
        <f>IFERROR(VLOOKUP(B281,matrizEmpleados,2,FALSE),"No existe")</f>
        <v>No existe</v>
      </c>
      <c r="F281" s="120" t="s">
        <v>3765</v>
      </c>
      <c r="G281" s="49" t="s">
        <v>5</v>
      </c>
      <c r="H281" s="127">
        <f>+(D280-C280)+1</f>
        <v>1</v>
      </c>
      <c r="I281" s="81"/>
      <c r="J281" s="42"/>
      <c r="K281" s="42"/>
      <c r="L281" s="42"/>
      <c r="M281" s="42"/>
      <c r="N281" s="42"/>
      <c r="O281" s="42"/>
      <c r="P281" s="42"/>
      <c r="Q281" s="42"/>
    </row>
    <row r="282" spans="1:17" ht="24.75" customHeight="1" x14ac:dyDescent="0.25">
      <c r="A282" s="48" t="s">
        <v>7</v>
      </c>
      <c r="B282" s="115"/>
      <c r="C282" s="121"/>
      <c r="D282" s="121"/>
      <c r="E282" s="116">
        <f>(D282-C282)*$C$2</f>
        <v>0</v>
      </c>
      <c r="F282" s="136"/>
      <c r="G282" s="49" t="s">
        <v>3139</v>
      </c>
      <c r="H282" s="70"/>
      <c r="I282" s="81"/>
      <c r="J282" s="42"/>
      <c r="K282" s="42"/>
      <c r="L282" s="42"/>
      <c r="M282" s="42"/>
      <c r="N282" s="42"/>
      <c r="O282" s="42"/>
      <c r="P282" s="42"/>
      <c r="Q282" s="42"/>
    </row>
    <row r="283" spans="1:17" ht="24.75" customHeight="1" x14ac:dyDescent="0.25">
      <c r="A283" s="48" t="s">
        <v>8</v>
      </c>
      <c r="B283" s="108"/>
      <c r="C283" s="121"/>
      <c r="D283" s="121"/>
      <c r="E283" s="116">
        <f>(D283-C283)*$C$2</f>
        <v>0</v>
      </c>
      <c r="F283" s="136"/>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16-26-1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16-26-2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16-26-3</v>
      </c>
      <c r="J287" s="42"/>
      <c r="K287" s="42"/>
      <c r="L287" s="42"/>
      <c r="M287" s="42"/>
      <c r="N287" s="42"/>
      <c r="O287" s="42"/>
      <c r="P287" s="42"/>
      <c r="Q287" s="42"/>
    </row>
    <row r="288" spans="1:17" ht="38.25" customHeight="1" x14ac:dyDescent="0.25">
      <c r="A288" s="48" t="s">
        <v>13</v>
      </c>
      <c r="B288" s="131"/>
      <c r="C288" s="132"/>
      <c r="D288" s="132"/>
      <c r="E288" s="133"/>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16-27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25">
        <f>IFERROR((E293*F293+E294*F294)/(F293+F294),0)</f>
        <v>0</v>
      </c>
      <c r="G291" s="49" t="s">
        <v>71</v>
      </c>
      <c r="H291" s="70"/>
      <c r="I291" s="81"/>
      <c r="J291" s="42"/>
      <c r="K291" s="42"/>
      <c r="L291" s="42"/>
      <c r="M291" s="42"/>
      <c r="N291" s="42"/>
      <c r="O291" s="42"/>
      <c r="P291" s="42"/>
      <c r="Q291" s="42"/>
    </row>
    <row r="292" spans="1:17" ht="24.75" customHeight="1" x14ac:dyDescent="0.25">
      <c r="A292" s="48" t="s">
        <v>4</v>
      </c>
      <c r="B292" s="129"/>
      <c r="C292" s="130"/>
      <c r="D292" s="49" t="s">
        <v>3142</v>
      </c>
      <c r="E292" s="110" t="str">
        <f>IFERROR(VLOOKUP(B292,matrizEmpleados,2,FALSE),"No existe")</f>
        <v>No existe</v>
      </c>
      <c r="F292" s="120" t="s">
        <v>3765</v>
      </c>
      <c r="G292" s="49" t="s">
        <v>5</v>
      </c>
      <c r="H292" s="127">
        <f>+(D291-C291)+1</f>
        <v>1</v>
      </c>
      <c r="I292" s="81"/>
      <c r="J292" s="42"/>
      <c r="K292" s="42"/>
      <c r="L292" s="42"/>
      <c r="M292" s="42"/>
      <c r="N292" s="42"/>
      <c r="O292" s="42"/>
      <c r="P292" s="42"/>
      <c r="Q292" s="42"/>
    </row>
    <row r="293" spans="1:17" ht="24.75" customHeight="1" x14ac:dyDescent="0.25">
      <c r="A293" s="48" t="s">
        <v>7</v>
      </c>
      <c r="B293" s="115"/>
      <c r="C293" s="121"/>
      <c r="D293" s="121"/>
      <c r="E293" s="116">
        <f>(D293-C293)*$C$2</f>
        <v>0</v>
      </c>
      <c r="F293" s="136"/>
      <c r="G293" s="49" t="s">
        <v>3139</v>
      </c>
      <c r="H293" s="70"/>
      <c r="I293" s="81"/>
      <c r="J293" s="42"/>
      <c r="K293" s="42"/>
      <c r="L293" s="42"/>
      <c r="M293" s="42"/>
      <c r="N293" s="42"/>
      <c r="O293" s="42"/>
      <c r="P293" s="42"/>
      <c r="Q293" s="42"/>
    </row>
    <row r="294" spans="1:17" ht="24.75" customHeight="1" x14ac:dyDescent="0.25">
      <c r="A294" s="48" t="s">
        <v>8</v>
      </c>
      <c r="B294" s="108"/>
      <c r="C294" s="121"/>
      <c r="D294" s="121"/>
      <c r="E294" s="116">
        <f>(D294-C294)*$C$2</f>
        <v>0</v>
      </c>
      <c r="F294" s="136"/>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16-27-1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16-27-2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16-27-3</v>
      </c>
      <c r="J298" s="42"/>
      <c r="K298" s="42"/>
      <c r="L298" s="42"/>
      <c r="M298" s="42"/>
      <c r="N298" s="42"/>
      <c r="O298" s="42"/>
      <c r="P298" s="42"/>
      <c r="Q298" s="42"/>
    </row>
    <row r="299" spans="1:17" ht="38.25" customHeight="1" x14ac:dyDescent="0.25">
      <c r="A299" s="48" t="s">
        <v>13</v>
      </c>
      <c r="B299" s="131"/>
      <c r="C299" s="132"/>
      <c r="D299" s="132"/>
      <c r="E299" s="133"/>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16-28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25">
        <f>IFERROR((E304*F304+E305*F305)/(F304+F305),0)</f>
        <v>0</v>
      </c>
      <c r="G302" s="49" t="s">
        <v>71</v>
      </c>
      <c r="H302" s="70"/>
      <c r="I302" s="81"/>
      <c r="J302" s="42"/>
      <c r="K302" s="42"/>
      <c r="L302" s="42"/>
      <c r="M302" s="42"/>
      <c r="N302" s="42"/>
      <c r="O302" s="42"/>
      <c r="P302" s="42"/>
      <c r="Q302" s="42"/>
    </row>
    <row r="303" spans="1:17" ht="24.75" customHeight="1" x14ac:dyDescent="0.25">
      <c r="A303" s="48" t="s">
        <v>4</v>
      </c>
      <c r="B303" s="129"/>
      <c r="C303" s="130"/>
      <c r="D303" s="49" t="s">
        <v>3142</v>
      </c>
      <c r="E303" s="110" t="str">
        <f>IFERROR(VLOOKUP(B303,matrizEmpleados,2,FALSE),"No existe")</f>
        <v>No existe</v>
      </c>
      <c r="F303" s="120" t="s">
        <v>3765</v>
      </c>
      <c r="G303" s="49" t="s">
        <v>5</v>
      </c>
      <c r="H303" s="127">
        <f>+(D302-C302)+1</f>
        <v>1</v>
      </c>
      <c r="I303" s="81"/>
      <c r="J303" s="42"/>
      <c r="K303" s="42"/>
      <c r="L303" s="42"/>
      <c r="M303" s="42"/>
      <c r="N303" s="42"/>
      <c r="O303" s="42"/>
      <c r="P303" s="42"/>
      <c r="Q303" s="42"/>
    </row>
    <row r="304" spans="1:17" ht="24.75" customHeight="1" x14ac:dyDescent="0.25">
      <c r="A304" s="48" t="s">
        <v>7</v>
      </c>
      <c r="B304" s="115"/>
      <c r="C304" s="121"/>
      <c r="D304" s="121"/>
      <c r="E304" s="116">
        <f>(D304-C304)*$C$2</f>
        <v>0</v>
      </c>
      <c r="F304" s="136"/>
      <c r="G304" s="49" t="s">
        <v>3139</v>
      </c>
      <c r="H304" s="70"/>
      <c r="I304" s="81"/>
      <c r="J304" s="42"/>
      <c r="K304" s="42"/>
      <c r="L304" s="42"/>
      <c r="M304" s="42"/>
      <c r="N304" s="42"/>
      <c r="O304" s="42"/>
      <c r="P304" s="42"/>
      <c r="Q304" s="42"/>
    </row>
    <row r="305" spans="1:17" ht="24.75" customHeight="1" x14ac:dyDescent="0.25">
      <c r="A305" s="48" t="s">
        <v>8</v>
      </c>
      <c r="B305" s="108"/>
      <c r="C305" s="121"/>
      <c r="D305" s="121"/>
      <c r="E305" s="116">
        <f>(D305-C305)*$C$2</f>
        <v>0</v>
      </c>
      <c r="F305" s="136"/>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16-28-1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16-28-2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16-28-3</v>
      </c>
      <c r="J309" s="42"/>
      <c r="K309" s="42"/>
      <c r="L309" s="42"/>
      <c r="M309" s="42"/>
      <c r="N309" s="42"/>
      <c r="O309" s="42"/>
      <c r="P309" s="42"/>
      <c r="Q309" s="42"/>
    </row>
    <row r="310" spans="1:17" ht="38.25" customHeight="1" x14ac:dyDescent="0.25">
      <c r="A310" s="48" t="s">
        <v>13</v>
      </c>
      <c r="B310" s="131"/>
      <c r="C310" s="132"/>
      <c r="D310" s="132"/>
      <c r="E310" s="133"/>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16-29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25">
        <f>IFERROR((E315*F315+E316*F316)/(F315+F316),0)</f>
        <v>0</v>
      </c>
      <c r="G313" s="49" t="s">
        <v>71</v>
      </c>
      <c r="H313" s="70"/>
      <c r="I313" s="81"/>
      <c r="J313" s="42"/>
      <c r="K313" s="42"/>
      <c r="L313" s="42"/>
      <c r="M313" s="42"/>
      <c r="N313" s="42"/>
      <c r="O313" s="42"/>
      <c r="P313" s="42"/>
      <c r="Q313" s="42"/>
    </row>
    <row r="314" spans="1:17" ht="24.75" customHeight="1" x14ac:dyDescent="0.25">
      <c r="A314" s="48" t="s">
        <v>4</v>
      </c>
      <c r="B314" s="129"/>
      <c r="C314" s="130"/>
      <c r="D314" s="49" t="s">
        <v>3142</v>
      </c>
      <c r="E314" s="110" t="str">
        <f>IFERROR(VLOOKUP(B314,matrizEmpleados,2,FALSE),"No existe")</f>
        <v>No existe</v>
      </c>
      <c r="F314" s="120" t="s">
        <v>3765</v>
      </c>
      <c r="G314" s="49" t="s">
        <v>5</v>
      </c>
      <c r="H314" s="127">
        <f>+(D313-C313)+1</f>
        <v>1</v>
      </c>
      <c r="I314" s="81"/>
      <c r="J314" s="42"/>
      <c r="K314" s="42"/>
      <c r="L314" s="42"/>
      <c r="M314" s="42"/>
      <c r="N314" s="42"/>
      <c r="O314" s="42"/>
      <c r="P314" s="42"/>
      <c r="Q314" s="42"/>
    </row>
    <row r="315" spans="1:17" ht="24.75" customHeight="1" x14ac:dyDescent="0.25">
      <c r="A315" s="48" t="s">
        <v>7</v>
      </c>
      <c r="B315" s="115"/>
      <c r="C315" s="121"/>
      <c r="D315" s="121"/>
      <c r="E315" s="116">
        <f>(D315-C315)*$C$2</f>
        <v>0</v>
      </c>
      <c r="F315" s="136"/>
      <c r="G315" s="49" t="s">
        <v>3139</v>
      </c>
      <c r="H315" s="70"/>
      <c r="I315" s="81"/>
      <c r="J315" s="42"/>
      <c r="K315" s="42"/>
      <c r="L315" s="42"/>
      <c r="M315" s="42"/>
      <c r="N315" s="42"/>
      <c r="O315" s="42"/>
      <c r="P315" s="42"/>
      <c r="Q315" s="42"/>
    </row>
    <row r="316" spans="1:17" ht="24.75" customHeight="1" x14ac:dyDescent="0.25">
      <c r="A316" s="48" t="s">
        <v>8</v>
      </c>
      <c r="B316" s="108"/>
      <c r="C316" s="121"/>
      <c r="D316" s="121"/>
      <c r="E316" s="116">
        <f>(D316-C316)*$C$2</f>
        <v>0</v>
      </c>
      <c r="F316" s="136"/>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16-29-1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16-29-2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16-29-3</v>
      </c>
      <c r="J320" s="42"/>
      <c r="K320" s="42"/>
      <c r="L320" s="42"/>
      <c r="M320" s="42"/>
      <c r="N320" s="42"/>
      <c r="O320" s="42"/>
      <c r="P320" s="42"/>
      <c r="Q320" s="42"/>
    </row>
    <row r="321" spans="1:17" ht="38.25" customHeight="1" x14ac:dyDescent="0.25">
      <c r="A321" s="48" t="s">
        <v>13</v>
      </c>
      <c r="B321" s="131"/>
      <c r="C321" s="132"/>
      <c r="D321" s="132"/>
      <c r="E321" s="133"/>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16-30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25">
        <f>IFERROR((E326*F326+E327*F327)/(F326+F327),0)</f>
        <v>0</v>
      </c>
      <c r="G324" s="49" t="s">
        <v>71</v>
      </c>
      <c r="H324" s="70"/>
      <c r="I324" s="81"/>
      <c r="J324" s="42"/>
      <c r="K324" s="42"/>
      <c r="L324" s="42"/>
      <c r="M324" s="42"/>
      <c r="N324" s="42"/>
      <c r="O324" s="42"/>
      <c r="P324" s="42"/>
      <c r="Q324" s="42"/>
    </row>
    <row r="325" spans="1:17" ht="24.75" customHeight="1" x14ac:dyDescent="0.25">
      <c r="A325" s="48" t="s">
        <v>4</v>
      </c>
      <c r="B325" s="129"/>
      <c r="C325" s="130"/>
      <c r="D325" s="49" t="s">
        <v>3142</v>
      </c>
      <c r="E325" s="110" t="str">
        <f>IFERROR(VLOOKUP(B325,matrizEmpleados,2,FALSE),"No existe")</f>
        <v>No existe</v>
      </c>
      <c r="F325" s="120" t="s">
        <v>3765</v>
      </c>
      <c r="G325" s="49" t="s">
        <v>5</v>
      </c>
      <c r="H325" s="127">
        <f>+(D324-C324)+1</f>
        <v>1</v>
      </c>
      <c r="I325" s="81"/>
      <c r="J325" s="42"/>
      <c r="K325" s="42"/>
      <c r="L325" s="42"/>
      <c r="M325" s="42"/>
      <c r="N325" s="42"/>
      <c r="O325" s="42"/>
      <c r="P325" s="42"/>
      <c r="Q325" s="42"/>
    </row>
    <row r="326" spans="1:17" ht="24.75" customHeight="1" x14ac:dyDescent="0.25">
      <c r="A326" s="48" t="s">
        <v>7</v>
      </c>
      <c r="B326" s="115"/>
      <c r="C326" s="121"/>
      <c r="D326" s="121"/>
      <c r="E326" s="116">
        <f>(D326-C326)*$C$2</f>
        <v>0</v>
      </c>
      <c r="F326" s="136"/>
      <c r="G326" s="49" t="s">
        <v>3139</v>
      </c>
      <c r="H326" s="70"/>
      <c r="I326" s="81"/>
      <c r="J326" s="42"/>
      <c r="K326" s="42"/>
      <c r="L326" s="42"/>
      <c r="M326" s="42"/>
      <c r="N326" s="42"/>
      <c r="O326" s="42"/>
      <c r="P326" s="42"/>
      <c r="Q326" s="42"/>
    </row>
    <row r="327" spans="1:17" ht="24.75" customHeight="1" x14ac:dyDescent="0.25">
      <c r="A327" s="48" t="s">
        <v>8</v>
      </c>
      <c r="B327" s="108"/>
      <c r="C327" s="121"/>
      <c r="D327" s="121"/>
      <c r="E327" s="116">
        <f>(D327-C327)*$C$2</f>
        <v>0</v>
      </c>
      <c r="F327" s="136"/>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16-30-1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16-30-2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16-30-3</v>
      </c>
      <c r="J331" s="42"/>
      <c r="K331" s="42"/>
      <c r="L331" s="42"/>
      <c r="M331" s="42"/>
      <c r="N331" s="42"/>
      <c r="O331" s="42"/>
      <c r="P331" s="42"/>
      <c r="Q331" s="42"/>
    </row>
    <row r="332" spans="1:17" ht="38.25" customHeight="1" x14ac:dyDescent="0.25">
      <c r="A332" s="48" t="s">
        <v>13</v>
      </c>
      <c r="B332" s="131"/>
      <c r="C332" s="132"/>
      <c r="D332" s="132"/>
      <c r="E332" s="133"/>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16-31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25">
        <f>IFERROR((E337*F337+E338*F338)/(F337+F338),0)</f>
        <v>0</v>
      </c>
      <c r="G335" s="49" t="s">
        <v>71</v>
      </c>
      <c r="H335" s="70"/>
      <c r="I335" s="81"/>
      <c r="J335" s="42"/>
      <c r="K335" s="42"/>
      <c r="L335" s="42"/>
      <c r="M335" s="42"/>
      <c r="N335" s="42"/>
      <c r="O335" s="42"/>
      <c r="P335" s="42"/>
      <c r="Q335" s="42"/>
    </row>
    <row r="336" spans="1:17" ht="24.75" customHeight="1" x14ac:dyDescent="0.25">
      <c r="A336" s="48" t="s">
        <v>4</v>
      </c>
      <c r="B336" s="129"/>
      <c r="C336" s="130"/>
      <c r="D336" s="49" t="s">
        <v>3142</v>
      </c>
      <c r="E336" s="110" t="str">
        <f>IFERROR(VLOOKUP(B336,matrizEmpleados,2,FALSE),"No existe")</f>
        <v>No existe</v>
      </c>
      <c r="F336" s="120" t="s">
        <v>3765</v>
      </c>
      <c r="G336" s="49" t="s">
        <v>5</v>
      </c>
      <c r="H336" s="127">
        <f>+(D335-C335)+1</f>
        <v>1</v>
      </c>
      <c r="I336" s="81"/>
      <c r="J336" s="42"/>
      <c r="K336" s="42"/>
      <c r="L336" s="42"/>
      <c r="M336" s="42"/>
      <c r="N336" s="42"/>
      <c r="O336" s="42"/>
      <c r="P336" s="42"/>
      <c r="Q336" s="42"/>
    </row>
    <row r="337" spans="1:17" ht="24.75" customHeight="1" x14ac:dyDescent="0.25">
      <c r="A337" s="48" t="s">
        <v>7</v>
      </c>
      <c r="B337" s="115"/>
      <c r="C337" s="121"/>
      <c r="D337" s="121"/>
      <c r="E337" s="116">
        <f>(D337-C337)*$C$2</f>
        <v>0</v>
      </c>
      <c r="F337" s="136"/>
      <c r="G337" s="49" t="s">
        <v>3139</v>
      </c>
      <c r="H337" s="70"/>
      <c r="I337" s="81"/>
      <c r="J337" s="42"/>
      <c r="K337" s="42"/>
      <c r="L337" s="42"/>
      <c r="M337" s="42"/>
      <c r="N337" s="42"/>
      <c r="O337" s="42"/>
      <c r="P337" s="42"/>
      <c r="Q337" s="42"/>
    </row>
    <row r="338" spans="1:17" ht="24.75" customHeight="1" x14ac:dyDescent="0.25">
      <c r="A338" s="48" t="s">
        <v>8</v>
      </c>
      <c r="B338" s="108"/>
      <c r="C338" s="121"/>
      <c r="D338" s="121"/>
      <c r="E338" s="116">
        <f>(D338-C338)*$C$2</f>
        <v>0</v>
      </c>
      <c r="F338" s="136"/>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16-31-1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16-31-2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16-31-3</v>
      </c>
      <c r="J342" s="42"/>
      <c r="K342" s="42"/>
      <c r="L342" s="42"/>
      <c r="M342" s="42"/>
      <c r="N342" s="42"/>
      <c r="O342" s="42"/>
      <c r="P342" s="42"/>
      <c r="Q342" s="42"/>
    </row>
    <row r="343" spans="1:17" ht="38.25" customHeight="1" x14ac:dyDescent="0.25">
      <c r="A343" s="48" t="s">
        <v>13</v>
      </c>
      <c r="B343" s="131"/>
      <c r="C343" s="132"/>
      <c r="D343" s="132"/>
      <c r="E343" s="133"/>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16-32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25">
        <f>IFERROR((E348*F348+E349*F349)/(F348+F349),0)</f>
        <v>0</v>
      </c>
      <c r="G346" s="49" t="s">
        <v>71</v>
      </c>
      <c r="H346" s="70"/>
      <c r="I346" s="81"/>
      <c r="J346" s="42"/>
      <c r="K346" s="42"/>
      <c r="L346" s="42"/>
      <c r="M346" s="42"/>
      <c r="N346" s="42"/>
      <c r="O346" s="42"/>
      <c r="P346" s="42"/>
      <c r="Q346" s="42"/>
    </row>
    <row r="347" spans="1:17" ht="24.75" customHeight="1" x14ac:dyDescent="0.25">
      <c r="A347" s="48" t="s">
        <v>4</v>
      </c>
      <c r="B347" s="129"/>
      <c r="C347" s="130"/>
      <c r="D347" s="49" t="s">
        <v>3142</v>
      </c>
      <c r="E347" s="110" t="str">
        <f>IFERROR(VLOOKUP(B347,matrizEmpleados,2,FALSE),"No existe")</f>
        <v>No existe</v>
      </c>
      <c r="F347" s="120" t="s">
        <v>3765</v>
      </c>
      <c r="G347" s="49" t="s">
        <v>5</v>
      </c>
      <c r="H347" s="127">
        <f>+(D346-C346)+1</f>
        <v>1</v>
      </c>
      <c r="I347" s="81"/>
      <c r="J347" s="42"/>
      <c r="K347" s="42"/>
      <c r="L347" s="42"/>
      <c r="M347" s="42"/>
      <c r="N347" s="42"/>
      <c r="O347" s="42"/>
      <c r="P347" s="42"/>
      <c r="Q347" s="42"/>
    </row>
    <row r="348" spans="1:17" ht="24.75" customHeight="1" x14ac:dyDescent="0.25">
      <c r="A348" s="48" t="s">
        <v>7</v>
      </c>
      <c r="B348" s="115"/>
      <c r="C348" s="121"/>
      <c r="D348" s="121"/>
      <c r="E348" s="116">
        <f>(D348-C348)*$C$2</f>
        <v>0</v>
      </c>
      <c r="F348" s="136"/>
      <c r="G348" s="49" t="s">
        <v>3139</v>
      </c>
      <c r="H348" s="70"/>
      <c r="I348" s="81"/>
      <c r="J348" s="42"/>
      <c r="K348" s="42"/>
      <c r="L348" s="42"/>
      <c r="M348" s="42"/>
      <c r="N348" s="42"/>
      <c r="O348" s="42"/>
      <c r="P348" s="42"/>
      <c r="Q348" s="42"/>
    </row>
    <row r="349" spans="1:17" ht="24.75" customHeight="1" x14ac:dyDescent="0.25">
      <c r="A349" s="48" t="s">
        <v>8</v>
      </c>
      <c r="B349" s="108"/>
      <c r="C349" s="121"/>
      <c r="D349" s="121"/>
      <c r="E349" s="116">
        <f>(D349-C349)*$C$2</f>
        <v>0</v>
      </c>
      <c r="F349" s="136"/>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16-32-1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16-32-2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16-32-3</v>
      </c>
      <c r="J353" s="42"/>
      <c r="K353" s="42"/>
      <c r="L353" s="42"/>
      <c r="M353" s="42"/>
      <c r="N353" s="42"/>
      <c r="O353" s="42"/>
      <c r="P353" s="42"/>
      <c r="Q353" s="42"/>
    </row>
    <row r="354" spans="1:17" ht="38.25" customHeight="1" x14ac:dyDescent="0.25">
      <c r="A354" s="48" t="s">
        <v>13</v>
      </c>
      <c r="B354" s="131"/>
      <c r="C354" s="132"/>
      <c r="D354" s="132"/>
      <c r="E354" s="133"/>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16-33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25">
        <f>IFERROR((E359*F359+E360*F360)/(F359+F360),0)</f>
        <v>0</v>
      </c>
      <c r="G357" s="49" t="s">
        <v>71</v>
      </c>
      <c r="H357" s="70"/>
      <c r="I357" s="81"/>
      <c r="J357" s="42"/>
      <c r="K357" s="42"/>
      <c r="L357" s="42"/>
      <c r="M357" s="42"/>
      <c r="N357" s="42"/>
      <c r="O357" s="42"/>
      <c r="P357" s="42"/>
      <c r="Q357" s="42"/>
    </row>
    <row r="358" spans="1:17" ht="24.75" customHeight="1" x14ac:dyDescent="0.25">
      <c r="A358" s="48" t="s">
        <v>4</v>
      </c>
      <c r="B358" s="129"/>
      <c r="C358" s="130"/>
      <c r="D358" s="49" t="s">
        <v>3142</v>
      </c>
      <c r="E358" s="110" t="str">
        <f>IFERROR(VLOOKUP(B358,matrizEmpleados,2,FALSE),"No existe")</f>
        <v>No existe</v>
      </c>
      <c r="F358" s="120" t="s">
        <v>3765</v>
      </c>
      <c r="G358" s="49" t="s">
        <v>5</v>
      </c>
      <c r="H358" s="127">
        <f>+(D357-C357)+1</f>
        <v>1</v>
      </c>
      <c r="I358" s="81"/>
      <c r="J358" s="42"/>
      <c r="K358" s="42"/>
      <c r="L358" s="42"/>
      <c r="M358" s="42"/>
      <c r="N358" s="42"/>
      <c r="O358" s="42"/>
      <c r="P358" s="42"/>
      <c r="Q358" s="42"/>
    </row>
    <row r="359" spans="1:17" ht="24.75" customHeight="1" x14ac:dyDescent="0.25">
      <c r="A359" s="48" t="s">
        <v>7</v>
      </c>
      <c r="B359" s="115"/>
      <c r="C359" s="121"/>
      <c r="D359" s="121"/>
      <c r="E359" s="116">
        <f>(D359-C359)*$C$2</f>
        <v>0</v>
      </c>
      <c r="F359" s="136"/>
      <c r="G359" s="49" t="s">
        <v>3139</v>
      </c>
      <c r="H359" s="70"/>
      <c r="I359" s="81"/>
      <c r="J359" s="42"/>
      <c r="K359" s="42"/>
      <c r="L359" s="42"/>
      <c r="M359" s="42"/>
      <c r="N359" s="42"/>
      <c r="O359" s="42"/>
      <c r="P359" s="42"/>
      <c r="Q359" s="42"/>
    </row>
    <row r="360" spans="1:17" ht="24.75" customHeight="1" x14ac:dyDescent="0.25">
      <c r="A360" s="48" t="s">
        <v>8</v>
      </c>
      <c r="B360" s="108"/>
      <c r="C360" s="121"/>
      <c r="D360" s="121"/>
      <c r="E360" s="116">
        <f>(D360-C360)*$C$2</f>
        <v>0</v>
      </c>
      <c r="F360" s="136"/>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16-33-1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16-33-2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16-33-3</v>
      </c>
      <c r="J364" s="42"/>
      <c r="K364" s="42"/>
      <c r="L364" s="42"/>
      <c r="M364" s="42"/>
      <c r="N364" s="42"/>
      <c r="O364" s="42"/>
      <c r="P364" s="42"/>
      <c r="Q364" s="42"/>
    </row>
    <row r="365" spans="1:17" ht="38.25" customHeight="1" x14ac:dyDescent="0.25">
      <c r="A365" s="48" t="s">
        <v>13</v>
      </c>
      <c r="B365" s="131"/>
      <c r="C365" s="132"/>
      <c r="D365" s="132"/>
      <c r="E365" s="133"/>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16-34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25">
        <f>IFERROR((E370*F370+E371*F371)/(F370+F371),0)</f>
        <v>0</v>
      </c>
      <c r="G368" s="49" t="s">
        <v>71</v>
      </c>
      <c r="H368" s="70"/>
      <c r="I368" s="81"/>
      <c r="J368" s="42"/>
      <c r="K368" s="42"/>
      <c r="L368" s="42"/>
      <c r="M368" s="42"/>
      <c r="N368" s="42"/>
      <c r="O368" s="42"/>
      <c r="P368" s="42"/>
      <c r="Q368" s="42"/>
    </row>
    <row r="369" spans="1:17" ht="24.75" customHeight="1" x14ac:dyDescent="0.25">
      <c r="A369" s="48" t="s">
        <v>4</v>
      </c>
      <c r="B369" s="129"/>
      <c r="C369" s="130"/>
      <c r="D369" s="49" t="s">
        <v>3142</v>
      </c>
      <c r="E369" s="110" t="str">
        <f>IFERROR(VLOOKUP(B369,matrizEmpleados,2,FALSE),"No existe")</f>
        <v>No existe</v>
      </c>
      <c r="F369" s="120" t="s">
        <v>3765</v>
      </c>
      <c r="G369" s="49" t="s">
        <v>5</v>
      </c>
      <c r="H369" s="127">
        <f>+(D368-C368)+1</f>
        <v>1</v>
      </c>
      <c r="I369" s="81"/>
      <c r="J369" s="42"/>
      <c r="K369" s="42"/>
      <c r="L369" s="42"/>
      <c r="M369" s="42"/>
      <c r="N369" s="42"/>
      <c r="O369" s="42"/>
      <c r="P369" s="42"/>
      <c r="Q369" s="42"/>
    </row>
    <row r="370" spans="1:17" ht="24.75" customHeight="1" x14ac:dyDescent="0.25">
      <c r="A370" s="48" t="s">
        <v>7</v>
      </c>
      <c r="B370" s="115"/>
      <c r="C370" s="121"/>
      <c r="D370" s="121"/>
      <c r="E370" s="116">
        <f>(D370-C370)*$C$2</f>
        <v>0</v>
      </c>
      <c r="F370" s="136"/>
      <c r="G370" s="49" t="s">
        <v>3139</v>
      </c>
      <c r="H370" s="70"/>
      <c r="I370" s="81"/>
      <c r="J370" s="42"/>
      <c r="K370" s="42"/>
      <c r="L370" s="42"/>
      <c r="M370" s="42"/>
      <c r="N370" s="42"/>
      <c r="O370" s="42"/>
      <c r="P370" s="42"/>
      <c r="Q370" s="42"/>
    </row>
    <row r="371" spans="1:17" ht="24.75" customHeight="1" x14ac:dyDescent="0.25">
      <c r="A371" s="48" t="s">
        <v>8</v>
      </c>
      <c r="B371" s="108"/>
      <c r="C371" s="121"/>
      <c r="D371" s="121"/>
      <c r="E371" s="116">
        <f>(D371-C371)*$C$2</f>
        <v>0</v>
      </c>
      <c r="F371" s="136"/>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16-34-1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16-34-2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16-34-3</v>
      </c>
      <c r="J375" s="42"/>
      <c r="K375" s="42"/>
      <c r="L375" s="42"/>
      <c r="M375" s="42"/>
      <c r="N375" s="42"/>
      <c r="O375" s="42"/>
      <c r="P375" s="42"/>
      <c r="Q375" s="42"/>
    </row>
    <row r="376" spans="1:17" ht="38.25" customHeight="1" x14ac:dyDescent="0.25">
      <c r="A376" s="48" t="s">
        <v>13</v>
      </c>
      <c r="B376" s="131"/>
      <c r="C376" s="132"/>
      <c r="D376" s="132"/>
      <c r="E376" s="133"/>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16-35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25">
        <f>IFERROR((E381*F381+E382*F382)/(F381+F382),0)</f>
        <v>0</v>
      </c>
      <c r="G379" s="49" t="s">
        <v>71</v>
      </c>
      <c r="H379" s="70"/>
      <c r="I379" s="81"/>
      <c r="J379" s="42"/>
      <c r="K379" s="42"/>
      <c r="L379" s="42"/>
      <c r="M379" s="42"/>
      <c r="N379" s="42"/>
      <c r="O379" s="42"/>
      <c r="P379" s="42"/>
      <c r="Q379" s="42"/>
    </row>
    <row r="380" spans="1:17" ht="24.75" customHeight="1" x14ac:dyDescent="0.25">
      <c r="A380" s="48" t="s">
        <v>4</v>
      </c>
      <c r="B380" s="129"/>
      <c r="C380" s="130"/>
      <c r="D380" s="49" t="s">
        <v>3142</v>
      </c>
      <c r="E380" s="110" t="str">
        <f>IFERROR(VLOOKUP(B380,matrizEmpleados,2,FALSE),"No existe")</f>
        <v>No existe</v>
      </c>
      <c r="F380" s="120" t="s">
        <v>3765</v>
      </c>
      <c r="G380" s="49" t="s">
        <v>5</v>
      </c>
      <c r="H380" s="127">
        <f>+(D379-C379)+1</f>
        <v>1</v>
      </c>
      <c r="I380" s="81"/>
      <c r="J380" s="42"/>
      <c r="K380" s="42"/>
      <c r="L380" s="42"/>
      <c r="M380" s="42"/>
      <c r="N380" s="42"/>
      <c r="O380" s="42"/>
      <c r="P380" s="42"/>
      <c r="Q380" s="42"/>
    </row>
    <row r="381" spans="1:17" ht="24.75" customHeight="1" x14ac:dyDescent="0.25">
      <c r="A381" s="48" t="s">
        <v>7</v>
      </c>
      <c r="B381" s="115"/>
      <c r="C381" s="121"/>
      <c r="D381" s="121"/>
      <c r="E381" s="116">
        <f>(D381-C381)*$C$2</f>
        <v>0</v>
      </c>
      <c r="F381" s="136"/>
      <c r="G381" s="49" t="s">
        <v>3139</v>
      </c>
      <c r="H381" s="70"/>
      <c r="I381" s="81"/>
      <c r="J381" s="42"/>
      <c r="K381" s="42"/>
      <c r="L381" s="42"/>
      <c r="M381" s="42"/>
      <c r="N381" s="42"/>
      <c r="O381" s="42"/>
      <c r="P381" s="42"/>
      <c r="Q381" s="42"/>
    </row>
    <row r="382" spans="1:17" ht="24.75" customHeight="1" x14ac:dyDescent="0.25">
      <c r="A382" s="48" t="s">
        <v>8</v>
      </c>
      <c r="B382" s="108"/>
      <c r="C382" s="121"/>
      <c r="D382" s="121"/>
      <c r="E382" s="116">
        <f>(D382-C382)*$C$2</f>
        <v>0</v>
      </c>
      <c r="F382" s="136"/>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16-35-1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16-35-2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16-35-3</v>
      </c>
      <c r="J386" s="42"/>
      <c r="K386" s="42"/>
      <c r="L386" s="42"/>
      <c r="M386" s="42"/>
      <c r="N386" s="42"/>
      <c r="O386" s="42"/>
      <c r="P386" s="42"/>
      <c r="Q386" s="42"/>
    </row>
    <row r="387" spans="1:17" ht="38.25" customHeight="1" x14ac:dyDescent="0.25">
      <c r="A387" s="48" t="s">
        <v>13</v>
      </c>
      <c r="B387" s="131"/>
      <c r="C387" s="132"/>
      <c r="D387" s="132"/>
      <c r="E387" s="133"/>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16-36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25">
        <f>IFERROR((E392*F392+E393*F393)/(F392+F393),0)</f>
        <v>0</v>
      </c>
      <c r="G390" s="49" t="s">
        <v>71</v>
      </c>
      <c r="H390" s="70"/>
      <c r="I390" s="81"/>
      <c r="J390" s="42"/>
      <c r="K390" s="42"/>
      <c r="L390" s="42"/>
      <c r="M390" s="42"/>
      <c r="N390" s="42"/>
      <c r="O390" s="42"/>
      <c r="P390" s="42"/>
      <c r="Q390" s="42"/>
    </row>
    <row r="391" spans="1:17" ht="24.75" customHeight="1" x14ac:dyDescent="0.25">
      <c r="A391" s="48" t="s">
        <v>4</v>
      </c>
      <c r="B391" s="129"/>
      <c r="C391" s="130"/>
      <c r="D391" s="49" t="s">
        <v>3142</v>
      </c>
      <c r="E391" s="110" t="str">
        <f>IFERROR(VLOOKUP(B391,matrizEmpleados,2,FALSE),"No existe")</f>
        <v>No existe</v>
      </c>
      <c r="F391" s="120" t="s">
        <v>3765</v>
      </c>
      <c r="G391" s="49" t="s">
        <v>5</v>
      </c>
      <c r="H391" s="127">
        <f>+(D390-C390)+1</f>
        <v>1</v>
      </c>
      <c r="I391" s="81"/>
      <c r="J391" s="42"/>
      <c r="K391" s="42"/>
      <c r="L391" s="42"/>
      <c r="M391" s="42"/>
      <c r="N391" s="42"/>
      <c r="O391" s="42"/>
      <c r="P391" s="42"/>
      <c r="Q391" s="42"/>
    </row>
    <row r="392" spans="1:17" ht="24.75" customHeight="1" x14ac:dyDescent="0.25">
      <c r="A392" s="48" t="s">
        <v>7</v>
      </c>
      <c r="B392" s="115"/>
      <c r="C392" s="121"/>
      <c r="D392" s="121"/>
      <c r="E392" s="116">
        <f>(D392-C392)*$C$2</f>
        <v>0</v>
      </c>
      <c r="F392" s="136"/>
      <c r="G392" s="49" t="s">
        <v>3139</v>
      </c>
      <c r="H392" s="70"/>
      <c r="I392" s="81"/>
      <c r="J392" s="42"/>
      <c r="K392" s="42"/>
      <c r="L392" s="42"/>
      <c r="M392" s="42"/>
      <c r="N392" s="42"/>
      <c r="O392" s="42"/>
      <c r="P392" s="42"/>
      <c r="Q392" s="42"/>
    </row>
    <row r="393" spans="1:17" ht="24.75" customHeight="1" x14ac:dyDescent="0.25">
      <c r="A393" s="48" t="s">
        <v>8</v>
      </c>
      <c r="B393" s="108"/>
      <c r="C393" s="121"/>
      <c r="D393" s="121"/>
      <c r="E393" s="116">
        <f>(D393-C393)*$C$2</f>
        <v>0</v>
      </c>
      <c r="F393" s="136"/>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16-36-1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16-36-2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16-36-3</v>
      </c>
      <c r="J397" s="42"/>
      <c r="K397" s="42"/>
      <c r="L397" s="42"/>
      <c r="M397" s="42"/>
      <c r="N397" s="42"/>
      <c r="O397" s="42"/>
      <c r="P397" s="42"/>
      <c r="Q397" s="42"/>
    </row>
    <row r="398" spans="1:17" ht="38.25" customHeight="1" x14ac:dyDescent="0.25">
      <c r="A398" s="48" t="s">
        <v>13</v>
      </c>
      <c r="B398" s="131"/>
      <c r="C398" s="132"/>
      <c r="D398" s="132"/>
      <c r="E398" s="133"/>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16-37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25">
        <f>IFERROR((E403*F403+E404*F404)/(F403+F404),0)</f>
        <v>0</v>
      </c>
      <c r="G401" s="49" t="s">
        <v>71</v>
      </c>
      <c r="H401" s="70"/>
      <c r="I401" s="81"/>
      <c r="J401" s="42"/>
      <c r="K401" s="42"/>
      <c r="L401" s="42"/>
      <c r="M401" s="42"/>
      <c r="N401" s="42"/>
      <c r="O401" s="42"/>
      <c r="P401" s="42"/>
      <c r="Q401" s="42"/>
    </row>
    <row r="402" spans="1:17" ht="24.75" customHeight="1" x14ac:dyDescent="0.25">
      <c r="A402" s="48" t="s">
        <v>4</v>
      </c>
      <c r="B402" s="129"/>
      <c r="C402" s="130"/>
      <c r="D402" s="49" t="s">
        <v>3142</v>
      </c>
      <c r="E402" s="110" t="str">
        <f>IFERROR(VLOOKUP(B402,matrizEmpleados,2,FALSE),"No existe")</f>
        <v>No existe</v>
      </c>
      <c r="F402" s="120" t="s">
        <v>3765</v>
      </c>
      <c r="G402" s="49" t="s">
        <v>5</v>
      </c>
      <c r="H402" s="127">
        <f>+(D401-C401)+1</f>
        <v>1</v>
      </c>
      <c r="I402" s="81"/>
      <c r="J402" s="42"/>
      <c r="K402" s="42"/>
      <c r="L402" s="42"/>
      <c r="M402" s="42"/>
      <c r="N402" s="42"/>
      <c r="O402" s="42"/>
      <c r="P402" s="42"/>
      <c r="Q402" s="42"/>
    </row>
    <row r="403" spans="1:17" ht="24.75" customHeight="1" x14ac:dyDescent="0.25">
      <c r="A403" s="48" t="s">
        <v>7</v>
      </c>
      <c r="B403" s="115"/>
      <c r="C403" s="121"/>
      <c r="D403" s="121"/>
      <c r="E403" s="116">
        <f>(D403-C403)*$C$2</f>
        <v>0</v>
      </c>
      <c r="F403" s="136"/>
      <c r="G403" s="49" t="s">
        <v>3139</v>
      </c>
      <c r="H403" s="70"/>
      <c r="I403" s="81"/>
      <c r="J403" s="42"/>
      <c r="K403" s="42"/>
      <c r="L403" s="42"/>
      <c r="M403" s="42"/>
      <c r="N403" s="42"/>
      <c r="O403" s="42"/>
      <c r="P403" s="42"/>
      <c r="Q403" s="42"/>
    </row>
    <row r="404" spans="1:17" ht="24.75" customHeight="1" x14ac:dyDescent="0.25">
      <c r="A404" s="48" t="s">
        <v>8</v>
      </c>
      <c r="B404" s="108"/>
      <c r="C404" s="121"/>
      <c r="D404" s="121"/>
      <c r="E404" s="116">
        <f>(D404-C404)*$C$2</f>
        <v>0</v>
      </c>
      <c r="F404" s="136"/>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16-37-1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16-37-2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16-37-3</v>
      </c>
      <c r="J408" s="42"/>
      <c r="K408" s="42"/>
      <c r="L408" s="42"/>
      <c r="M408" s="42"/>
      <c r="N408" s="42"/>
      <c r="O408" s="42"/>
      <c r="P408" s="42"/>
      <c r="Q408" s="42"/>
    </row>
    <row r="409" spans="1:17" ht="38.25" customHeight="1" x14ac:dyDescent="0.25">
      <c r="A409" s="48" t="s">
        <v>13</v>
      </c>
      <c r="B409" s="131"/>
      <c r="C409" s="132"/>
      <c r="D409" s="132"/>
      <c r="E409" s="133"/>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16-38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25">
        <f>IFERROR((E414*F414+E415*F415)/(F414+F415),0)</f>
        <v>0</v>
      </c>
      <c r="G412" s="49" t="s">
        <v>71</v>
      </c>
      <c r="H412" s="70"/>
      <c r="I412" s="81"/>
      <c r="J412" s="42"/>
      <c r="K412" s="42"/>
      <c r="L412" s="42"/>
      <c r="M412" s="42"/>
      <c r="N412" s="42"/>
      <c r="O412" s="42"/>
      <c r="P412" s="42"/>
      <c r="Q412" s="42"/>
    </row>
    <row r="413" spans="1:17" ht="24.75" customHeight="1" x14ac:dyDescent="0.25">
      <c r="A413" s="48" t="s">
        <v>4</v>
      </c>
      <c r="B413" s="129"/>
      <c r="C413" s="130"/>
      <c r="D413" s="49" t="s">
        <v>3142</v>
      </c>
      <c r="E413" s="110" t="str">
        <f>IFERROR(VLOOKUP(B413,matrizEmpleados,2,FALSE),"No existe")</f>
        <v>No existe</v>
      </c>
      <c r="F413" s="120" t="s">
        <v>3765</v>
      </c>
      <c r="G413" s="49" t="s">
        <v>5</v>
      </c>
      <c r="H413" s="127">
        <f>+(D412-C412)+1</f>
        <v>1</v>
      </c>
      <c r="I413" s="81"/>
      <c r="J413" s="42"/>
      <c r="K413" s="42"/>
      <c r="L413" s="42"/>
      <c r="M413" s="42"/>
      <c r="N413" s="42"/>
      <c r="O413" s="42"/>
      <c r="P413" s="42"/>
      <c r="Q413" s="42"/>
    </row>
    <row r="414" spans="1:17" ht="24.75" customHeight="1" x14ac:dyDescent="0.25">
      <c r="A414" s="48" t="s">
        <v>7</v>
      </c>
      <c r="B414" s="115"/>
      <c r="C414" s="121"/>
      <c r="D414" s="121"/>
      <c r="E414" s="116">
        <f>(D414-C414)*$C$2</f>
        <v>0</v>
      </c>
      <c r="F414" s="136"/>
      <c r="G414" s="49" t="s">
        <v>3139</v>
      </c>
      <c r="H414" s="70"/>
      <c r="I414" s="81"/>
      <c r="J414" s="42"/>
      <c r="K414" s="42"/>
      <c r="L414" s="42"/>
      <c r="M414" s="42"/>
      <c r="N414" s="42"/>
      <c r="O414" s="42"/>
      <c r="P414" s="42"/>
      <c r="Q414" s="42"/>
    </row>
    <row r="415" spans="1:17" ht="24.75" customHeight="1" x14ac:dyDescent="0.25">
      <c r="A415" s="48" t="s">
        <v>8</v>
      </c>
      <c r="B415" s="108"/>
      <c r="C415" s="121"/>
      <c r="D415" s="121"/>
      <c r="E415" s="116">
        <f>(D415-C415)*$C$2</f>
        <v>0</v>
      </c>
      <c r="F415" s="136"/>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16-38-1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16-38-2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16-38-3</v>
      </c>
      <c r="J419" s="42"/>
      <c r="K419" s="42"/>
      <c r="L419" s="42"/>
      <c r="M419" s="42"/>
      <c r="N419" s="42"/>
      <c r="O419" s="42"/>
      <c r="P419" s="42"/>
      <c r="Q419" s="42"/>
    </row>
    <row r="420" spans="1:17" ht="38.25" customHeight="1" x14ac:dyDescent="0.25">
      <c r="A420" s="48" t="s">
        <v>13</v>
      </c>
      <c r="B420" s="131"/>
      <c r="C420" s="132"/>
      <c r="D420" s="132"/>
      <c r="E420" s="133"/>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16-39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25">
        <f>IFERROR((E425*F425+E426*F426)/(F425+F426),0)</f>
        <v>0</v>
      </c>
      <c r="G423" s="49" t="s">
        <v>71</v>
      </c>
      <c r="H423" s="70"/>
      <c r="I423" s="81"/>
      <c r="J423" s="42"/>
      <c r="K423" s="42"/>
      <c r="L423" s="42"/>
      <c r="M423" s="42"/>
      <c r="N423" s="42"/>
      <c r="O423" s="42"/>
      <c r="P423" s="42"/>
      <c r="Q423" s="42"/>
    </row>
    <row r="424" spans="1:17" ht="24.75" customHeight="1" x14ac:dyDescent="0.25">
      <c r="A424" s="48" t="s">
        <v>4</v>
      </c>
      <c r="B424" s="129"/>
      <c r="C424" s="130"/>
      <c r="D424" s="49" t="s">
        <v>3142</v>
      </c>
      <c r="E424" s="110" t="str">
        <f>IFERROR(VLOOKUP(B424,matrizEmpleados,2,FALSE),"No existe")</f>
        <v>No existe</v>
      </c>
      <c r="F424" s="120" t="s">
        <v>3765</v>
      </c>
      <c r="G424" s="49" t="s">
        <v>5</v>
      </c>
      <c r="H424" s="127">
        <f>+(D423-C423)+1</f>
        <v>1</v>
      </c>
      <c r="I424" s="81"/>
      <c r="J424" s="42"/>
      <c r="K424" s="42"/>
      <c r="L424" s="42"/>
      <c r="M424" s="42"/>
      <c r="N424" s="42"/>
      <c r="O424" s="42"/>
      <c r="P424" s="42"/>
      <c r="Q424" s="42"/>
    </row>
    <row r="425" spans="1:17" ht="24.75" customHeight="1" x14ac:dyDescent="0.25">
      <c r="A425" s="48" t="s">
        <v>7</v>
      </c>
      <c r="B425" s="115"/>
      <c r="C425" s="121"/>
      <c r="D425" s="121"/>
      <c r="E425" s="116">
        <f>(D425-C425)*$C$2</f>
        <v>0</v>
      </c>
      <c r="F425" s="136"/>
      <c r="G425" s="49" t="s">
        <v>3139</v>
      </c>
      <c r="H425" s="70"/>
      <c r="I425" s="81"/>
      <c r="J425" s="42"/>
      <c r="K425" s="42"/>
      <c r="L425" s="42"/>
      <c r="M425" s="42"/>
      <c r="N425" s="42"/>
      <c r="O425" s="42"/>
      <c r="P425" s="42"/>
      <c r="Q425" s="42"/>
    </row>
    <row r="426" spans="1:17" ht="24.75" customHeight="1" x14ac:dyDescent="0.25">
      <c r="A426" s="48" t="s">
        <v>8</v>
      </c>
      <c r="B426" s="108"/>
      <c r="C426" s="121"/>
      <c r="D426" s="121"/>
      <c r="E426" s="116">
        <f>(D426-C426)*$C$2</f>
        <v>0</v>
      </c>
      <c r="F426" s="136"/>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16-39-1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16-39-2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16-39-3</v>
      </c>
      <c r="J430" s="42"/>
      <c r="K430" s="42"/>
      <c r="L430" s="42"/>
      <c r="M430" s="42"/>
      <c r="N430" s="42"/>
      <c r="O430" s="42"/>
      <c r="P430" s="42"/>
      <c r="Q430" s="42"/>
    </row>
    <row r="431" spans="1:17" ht="38.25" customHeight="1" x14ac:dyDescent="0.25">
      <c r="A431" s="48" t="s">
        <v>13</v>
      </c>
      <c r="B431" s="131"/>
      <c r="C431" s="132"/>
      <c r="D431" s="132"/>
      <c r="E431" s="133"/>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16-40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25">
        <f>IFERROR((E436*F436+E437*F437)/(F436+F437),0)</f>
        <v>0</v>
      </c>
      <c r="G434" s="49" t="s">
        <v>71</v>
      </c>
      <c r="H434" s="70"/>
      <c r="I434" s="81"/>
      <c r="J434" s="42"/>
      <c r="K434" s="42"/>
      <c r="L434" s="42"/>
      <c r="M434" s="42"/>
      <c r="N434" s="42"/>
      <c r="O434" s="42"/>
      <c r="P434" s="42"/>
      <c r="Q434" s="42"/>
    </row>
    <row r="435" spans="1:17" ht="24.75" customHeight="1" x14ac:dyDescent="0.25">
      <c r="A435" s="48" t="s">
        <v>4</v>
      </c>
      <c r="B435" s="129"/>
      <c r="C435" s="130"/>
      <c r="D435" s="49" t="s">
        <v>3142</v>
      </c>
      <c r="E435" s="110" t="str">
        <f>IFERROR(VLOOKUP(B435,matrizEmpleados,2,FALSE),"No existe")</f>
        <v>No existe</v>
      </c>
      <c r="F435" s="120" t="s">
        <v>3765</v>
      </c>
      <c r="G435" s="49" t="s">
        <v>5</v>
      </c>
      <c r="H435" s="127">
        <f>+(D434-C434)+1</f>
        <v>1</v>
      </c>
      <c r="I435" s="81"/>
      <c r="J435" s="42"/>
      <c r="K435" s="42"/>
      <c r="L435" s="42"/>
      <c r="M435" s="42"/>
      <c r="N435" s="42"/>
      <c r="O435" s="42"/>
      <c r="P435" s="42"/>
      <c r="Q435" s="42"/>
    </row>
    <row r="436" spans="1:17" ht="24.75" customHeight="1" x14ac:dyDescent="0.25">
      <c r="A436" s="48" t="s">
        <v>7</v>
      </c>
      <c r="B436" s="115"/>
      <c r="C436" s="121"/>
      <c r="D436" s="121"/>
      <c r="E436" s="116">
        <f>(D436-C436)*$C$2</f>
        <v>0</v>
      </c>
      <c r="F436" s="136"/>
      <c r="G436" s="49" t="s">
        <v>3139</v>
      </c>
      <c r="H436" s="70"/>
      <c r="I436" s="81"/>
      <c r="J436" s="42"/>
      <c r="K436" s="42"/>
      <c r="L436" s="42"/>
      <c r="M436" s="42"/>
      <c r="N436" s="42"/>
      <c r="O436" s="42"/>
      <c r="P436" s="42"/>
      <c r="Q436" s="42"/>
    </row>
    <row r="437" spans="1:17" ht="24.75" customHeight="1" x14ac:dyDescent="0.25">
      <c r="A437" s="48" t="s">
        <v>8</v>
      </c>
      <c r="B437" s="108"/>
      <c r="C437" s="121"/>
      <c r="D437" s="121"/>
      <c r="E437" s="116">
        <f>(D437-C437)*$C$2</f>
        <v>0</v>
      </c>
      <c r="F437" s="136"/>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16-40-1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16-40-2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16-40-3</v>
      </c>
      <c r="J441" s="42"/>
      <c r="K441" s="42"/>
      <c r="L441" s="42"/>
      <c r="M441" s="42"/>
      <c r="N441" s="42"/>
      <c r="O441" s="42"/>
      <c r="P441" s="42"/>
      <c r="Q441" s="42"/>
    </row>
    <row r="442" spans="1:17" ht="38.25" customHeight="1" x14ac:dyDescent="0.25">
      <c r="A442" s="48" t="s">
        <v>13</v>
      </c>
      <c r="B442" s="131"/>
      <c r="C442" s="132"/>
      <c r="D442" s="132"/>
      <c r="E442" s="133"/>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16-41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25">
        <f>IFERROR((E447*F447+E448*F448)/(F447+F448),0)</f>
        <v>0</v>
      </c>
      <c r="G445" s="49" t="s">
        <v>71</v>
      </c>
      <c r="H445" s="70"/>
      <c r="I445" s="81"/>
      <c r="J445" s="42"/>
      <c r="K445" s="42"/>
      <c r="L445" s="42"/>
      <c r="M445" s="42"/>
      <c r="N445" s="42"/>
      <c r="O445" s="42"/>
      <c r="P445" s="42"/>
      <c r="Q445" s="42"/>
    </row>
    <row r="446" spans="1:17" ht="24.75" customHeight="1" x14ac:dyDescent="0.25">
      <c r="A446" s="48" t="s">
        <v>4</v>
      </c>
      <c r="B446" s="129"/>
      <c r="C446" s="130"/>
      <c r="D446" s="49" t="s">
        <v>3142</v>
      </c>
      <c r="E446" s="110" t="str">
        <f>IFERROR(VLOOKUP(B446,matrizEmpleados,2,FALSE),"No existe")</f>
        <v>No existe</v>
      </c>
      <c r="F446" s="120" t="s">
        <v>3765</v>
      </c>
      <c r="G446" s="49" t="s">
        <v>5</v>
      </c>
      <c r="H446" s="127">
        <f>+(D445-C445)+1</f>
        <v>1</v>
      </c>
      <c r="I446" s="81"/>
      <c r="J446" s="42"/>
      <c r="K446" s="42"/>
      <c r="L446" s="42"/>
      <c r="M446" s="42"/>
      <c r="N446" s="42"/>
      <c r="O446" s="42"/>
      <c r="P446" s="42"/>
      <c r="Q446" s="42"/>
    </row>
    <row r="447" spans="1:17" ht="24.75" customHeight="1" x14ac:dyDescent="0.25">
      <c r="A447" s="48" t="s">
        <v>7</v>
      </c>
      <c r="B447" s="115"/>
      <c r="C447" s="121"/>
      <c r="D447" s="121"/>
      <c r="E447" s="116">
        <f>(D447-C447)*$C$2</f>
        <v>0</v>
      </c>
      <c r="F447" s="136"/>
      <c r="G447" s="49" t="s">
        <v>3139</v>
      </c>
      <c r="H447" s="70"/>
      <c r="I447" s="81"/>
      <c r="J447" s="42"/>
      <c r="K447" s="42"/>
      <c r="L447" s="42"/>
      <c r="M447" s="42"/>
      <c r="N447" s="42"/>
      <c r="O447" s="42"/>
      <c r="P447" s="42"/>
      <c r="Q447" s="42"/>
    </row>
    <row r="448" spans="1:17" ht="24.75" customHeight="1" x14ac:dyDescent="0.25">
      <c r="A448" s="48" t="s">
        <v>8</v>
      </c>
      <c r="B448" s="108"/>
      <c r="C448" s="121"/>
      <c r="D448" s="121"/>
      <c r="E448" s="116">
        <f>(D448-C448)*$C$2</f>
        <v>0</v>
      </c>
      <c r="F448" s="136"/>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16-41-1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16-41-2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16-41-3</v>
      </c>
      <c r="J452" s="42"/>
      <c r="K452" s="42"/>
      <c r="L452" s="42"/>
      <c r="M452" s="42"/>
      <c r="N452" s="42"/>
      <c r="O452" s="42"/>
      <c r="P452" s="42"/>
      <c r="Q452" s="42"/>
    </row>
    <row r="453" spans="1:17" ht="38.25" customHeight="1" x14ac:dyDescent="0.25">
      <c r="A453" s="48" t="s">
        <v>13</v>
      </c>
      <c r="B453" s="131"/>
      <c r="C453" s="132"/>
      <c r="D453" s="132"/>
      <c r="E453" s="133"/>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16-42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25">
        <f>IFERROR((E458*F458+E459*F459)/(F458+F459),0)</f>
        <v>0</v>
      </c>
      <c r="G456" s="49" t="s">
        <v>71</v>
      </c>
      <c r="H456" s="70"/>
      <c r="I456" s="81"/>
      <c r="J456" s="42"/>
      <c r="K456" s="42"/>
      <c r="L456" s="42"/>
      <c r="M456" s="42"/>
      <c r="N456" s="42"/>
      <c r="O456" s="42"/>
      <c r="P456" s="42"/>
      <c r="Q456" s="42"/>
    </row>
    <row r="457" spans="1:17" ht="24.75" customHeight="1" x14ac:dyDescent="0.25">
      <c r="A457" s="48" t="s">
        <v>4</v>
      </c>
      <c r="B457" s="129"/>
      <c r="C457" s="130"/>
      <c r="D457" s="49" t="s">
        <v>3142</v>
      </c>
      <c r="E457" s="110" t="str">
        <f>IFERROR(VLOOKUP(B457,matrizEmpleados,2,FALSE),"No existe")</f>
        <v>No existe</v>
      </c>
      <c r="F457" s="120" t="s">
        <v>3765</v>
      </c>
      <c r="G457" s="49" t="s">
        <v>5</v>
      </c>
      <c r="H457" s="127">
        <f>+(D456-C456)+1</f>
        <v>1</v>
      </c>
      <c r="I457" s="81"/>
      <c r="J457" s="42"/>
      <c r="K457" s="42"/>
      <c r="L457" s="42"/>
      <c r="M457" s="42"/>
      <c r="N457" s="42"/>
      <c r="O457" s="42"/>
      <c r="P457" s="42"/>
      <c r="Q457" s="42"/>
    </row>
    <row r="458" spans="1:17" ht="24.75" customHeight="1" x14ac:dyDescent="0.25">
      <c r="A458" s="48" t="s">
        <v>7</v>
      </c>
      <c r="B458" s="115"/>
      <c r="C458" s="121"/>
      <c r="D458" s="121"/>
      <c r="E458" s="116">
        <f>(D458-C458)*$C$2</f>
        <v>0</v>
      </c>
      <c r="F458" s="136"/>
      <c r="G458" s="49" t="s">
        <v>3139</v>
      </c>
      <c r="H458" s="70"/>
      <c r="I458" s="81"/>
      <c r="J458" s="42"/>
      <c r="K458" s="42"/>
      <c r="L458" s="42"/>
      <c r="M458" s="42"/>
      <c r="N458" s="42"/>
      <c r="O458" s="42"/>
      <c r="P458" s="42"/>
      <c r="Q458" s="42"/>
    </row>
    <row r="459" spans="1:17" ht="24.75" customHeight="1" x14ac:dyDescent="0.25">
      <c r="A459" s="48" t="s">
        <v>8</v>
      </c>
      <c r="B459" s="108"/>
      <c r="C459" s="121"/>
      <c r="D459" s="121"/>
      <c r="E459" s="116">
        <f>(D459-C459)*$C$2</f>
        <v>0</v>
      </c>
      <c r="F459" s="136"/>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16-42-1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16-42-2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16-42-3</v>
      </c>
      <c r="J463" s="42"/>
      <c r="K463" s="42"/>
      <c r="L463" s="42"/>
      <c r="M463" s="42"/>
      <c r="N463" s="42"/>
      <c r="O463" s="42"/>
      <c r="P463" s="42"/>
      <c r="Q463" s="42"/>
    </row>
    <row r="464" spans="1:17" ht="38.25" customHeight="1" x14ac:dyDescent="0.25">
      <c r="A464" s="48" t="s">
        <v>13</v>
      </c>
      <c r="B464" s="131"/>
      <c r="C464" s="132"/>
      <c r="D464" s="132"/>
      <c r="E464" s="133"/>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16-43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25">
        <f>IFERROR((E469*F469+E470*F470)/(F469+F470),0)</f>
        <v>0</v>
      </c>
      <c r="G467" s="49" t="s">
        <v>71</v>
      </c>
      <c r="H467" s="70"/>
      <c r="I467" s="81"/>
      <c r="J467" s="42"/>
      <c r="K467" s="42"/>
      <c r="L467" s="42"/>
      <c r="M467" s="42"/>
      <c r="N467" s="42"/>
      <c r="O467" s="42"/>
      <c r="P467" s="42"/>
      <c r="Q467" s="42"/>
    </row>
    <row r="468" spans="1:17" ht="24.75" customHeight="1" x14ac:dyDescent="0.25">
      <c r="A468" s="48" t="s">
        <v>4</v>
      </c>
      <c r="B468" s="129"/>
      <c r="C468" s="130"/>
      <c r="D468" s="49" t="s">
        <v>3142</v>
      </c>
      <c r="E468" s="110" t="str">
        <f>IFERROR(VLOOKUP(B468,matrizEmpleados,2,FALSE),"No existe")</f>
        <v>No existe</v>
      </c>
      <c r="F468" s="120" t="s">
        <v>3765</v>
      </c>
      <c r="G468" s="49" t="s">
        <v>5</v>
      </c>
      <c r="H468" s="127">
        <f>+(D467-C467)+1</f>
        <v>1</v>
      </c>
      <c r="I468" s="81"/>
      <c r="J468" s="42"/>
      <c r="K468" s="42"/>
      <c r="L468" s="42"/>
      <c r="M468" s="42"/>
      <c r="N468" s="42"/>
      <c r="O468" s="42"/>
      <c r="P468" s="42"/>
      <c r="Q468" s="42"/>
    </row>
    <row r="469" spans="1:17" ht="24.75" customHeight="1" x14ac:dyDescent="0.25">
      <c r="A469" s="48" t="s">
        <v>7</v>
      </c>
      <c r="B469" s="115"/>
      <c r="C469" s="121"/>
      <c r="D469" s="121"/>
      <c r="E469" s="116">
        <f>(D469-C469)*$C$2</f>
        <v>0</v>
      </c>
      <c r="F469" s="136"/>
      <c r="G469" s="49" t="s">
        <v>3139</v>
      </c>
      <c r="H469" s="70"/>
      <c r="I469" s="81"/>
      <c r="J469" s="42"/>
      <c r="K469" s="42"/>
      <c r="L469" s="42"/>
      <c r="M469" s="42"/>
      <c r="N469" s="42"/>
      <c r="O469" s="42"/>
      <c r="P469" s="42"/>
      <c r="Q469" s="42"/>
    </row>
    <row r="470" spans="1:17" ht="24.75" customHeight="1" x14ac:dyDescent="0.25">
      <c r="A470" s="48" t="s">
        <v>8</v>
      </c>
      <c r="B470" s="108"/>
      <c r="C470" s="121"/>
      <c r="D470" s="121"/>
      <c r="E470" s="116">
        <f>(D470-C470)*$C$2</f>
        <v>0</v>
      </c>
      <c r="F470" s="136"/>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16-43-1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16-43-2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16-43-3</v>
      </c>
      <c r="J474" s="42"/>
      <c r="K474" s="42"/>
      <c r="L474" s="42"/>
      <c r="M474" s="42"/>
      <c r="N474" s="42"/>
      <c r="O474" s="42"/>
      <c r="P474" s="42"/>
      <c r="Q474" s="42"/>
    </row>
    <row r="475" spans="1:17" ht="38.25" customHeight="1" x14ac:dyDescent="0.25">
      <c r="A475" s="48" t="s">
        <v>13</v>
      </c>
      <c r="B475" s="131"/>
      <c r="C475" s="132"/>
      <c r="D475" s="132"/>
      <c r="E475" s="133"/>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16-44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25">
        <f>IFERROR((E480*F480+E481*F481)/(F480+F481),0)</f>
        <v>0</v>
      </c>
      <c r="G478" s="49" t="s">
        <v>71</v>
      </c>
      <c r="H478" s="70"/>
      <c r="I478" s="81"/>
      <c r="J478" s="42"/>
      <c r="K478" s="42"/>
      <c r="L478" s="42"/>
      <c r="M478" s="42"/>
      <c r="N478" s="42"/>
      <c r="O478" s="42"/>
      <c r="P478" s="42"/>
      <c r="Q478" s="42"/>
    </row>
    <row r="479" spans="1:17" ht="24.75" customHeight="1" x14ac:dyDescent="0.25">
      <c r="A479" s="48" t="s">
        <v>4</v>
      </c>
      <c r="B479" s="129"/>
      <c r="C479" s="130"/>
      <c r="D479" s="49" t="s">
        <v>3142</v>
      </c>
      <c r="E479" s="110" t="str">
        <f>IFERROR(VLOOKUP(B479,matrizEmpleados,2,FALSE),"No existe")</f>
        <v>No existe</v>
      </c>
      <c r="F479" s="120" t="s">
        <v>3765</v>
      </c>
      <c r="G479" s="49" t="s">
        <v>5</v>
      </c>
      <c r="H479" s="127">
        <f>+(D478-C478)+1</f>
        <v>1</v>
      </c>
      <c r="I479" s="81"/>
      <c r="J479" s="42"/>
      <c r="K479" s="42"/>
      <c r="L479" s="42"/>
      <c r="M479" s="42"/>
      <c r="N479" s="42"/>
      <c r="O479" s="42"/>
      <c r="P479" s="42"/>
      <c r="Q479" s="42"/>
    </row>
    <row r="480" spans="1:17" ht="24.75" customHeight="1" x14ac:dyDescent="0.25">
      <c r="A480" s="48" t="s">
        <v>7</v>
      </c>
      <c r="B480" s="115"/>
      <c r="C480" s="121"/>
      <c r="D480" s="121"/>
      <c r="E480" s="116">
        <f>(D480-C480)*$C$2</f>
        <v>0</v>
      </c>
      <c r="F480" s="136"/>
      <c r="G480" s="49" t="s">
        <v>3139</v>
      </c>
      <c r="H480" s="70"/>
      <c r="I480" s="81"/>
      <c r="J480" s="42"/>
      <c r="K480" s="42"/>
      <c r="L480" s="42"/>
      <c r="M480" s="42"/>
      <c r="N480" s="42"/>
      <c r="O480" s="42"/>
      <c r="P480" s="42"/>
      <c r="Q480" s="42"/>
    </row>
    <row r="481" spans="1:17" ht="24.75" customHeight="1" x14ac:dyDescent="0.25">
      <c r="A481" s="48" t="s">
        <v>8</v>
      </c>
      <c r="B481" s="108"/>
      <c r="C481" s="121"/>
      <c r="D481" s="121"/>
      <c r="E481" s="116">
        <f>(D481-C481)*$C$2</f>
        <v>0</v>
      </c>
      <c r="F481" s="136"/>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16-44-1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16-44-2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16-44-3</v>
      </c>
      <c r="J485" s="42"/>
      <c r="K485" s="42"/>
      <c r="L485" s="42"/>
      <c r="M485" s="42"/>
      <c r="N485" s="42"/>
      <c r="O485" s="42"/>
      <c r="P485" s="42"/>
      <c r="Q485" s="42"/>
    </row>
    <row r="486" spans="1:17" ht="38.25" customHeight="1" x14ac:dyDescent="0.25">
      <c r="A486" s="48" t="s">
        <v>13</v>
      </c>
      <c r="B486" s="131"/>
      <c r="C486" s="132"/>
      <c r="D486" s="132"/>
      <c r="E486" s="133"/>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16-45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25">
        <f>IFERROR((E491*F491+E492*F492)/(F491+F492),0)</f>
        <v>0</v>
      </c>
      <c r="G489" s="49" t="s">
        <v>71</v>
      </c>
      <c r="H489" s="70"/>
      <c r="I489" s="81"/>
      <c r="J489" s="42"/>
      <c r="K489" s="42"/>
      <c r="L489" s="42"/>
      <c r="M489" s="42"/>
      <c r="N489" s="42"/>
      <c r="O489" s="42"/>
      <c r="P489" s="42"/>
      <c r="Q489" s="42"/>
    </row>
    <row r="490" spans="1:17" ht="24.75" customHeight="1" x14ac:dyDescent="0.25">
      <c r="A490" s="48" t="s">
        <v>4</v>
      </c>
      <c r="B490" s="129"/>
      <c r="C490" s="130"/>
      <c r="D490" s="49" t="s">
        <v>3142</v>
      </c>
      <c r="E490" s="110" t="str">
        <f>IFERROR(VLOOKUP(B490,matrizEmpleados,2,FALSE),"No existe")</f>
        <v>No existe</v>
      </c>
      <c r="F490" s="120" t="s">
        <v>3765</v>
      </c>
      <c r="G490" s="49" t="s">
        <v>5</v>
      </c>
      <c r="H490" s="127">
        <f>+(D489-C489)+1</f>
        <v>1</v>
      </c>
      <c r="I490" s="81"/>
      <c r="J490" s="42"/>
      <c r="K490" s="42"/>
      <c r="L490" s="42"/>
      <c r="M490" s="42"/>
      <c r="N490" s="42"/>
      <c r="O490" s="42"/>
      <c r="P490" s="42"/>
      <c r="Q490" s="42"/>
    </row>
    <row r="491" spans="1:17" ht="24.75" customHeight="1" x14ac:dyDescent="0.25">
      <c r="A491" s="48" t="s">
        <v>7</v>
      </c>
      <c r="B491" s="115"/>
      <c r="C491" s="121"/>
      <c r="D491" s="121"/>
      <c r="E491" s="116">
        <f>(D491-C491)*$C$2</f>
        <v>0</v>
      </c>
      <c r="F491" s="136"/>
      <c r="G491" s="49" t="s">
        <v>3139</v>
      </c>
      <c r="H491" s="70"/>
      <c r="I491" s="81"/>
      <c r="J491" s="42"/>
      <c r="K491" s="42"/>
      <c r="L491" s="42"/>
      <c r="M491" s="42"/>
      <c r="N491" s="42"/>
      <c r="O491" s="42"/>
      <c r="P491" s="42"/>
      <c r="Q491" s="42"/>
    </row>
    <row r="492" spans="1:17" ht="24.75" customHeight="1" x14ac:dyDescent="0.25">
      <c r="A492" s="48" t="s">
        <v>8</v>
      </c>
      <c r="B492" s="108"/>
      <c r="C492" s="121"/>
      <c r="D492" s="121"/>
      <c r="E492" s="116">
        <f>(D492-C492)*$C$2</f>
        <v>0</v>
      </c>
      <c r="F492" s="136"/>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16-45-1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16-45-2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16-45-3</v>
      </c>
      <c r="J496" s="42"/>
      <c r="K496" s="42"/>
      <c r="L496" s="42"/>
      <c r="M496" s="42"/>
      <c r="N496" s="42"/>
      <c r="O496" s="42"/>
      <c r="P496" s="42"/>
      <c r="Q496" s="42"/>
    </row>
    <row r="497" spans="1:17" ht="38.25" customHeight="1" x14ac:dyDescent="0.25">
      <c r="A497" s="48" t="s">
        <v>13</v>
      </c>
      <c r="B497" s="131"/>
      <c r="C497" s="132"/>
      <c r="D497" s="132"/>
      <c r="E497" s="133"/>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568D6A49-9A4B-4B39-B600-C1E836B015E8}"/>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3B161F7C-58A5-49E2-94B7-1618CB53734F}">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FE2201C2-2BD2-4C0D-BC92-1334318299CA}">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10A01384-842F-4EE6-9969-4BA79C94AC95}">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BD037091-6575-4A2A-8F16-9B97E8C31566}">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0CD83A26-0F58-43AE-AC5B-9A688D69DE95}">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BC2D3889-CCA1-41F3-8273-73FCCF781C93}"/>
    <dataValidation type="list" allowBlank="1" sqref="H8 H19 H448 H459 H404 H470 H481 H30 H41 H52 H63 H74 H85 H96 H107 H118 H129 H140 H151 H162 H173 H184 H195 H206 H217 H228 H239 H250 H261 H272 H283 H294 H305 H316 H327 H338 H349 H360 H371 H382 H393 H415 H426 H437 H492" xr:uid="{DF5D7B45-F6C8-4ED1-A2CA-9C3EDDF6DDB5}">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56002"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56003"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A67EEE-5261-422D-A84C-BD854E069FFC}">
  <sheetPr codeName="Hoja35">
    <tabColor theme="0"/>
    <pageSetUpPr fitToPage="1"/>
  </sheetPr>
  <dimension ref="A1:Q500"/>
  <sheetViews>
    <sheetView zoomScale="55" zoomScaleNormal="55" workbookViewId="0">
      <selection activeCell="D2" sqref="D2"/>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17">
        <v>8</v>
      </c>
      <c r="C2" s="118">
        <f>24/B2</f>
        <v>3</v>
      </c>
      <c r="D2" s="42"/>
      <c r="E2" s="126">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17-1</v>
      </c>
      <c r="B4" s="74"/>
      <c r="C4" s="75" t="s">
        <v>3138</v>
      </c>
      <c r="D4" s="76" t="s">
        <v>75</v>
      </c>
      <c r="E4" s="119"/>
      <c r="F4" s="119"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25">
        <f>IFERROR((E7*F7+E8*F8)/(F7+F8),0)</f>
        <v>0</v>
      </c>
      <c r="G5" s="49" t="s">
        <v>71</v>
      </c>
      <c r="H5" s="70"/>
      <c r="I5" s="81"/>
      <c r="J5" s="42"/>
      <c r="K5" s="42"/>
      <c r="L5" s="121">
        <v>0.41666666666666669</v>
      </c>
      <c r="M5" s="121">
        <v>0.5</v>
      </c>
      <c r="N5" s="116">
        <f>(M5-L5)*$C$2</f>
        <v>0.24999999999999994</v>
      </c>
      <c r="O5" s="124">
        <v>3</v>
      </c>
      <c r="P5" s="42"/>
      <c r="Q5" s="42"/>
    </row>
    <row r="6" spans="1:17" ht="24.75" customHeight="1" x14ac:dyDescent="0.25">
      <c r="A6" s="48" t="s">
        <v>4</v>
      </c>
      <c r="B6" s="129"/>
      <c r="C6" s="130"/>
      <c r="D6" s="49" t="s">
        <v>3142</v>
      </c>
      <c r="E6" s="110" t="str">
        <f>IFERROR(VLOOKUP(B6,matrizEmpleados,2,FALSE),"No existe")</f>
        <v>No existe</v>
      </c>
      <c r="F6" s="120" t="s">
        <v>3765</v>
      </c>
      <c r="G6" s="49" t="s">
        <v>5</v>
      </c>
      <c r="H6" s="127">
        <f>+(D5-C5)+1</f>
        <v>1</v>
      </c>
      <c r="I6" s="81"/>
      <c r="J6" s="42"/>
      <c r="K6" s="42"/>
      <c r="L6" s="121">
        <v>0.41666666666666669</v>
      </c>
      <c r="M6" s="121">
        <v>0.58333333333333337</v>
      </c>
      <c r="N6" s="116">
        <f>(M6-L6)*$C$2</f>
        <v>0.5</v>
      </c>
      <c r="O6" s="124">
        <v>2</v>
      </c>
      <c r="P6" s="42"/>
      <c r="Q6" s="42"/>
    </row>
    <row r="7" spans="1:17" ht="24.75" customHeight="1" x14ac:dyDescent="0.25">
      <c r="A7" s="48" t="s">
        <v>7</v>
      </c>
      <c r="B7" s="115"/>
      <c r="C7" s="121"/>
      <c r="D7" s="121"/>
      <c r="E7" s="116">
        <f>(D7-C7)*$C$2</f>
        <v>0</v>
      </c>
      <c r="F7" s="136"/>
      <c r="G7" s="49" t="s">
        <v>3139</v>
      </c>
      <c r="H7" s="70"/>
      <c r="I7" s="81"/>
      <c r="J7" s="42"/>
      <c r="K7" s="42"/>
      <c r="L7" s="121"/>
      <c r="M7" s="121"/>
      <c r="N7" s="116"/>
      <c r="O7" s="124"/>
      <c r="P7" s="42"/>
      <c r="Q7" s="42"/>
    </row>
    <row r="8" spans="1:17" ht="24.75" customHeight="1" x14ac:dyDescent="0.25">
      <c r="A8" s="48" t="s">
        <v>8</v>
      </c>
      <c r="B8" s="108"/>
      <c r="C8" s="121"/>
      <c r="D8" s="121"/>
      <c r="E8" s="116">
        <f>(D8-C8)*$C$2</f>
        <v>0</v>
      </c>
      <c r="F8" s="136"/>
      <c r="G8" s="49" t="s">
        <v>3142</v>
      </c>
      <c r="H8" s="72" t="str">
        <f>IFERROR(VLOOKUP(B8,matrizEmpleados,2,FALSE),"Error")</f>
        <v>Error</v>
      </c>
      <c r="I8" s="81"/>
      <c r="J8" s="42"/>
      <c r="K8" s="42"/>
      <c r="L8" s="121"/>
      <c r="M8" s="121"/>
      <c r="N8" s="116"/>
      <c r="O8" s="124"/>
      <c r="P8" s="42"/>
      <c r="Q8" s="42"/>
    </row>
    <row r="9" spans="1:17" ht="24.75" customHeight="1" x14ac:dyDescent="0.25">
      <c r="A9" s="48" t="s">
        <v>261</v>
      </c>
      <c r="B9" s="48" t="s">
        <v>262</v>
      </c>
      <c r="C9" s="48" t="s">
        <v>10</v>
      </c>
      <c r="D9" s="48" t="s">
        <v>264</v>
      </c>
      <c r="E9" s="64" t="s">
        <v>263</v>
      </c>
      <c r="F9" s="64"/>
      <c r="G9" s="49" t="s">
        <v>9</v>
      </c>
      <c r="H9" s="70"/>
      <c r="I9" s="81"/>
      <c r="K9" s="42"/>
      <c r="L9" s="121"/>
      <c r="M9" s="121"/>
      <c r="N9" s="116"/>
      <c r="O9" s="124"/>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17-1-1</v>
      </c>
      <c r="J10" s="42"/>
      <c r="K10" s="42"/>
      <c r="L10" s="42"/>
      <c r="M10" s="42"/>
      <c r="N10" s="123">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17-1-2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17-1-3</v>
      </c>
      <c r="J12" s="42"/>
      <c r="K12" s="42"/>
      <c r="L12" s="42"/>
      <c r="M12" s="42"/>
      <c r="N12" s="42"/>
      <c r="O12" s="42"/>
      <c r="P12" s="42"/>
      <c r="Q12" s="42"/>
    </row>
    <row r="13" spans="1:17" ht="44.25" customHeight="1" x14ac:dyDescent="0.25">
      <c r="A13" s="48" t="s">
        <v>13</v>
      </c>
      <c r="B13" s="131"/>
      <c r="C13" s="132"/>
      <c r="D13" s="132"/>
      <c r="E13" s="133"/>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17-2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25">
        <f>IFERROR((E18*F18+E19*F19)/(F18+F19),0)</f>
        <v>0</v>
      </c>
      <c r="G16" s="49" t="s">
        <v>71</v>
      </c>
      <c r="H16" s="70"/>
      <c r="I16" s="81"/>
      <c r="J16" s="42"/>
      <c r="K16" s="42"/>
      <c r="L16" s="42"/>
      <c r="M16" s="42"/>
      <c r="N16" s="42"/>
      <c r="O16" s="42"/>
      <c r="P16" s="42"/>
      <c r="Q16" s="42"/>
    </row>
    <row r="17" spans="1:17" ht="24.75" customHeight="1" x14ac:dyDescent="0.25">
      <c r="A17" s="48" t="s">
        <v>4</v>
      </c>
      <c r="B17" s="129"/>
      <c r="C17" s="130"/>
      <c r="D17" s="49" t="s">
        <v>3142</v>
      </c>
      <c r="E17" s="110" t="str">
        <f>IFERROR(VLOOKUP(B17,matrizEmpleados,2,FALSE),"No existe")</f>
        <v>No existe</v>
      </c>
      <c r="F17" s="120" t="s">
        <v>3765</v>
      </c>
      <c r="G17" s="49" t="s">
        <v>5</v>
      </c>
      <c r="H17" s="127">
        <f>+(D16-C16)+1</f>
        <v>1</v>
      </c>
      <c r="I17" s="81"/>
      <c r="J17" s="42"/>
      <c r="K17" s="42"/>
      <c r="L17" s="42"/>
      <c r="M17" s="42"/>
      <c r="N17" s="42"/>
      <c r="O17" s="42"/>
      <c r="P17" s="42"/>
      <c r="Q17" s="42"/>
    </row>
    <row r="18" spans="1:17" ht="24.75" customHeight="1" x14ac:dyDescent="0.25">
      <c r="A18" s="48" t="s">
        <v>7</v>
      </c>
      <c r="B18" s="115"/>
      <c r="C18" s="121"/>
      <c r="D18" s="121"/>
      <c r="E18" s="116">
        <f>(D18-C18)*$C$2</f>
        <v>0</v>
      </c>
      <c r="F18" s="136"/>
      <c r="G18" s="49" t="s">
        <v>3139</v>
      </c>
      <c r="H18" s="70"/>
      <c r="I18" s="81"/>
      <c r="J18" s="42"/>
      <c r="K18" s="42"/>
      <c r="L18" s="42"/>
      <c r="M18" s="42"/>
      <c r="N18" s="42"/>
      <c r="O18" s="42"/>
      <c r="P18" s="42"/>
      <c r="Q18" s="42"/>
    </row>
    <row r="19" spans="1:17" ht="24.75" customHeight="1" x14ac:dyDescent="0.25">
      <c r="A19" s="48" t="s">
        <v>8</v>
      </c>
      <c r="B19" s="108"/>
      <c r="C19" s="121"/>
      <c r="D19" s="121"/>
      <c r="E19" s="116">
        <f>(D19-C19)*$C$2</f>
        <v>0</v>
      </c>
      <c r="F19" s="136"/>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17-2-1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17-2-2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17-2-3</v>
      </c>
      <c r="J23" s="42"/>
      <c r="K23" s="42"/>
      <c r="L23" s="42"/>
      <c r="M23" s="42"/>
      <c r="N23" s="42"/>
      <c r="O23" s="42"/>
      <c r="P23" s="42"/>
      <c r="Q23" s="42"/>
    </row>
    <row r="24" spans="1:17" ht="38.25" customHeight="1" x14ac:dyDescent="0.25">
      <c r="A24" s="48" t="s">
        <v>13</v>
      </c>
      <c r="B24" s="131"/>
      <c r="C24" s="132"/>
      <c r="D24" s="132"/>
      <c r="E24" s="133"/>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17-3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25">
        <f>IFERROR((E29*F29+E30*F30)/(F29+F30),0)</f>
        <v>0</v>
      </c>
      <c r="G27" s="49" t="s">
        <v>71</v>
      </c>
      <c r="H27" s="70"/>
      <c r="I27" s="81"/>
      <c r="J27" s="42"/>
      <c r="K27" s="42"/>
      <c r="L27" s="42"/>
      <c r="M27" s="42"/>
      <c r="N27" s="42"/>
      <c r="O27" s="42"/>
      <c r="P27" s="42"/>
      <c r="Q27" s="42"/>
    </row>
    <row r="28" spans="1:17" ht="24.75" customHeight="1" x14ac:dyDescent="0.25">
      <c r="A28" s="48" t="s">
        <v>4</v>
      </c>
      <c r="B28" s="129"/>
      <c r="C28" s="130"/>
      <c r="D28" s="49" t="s">
        <v>3142</v>
      </c>
      <c r="E28" s="110" t="str">
        <f>IFERROR(VLOOKUP(B28,matrizEmpleados,2,FALSE),"No existe")</f>
        <v>No existe</v>
      </c>
      <c r="F28" s="120" t="s">
        <v>3765</v>
      </c>
      <c r="G28" s="49" t="s">
        <v>5</v>
      </c>
      <c r="H28" s="127">
        <f>+(D27-C27)+1</f>
        <v>1</v>
      </c>
      <c r="I28" s="81"/>
      <c r="J28" s="42"/>
      <c r="K28" s="42"/>
      <c r="L28" s="42"/>
      <c r="M28" s="42"/>
      <c r="N28" s="42"/>
      <c r="O28" s="42"/>
      <c r="P28" s="42"/>
      <c r="Q28" s="42"/>
    </row>
    <row r="29" spans="1:17" ht="24.75" customHeight="1" x14ac:dyDescent="0.25">
      <c r="A29" s="48" t="s">
        <v>7</v>
      </c>
      <c r="B29" s="115"/>
      <c r="C29" s="121"/>
      <c r="D29" s="121"/>
      <c r="E29" s="116">
        <f>(D29-C29)*$C$2</f>
        <v>0</v>
      </c>
      <c r="F29" s="136"/>
      <c r="G29" s="49" t="s">
        <v>3139</v>
      </c>
      <c r="H29" s="70"/>
      <c r="I29" s="81"/>
      <c r="J29" s="42"/>
      <c r="K29" s="42"/>
      <c r="L29" s="42"/>
      <c r="M29" s="42"/>
      <c r="N29" s="42"/>
      <c r="O29" s="42"/>
      <c r="P29" s="42"/>
      <c r="Q29" s="42"/>
    </row>
    <row r="30" spans="1:17" ht="24.75" customHeight="1" x14ac:dyDescent="0.25">
      <c r="A30" s="48" t="s">
        <v>8</v>
      </c>
      <c r="B30" s="108"/>
      <c r="C30" s="121"/>
      <c r="D30" s="121"/>
      <c r="E30" s="116">
        <f>(D30-C30)*$C$2</f>
        <v>0</v>
      </c>
      <c r="F30" s="136"/>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17-3-1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17-3-2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17-3-3</v>
      </c>
      <c r="J34" s="42"/>
      <c r="K34" s="42"/>
      <c r="L34" s="42"/>
      <c r="M34" s="42"/>
      <c r="N34" s="42"/>
      <c r="O34" s="42"/>
      <c r="P34" s="42"/>
      <c r="Q34" s="42"/>
    </row>
    <row r="35" spans="1:17" ht="38.25" customHeight="1" x14ac:dyDescent="0.25">
      <c r="A35" s="48" t="s">
        <v>13</v>
      </c>
      <c r="B35" s="131"/>
      <c r="C35" s="132"/>
      <c r="D35" s="132"/>
      <c r="E35" s="133"/>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17-4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25">
        <f>IFERROR((E40*F40+E41*F41)/(F40+F41),0)</f>
        <v>0</v>
      </c>
      <c r="G38" s="49" t="s">
        <v>71</v>
      </c>
      <c r="H38" s="70"/>
      <c r="I38" s="81"/>
      <c r="J38" s="42"/>
      <c r="K38" s="42"/>
      <c r="L38" s="42"/>
      <c r="M38" s="42"/>
      <c r="N38" s="42"/>
      <c r="O38" s="42"/>
      <c r="P38" s="42"/>
      <c r="Q38" s="42"/>
    </row>
    <row r="39" spans="1:17" ht="24.75" customHeight="1" x14ac:dyDescent="0.25">
      <c r="A39" s="48" t="s">
        <v>4</v>
      </c>
      <c r="B39" s="129"/>
      <c r="C39" s="130"/>
      <c r="D39" s="49" t="s">
        <v>3142</v>
      </c>
      <c r="E39" s="110" t="str">
        <f>IFERROR(VLOOKUP(B39,matrizEmpleados,2,FALSE),"No existe")</f>
        <v>No existe</v>
      </c>
      <c r="F39" s="120" t="s">
        <v>3765</v>
      </c>
      <c r="G39" s="49" t="s">
        <v>5</v>
      </c>
      <c r="H39" s="127">
        <f>+(D38-C38)+1</f>
        <v>1</v>
      </c>
      <c r="I39" s="81"/>
      <c r="J39" s="42"/>
      <c r="K39" s="42"/>
      <c r="L39" s="42"/>
      <c r="M39" s="42"/>
      <c r="N39" s="42"/>
      <c r="O39" s="42"/>
      <c r="P39" s="42"/>
      <c r="Q39" s="42"/>
    </row>
    <row r="40" spans="1:17" ht="24.75" customHeight="1" x14ac:dyDescent="0.25">
      <c r="A40" s="48" t="s">
        <v>7</v>
      </c>
      <c r="B40" s="115"/>
      <c r="C40" s="121"/>
      <c r="D40" s="121"/>
      <c r="E40" s="116">
        <f>(D40-C40)*$C$2</f>
        <v>0</v>
      </c>
      <c r="F40" s="136"/>
      <c r="G40" s="49" t="s">
        <v>3139</v>
      </c>
      <c r="H40" s="70"/>
      <c r="I40" s="81"/>
      <c r="J40" s="42"/>
      <c r="K40" s="42"/>
      <c r="L40" s="42"/>
      <c r="M40" s="42"/>
      <c r="N40" s="42"/>
      <c r="O40" s="42"/>
      <c r="P40" s="42"/>
      <c r="Q40" s="42"/>
    </row>
    <row r="41" spans="1:17" ht="24.75" customHeight="1" x14ac:dyDescent="0.25">
      <c r="A41" s="48" t="s">
        <v>8</v>
      </c>
      <c r="B41" s="108"/>
      <c r="C41" s="121"/>
      <c r="D41" s="121"/>
      <c r="E41" s="116">
        <f>(D41-C41)*$C$2</f>
        <v>0</v>
      </c>
      <c r="F41" s="136"/>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17-4-1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17-4-2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17-4-3</v>
      </c>
      <c r="J45" s="42"/>
      <c r="K45" s="42"/>
      <c r="L45" s="42"/>
      <c r="M45" s="42"/>
      <c r="N45" s="42"/>
      <c r="O45" s="42"/>
      <c r="P45" s="42"/>
      <c r="Q45" s="42"/>
    </row>
    <row r="46" spans="1:17" ht="38.25" customHeight="1" x14ac:dyDescent="0.25">
      <c r="A46" s="48" t="s">
        <v>13</v>
      </c>
      <c r="B46" s="131"/>
      <c r="C46" s="132"/>
      <c r="D46" s="132"/>
      <c r="E46" s="133"/>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17-5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25">
        <f>IFERROR((E51*F51+E52*F52)/(F51+F52),0)</f>
        <v>0</v>
      </c>
      <c r="G49" s="49" t="s">
        <v>71</v>
      </c>
      <c r="H49" s="70"/>
      <c r="I49" s="81"/>
      <c r="J49" s="42"/>
      <c r="K49" s="42"/>
      <c r="L49" s="42"/>
      <c r="M49" s="42"/>
      <c r="N49" s="42"/>
      <c r="O49" s="42"/>
      <c r="P49" s="42"/>
      <c r="Q49" s="42"/>
    </row>
    <row r="50" spans="1:17" ht="24.75" customHeight="1" x14ac:dyDescent="0.25">
      <c r="A50" s="48" t="s">
        <v>4</v>
      </c>
      <c r="B50" s="129"/>
      <c r="C50" s="130"/>
      <c r="D50" s="49" t="s">
        <v>3142</v>
      </c>
      <c r="E50" s="110" t="str">
        <f>IFERROR(VLOOKUP(B50,matrizEmpleados,2,FALSE),"No existe")</f>
        <v>No existe</v>
      </c>
      <c r="F50" s="120" t="s">
        <v>3765</v>
      </c>
      <c r="G50" s="49" t="s">
        <v>5</v>
      </c>
      <c r="H50" s="127">
        <f>+(D49-C49)+1</f>
        <v>1</v>
      </c>
      <c r="I50" s="81"/>
      <c r="J50" s="42"/>
      <c r="K50" s="42"/>
      <c r="L50" s="42"/>
      <c r="M50" s="42"/>
      <c r="N50" s="42"/>
      <c r="O50" s="42"/>
      <c r="P50" s="42"/>
      <c r="Q50" s="42"/>
    </row>
    <row r="51" spans="1:17" ht="24.75" customHeight="1" x14ac:dyDescent="0.25">
      <c r="A51" s="48" t="s">
        <v>7</v>
      </c>
      <c r="B51" s="115"/>
      <c r="C51" s="121"/>
      <c r="D51" s="121"/>
      <c r="E51" s="116">
        <f>(D51-C51)*$C$2</f>
        <v>0</v>
      </c>
      <c r="F51" s="136"/>
      <c r="G51" s="49" t="s">
        <v>3139</v>
      </c>
      <c r="H51" s="70"/>
      <c r="I51" s="81"/>
      <c r="J51" s="42"/>
      <c r="K51" s="42"/>
      <c r="L51" s="42"/>
      <c r="M51" s="42"/>
      <c r="N51" s="42"/>
      <c r="O51" s="42"/>
      <c r="P51" s="42"/>
      <c r="Q51" s="42"/>
    </row>
    <row r="52" spans="1:17" ht="24.75" customHeight="1" x14ac:dyDescent="0.25">
      <c r="A52" s="48" t="s">
        <v>8</v>
      </c>
      <c r="B52" s="108"/>
      <c r="C52" s="121"/>
      <c r="D52" s="121"/>
      <c r="E52" s="116">
        <f>(D52-C52)*$C$2</f>
        <v>0</v>
      </c>
      <c r="F52" s="136"/>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17-5-1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17-5-2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17-5-3</v>
      </c>
      <c r="J56" s="42"/>
      <c r="K56" s="42"/>
      <c r="L56" s="42"/>
      <c r="M56" s="42"/>
      <c r="N56" s="42"/>
      <c r="O56" s="42"/>
      <c r="P56" s="42"/>
      <c r="Q56" s="42"/>
    </row>
    <row r="57" spans="1:17" ht="38.25" customHeight="1" x14ac:dyDescent="0.25">
      <c r="A57" s="48" t="s">
        <v>13</v>
      </c>
      <c r="B57" s="131"/>
      <c r="C57" s="132"/>
      <c r="D57" s="132"/>
      <c r="E57" s="133"/>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17-6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25">
        <f>IFERROR((E62*F62+E63*F63)/(F62+F63),0)</f>
        <v>0</v>
      </c>
      <c r="G60" s="49" t="s">
        <v>71</v>
      </c>
      <c r="H60" s="70"/>
      <c r="I60" s="81"/>
      <c r="J60" s="42"/>
      <c r="K60" s="42"/>
      <c r="L60" s="42"/>
      <c r="M60" s="42"/>
      <c r="N60" s="42"/>
      <c r="O60" s="42"/>
      <c r="P60" s="42"/>
      <c r="Q60" s="42"/>
    </row>
    <row r="61" spans="1:17" ht="24.75" customHeight="1" x14ac:dyDescent="0.25">
      <c r="A61" s="48" t="s">
        <v>4</v>
      </c>
      <c r="B61" s="129"/>
      <c r="C61" s="130"/>
      <c r="D61" s="49" t="s">
        <v>3142</v>
      </c>
      <c r="E61" s="110" t="str">
        <f>IFERROR(VLOOKUP(B61,matrizEmpleados,2,FALSE),"No existe")</f>
        <v>No existe</v>
      </c>
      <c r="F61" s="120" t="s">
        <v>3765</v>
      </c>
      <c r="G61" s="49" t="s">
        <v>5</v>
      </c>
      <c r="H61" s="127">
        <f>+(D60-C60)+1</f>
        <v>1</v>
      </c>
      <c r="I61" s="81"/>
      <c r="J61" s="42"/>
      <c r="K61" s="42"/>
      <c r="L61" s="42"/>
      <c r="M61" s="42"/>
      <c r="N61" s="42"/>
      <c r="O61" s="42"/>
      <c r="P61" s="42"/>
      <c r="Q61" s="42"/>
    </row>
    <row r="62" spans="1:17" ht="24.75" customHeight="1" x14ac:dyDescent="0.25">
      <c r="A62" s="48" t="s">
        <v>7</v>
      </c>
      <c r="B62" s="115"/>
      <c r="C62" s="121"/>
      <c r="D62" s="121"/>
      <c r="E62" s="116">
        <f>(D62-C62)*$C$2</f>
        <v>0</v>
      </c>
      <c r="F62" s="136"/>
      <c r="G62" s="49" t="s">
        <v>3139</v>
      </c>
      <c r="H62" s="70"/>
      <c r="I62" s="81"/>
      <c r="J62" s="42"/>
      <c r="K62" s="42"/>
      <c r="L62" s="42"/>
      <c r="M62" s="42"/>
      <c r="N62" s="42"/>
      <c r="O62" s="42"/>
      <c r="P62" s="42"/>
      <c r="Q62" s="42"/>
    </row>
    <row r="63" spans="1:17" ht="24.75" customHeight="1" x14ac:dyDescent="0.25">
      <c r="A63" s="48" t="s">
        <v>8</v>
      </c>
      <c r="B63" s="108"/>
      <c r="C63" s="121"/>
      <c r="D63" s="121"/>
      <c r="E63" s="116">
        <f>(D63-C63)*$C$2</f>
        <v>0</v>
      </c>
      <c r="F63" s="136"/>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17-6-1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17-6-2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17-6-3</v>
      </c>
      <c r="J67" s="42"/>
      <c r="K67" s="42"/>
      <c r="L67" s="42"/>
      <c r="M67" s="42"/>
      <c r="N67" s="42"/>
      <c r="O67" s="42"/>
      <c r="P67" s="42"/>
      <c r="Q67" s="42"/>
    </row>
    <row r="68" spans="1:17" ht="38.25" customHeight="1" x14ac:dyDescent="0.25">
      <c r="A68" s="48" t="s">
        <v>13</v>
      </c>
      <c r="B68" s="131"/>
      <c r="C68" s="132"/>
      <c r="D68" s="132"/>
      <c r="E68" s="133"/>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17-7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25">
        <f>IFERROR((E73*F73+E74*F74)/(F73+F74),0)</f>
        <v>0</v>
      </c>
      <c r="G71" s="49" t="s">
        <v>71</v>
      </c>
      <c r="H71" s="70"/>
      <c r="I71" s="81"/>
      <c r="J71" s="42"/>
      <c r="K71" s="42"/>
      <c r="L71" s="42"/>
      <c r="M71" s="42"/>
      <c r="N71" s="42"/>
      <c r="O71" s="42"/>
      <c r="P71" s="42"/>
      <c r="Q71" s="42"/>
    </row>
    <row r="72" spans="1:17" ht="24.75" customHeight="1" x14ac:dyDescent="0.25">
      <c r="A72" s="48" t="s">
        <v>4</v>
      </c>
      <c r="B72" s="129"/>
      <c r="C72" s="130"/>
      <c r="D72" s="49" t="s">
        <v>3142</v>
      </c>
      <c r="E72" s="110" t="str">
        <f>IFERROR(VLOOKUP(B72,matrizEmpleados,2,FALSE),"No existe")</f>
        <v>No existe</v>
      </c>
      <c r="F72" s="120" t="s">
        <v>3765</v>
      </c>
      <c r="G72" s="49" t="s">
        <v>5</v>
      </c>
      <c r="H72" s="127">
        <f>+(D71-C71)+1</f>
        <v>1</v>
      </c>
      <c r="I72" s="81"/>
      <c r="J72" s="42"/>
      <c r="K72" s="42"/>
      <c r="L72" s="42"/>
      <c r="M72" s="42"/>
      <c r="N72" s="42"/>
      <c r="O72" s="42"/>
      <c r="P72" s="42"/>
      <c r="Q72" s="42"/>
    </row>
    <row r="73" spans="1:17" ht="24.75" customHeight="1" x14ac:dyDescent="0.25">
      <c r="A73" s="48" t="s">
        <v>7</v>
      </c>
      <c r="B73" s="115"/>
      <c r="C73" s="121"/>
      <c r="D73" s="121"/>
      <c r="E73" s="116">
        <f>(D73-C73)*$C$2</f>
        <v>0</v>
      </c>
      <c r="F73" s="136"/>
      <c r="G73" s="49" t="s">
        <v>3139</v>
      </c>
      <c r="H73" s="70"/>
      <c r="I73" s="81"/>
      <c r="J73" s="42"/>
      <c r="K73" s="42"/>
      <c r="L73" s="42"/>
      <c r="M73" s="42"/>
      <c r="N73" s="42"/>
      <c r="O73" s="42"/>
      <c r="P73" s="42"/>
      <c r="Q73" s="42"/>
    </row>
    <row r="74" spans="1:17" ht="24.75" customHeight="1" x14ac:dyDescent="0.25">
      <c r="A74" s="48" t="s">
        <v>8</v>
      </c>
      <c r="B74" s="108"/>
      <c r="C74" s="121"/>
      <c r="D74" s="121"/>
      <c r="E74" s="116">
        <f>(D74-C74)*$C$2</f>
        <v>0</v>
      </c>
      <c r="F74" s="136"/>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17-7-1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17-7-2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17-7-3</v>
      </c>
      <c r="J78" s="42"/>
      <c r="K78" s="42"/>
      <c r="L78" s="42"/>
      <c r="M78" s="42"/>
      <c r="N78" s="42"/>
      <c r="O78" s="42"/>
      <c r="P78" s="42"/>
      <c r="Q78" s="42"/>
    </row>
    <row r="79" spans="1:17" ht="38.25" customHeight="1" x14ac:dyDescent="0.25">
      <c r="A79" s="48" t="s">
        <v>13</v>
      </c>
      <c r="B79" s="131"/>
      <c r="C79" s="132"/>
      <c r="D79" s="132"/>
      <c r="E79" s="133"/>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17-8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25">
        <f>IFERROR((E84*F84+E85*F85)/(F84+F85),0)</f>
        <v>0</v>
      </c>
      <c r="G82" s="49" t="s">
        <v>71</v>
      </c>
      <c r="H82" s="70"/>
      <c r="I82" s="81"/>
      <c r="J82" s="42"/>
      <c r="K82" s="42"/>
      <c r="L82" s="42"/>
      <c r="M82" s="42"/>
      <c r="N82" s="42"/>
      <c r="O82" s="42"/>
      <c r="P82" s="42"/>
      <c r="Q82" s="42"/>
    </row>
    <row r="83" spans="1:17" ht="24.75" customHeight="1" x14ac:dyDescent="0.25">
      <c r="A83" s="48" t="s">
        <v>4</v>
      </c>
      <c r="B83" s="129"/>
      <c r="C83" s="130"/>
      <c r="D83" s="49" t="s">
        <v>3142</v>
      </c>
      <c r="E83" s="110" t="str">
        <f>IFERROR(VLOOKUP(B83,matrizEmpleados,2,FALSE),"No existe")</f>
        <v>No existe</v>
      </c>
      <c r="F83" s="120" t="s">
        <v>3765</v>
      </c>
      <c r="G83" s="49" t="s">
        <v>5</v>
      </c>
      <c r="H83" s="127">
        <f>+(D82-C82)+1</f>
        <v>1</v>
      </c>
      <c r="I83" s="81"/>
      <c r="J83" s="42"/>
      <c r="K83" s="42"/>
      <c r="L83" s="42"/>
      <c r="M83" s="42"/>
      <c r="N83" s="42"/>
      <c r="O83" s="42"/>
      <c r="P83" s="42"/>
      <c r="Q83" s="42"/>
    </row>
    <row r="84" spans="1:17" ht="24.75" customHeight="1" x14ac:dyDescent="0.25">
      <c r="A84" s="48" t="s">
        <v>7</v>
      </c>
      <c r="B84" s="115"/>
      <c r="C84" s="121"/>
      <c r="D84" s="121"/>
      <c r="E84" s="116">
        <f>(D84-C84)*$C$2</f>
        <v>0</v>
      </c>
      <c r="F84" s="136"/>
      <c r="G84" s="49" t="s">
        <v>3139</v>
      </c>
      <c r="H84" s="70"/>
      <c r="I84" s="81"/>
      <c r="J84" s="42"/>
      <c r="K84" s="42"/>
      <c r="L84" s="42"/>
      <c r="M84" s="42"/>
      <c r="N84" s="42"/>
      <c r="O84" s="42"/>
      <c r="P84" s="42"/>
      <c r="Q84" s="42"/>
    </row>
    <row r="85" spans="1:17" ht="24.75" customHeight="1" x14ac:dyDescent="0.25">
      <c r="A85" s="48" t="s">
        <v>8</v>
      </c>
      <c r="B85" s="108"/>
      <c r="C85" s="121"/>
      <c r="D85" s="121"/>
      <c r="E85" s="116">
        <f>(D85-C85)*$C$2</f>
        <v>0</v>
      </c>
      <c r="F85" s="136"/>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17-8-1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17-8-2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17-8-3</v>
      </c>
      <c r="J89" s="42"/>
      <c r="K89" s="42"/>
      <c r="L89" s="42"/>
      <c r="M89" s="42"/>
      <c r="N89" s="42"/>
      <c r="O89" s="42"/>
      <c r="P89" s="42"/>
      <c r="Q89" s="42"/>
    </row>
    <row r="90" spans="1:17" ht="38.25" customHeight="1" x14ac:dyDescent="0.25">
      <c r="A90" s="48" t="s">
        <v>13</v>
      </c>
      <c r="B90" s="131"/>
      <c r="C90" s="132"/>
      <c r="D90" s="132"/>
      <c r="E90" s="133"/>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17-9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25">
        <f>IFERROR((E95*F95+E96*F96)/(F95+F96),0)</f>
        <v>0</v>
      </c>
      <c r="G93" s="49" t="s">
        <v>71</v>
      </c>
      <c r="H93" s="70"/>
      <c r="I93" s="81"/>
      <c r="J93" s="42"/>
      <c r="K93" s="42"/>
      <c r="L93" s="42"/>
      <c r="M93" s="42"/>
      <c r="N93" s="42"/>
      <c r="O93" s="42"/>
      <c r="P93" s="42"/>
      <c r="Q93" s="42"/>
    </row>
    <row r="94" spans="1:17" ht="24.75" customHeight="1" x14ac:dyDescent="0.25">
      <c r="A94" s="48" t="s">
        <v>4</v>
      </c>
      <c r="B94" s="129"/>
      <c r="C94" s="130"/>
      <c r="D94" s="49" t="s">
        <v>3142</v>
      </c>
      <c r="E94" s="110" t="str">
        <f>IFERROR(VLOOKUP(B94,matrizEmpleados,2,FALSE),"No existe")</f>
        <v>No existe</v>
      </c>
      <c r="F94" s="120" t="s">
        <v>3765</v>
      </c>
      <c r="G94" s="49" t="s">
        <v>5</v>
      </c>
      <c r="H94" s="127">
        <f>+(D93-C93)+1</f>
        <v>1</v>
      </c>
      <c r="I94" s="81"/>
      <c r="J94" s="42"/>
      <c r="K94" s="42"/>
      <c r="L94" s="42"/>
      <c r="M94" s="42"/>
      <c r="N94" s="42"/>
      <c r="O94" s="42"/>
      <c r="P94" s="42"/>
      <c r="Q94" s="42"/>
    </row>
    <row r="95" spans="1:17" ht="24.75" customHeight="1" x14ac:dyDescent="0.25">
      <c r="A95" s="48" t="s">
        <v>7</v>
      </c>
      <c r="B95" s="115"/>
      <c r="C95" s="121"/>
      <c r="D95" s="121"/>
      <c r="E95" s="116">
        <f>(D95-C95)*$C$2</f>
        <v>0</v>
      </c>
      <c r="F95" s="136"/>
      <c r="G95" s="49" t="s">
        <v>3139</v>
      </c>
      <c r="H95" s="70"/>
      <c r="I95" s="81"/>
      <c r="J95" s="42"/>
      <c r="K95" s="42"/>
      <c r="L95" s="42"/>
      <c r="M95" s="42"/>
      <c r="N95" s="42"/>
      <c r="O95" s="42"/>
      <c r="P95" s="42"/>
      <c r="Q95" s="42"/>
    </row>
    <row r="96" spans="1:17" ht="24.75" customHeight="1" x14ac:dyDescent="0.25">
      <c r="A96" s="48" t="s">
        <v>8</v>
      </c>
      <c r="B96" s="108"/>
      <c r="C96" s="121"/>
      <c r="D96" s="121"/>
      <c r="E96" s="116">
        <f>(D96-C96)*$C$2</f>
        <v>0</v>
      </c>
      <c r="F96" s="136"/>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17-9-1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17-9-2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17-9-3</v>
      </c>
      <c r="J100" s="42"/>
      <c r="K100" s="42"/>
      <c r="L100" s="42"/>
      <c r="M100" s="42"/>
      <c r="N100" s="42"/>
      <c r="O100" s="42"/>
      <c r="P100" s="42"/>
      <c r="Q100" s="42"/>
    </row>
    <row r="101" spans="1:17" ht="38.25" customHeight="1" x14ac:dyDescent="0.25">
      <c r="A101" s="48" t="s">
        <v>13</v>
      </c>
      <c r="B101" s="131"/>
      <c r="C101" s="132"/>
      <c r="D101" s="132"/>
      <c r="E101" s="133"/>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17-10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25">
        <f>IFERROR((E106*F106+E107*F107)/(F106+F107),0)</f>
        <v>0</v>
      </c>
      <c r="G104" s="49" t="s">
        <v>71</v>
      </c>
      <c r="H104" s="70"/>
      <c r="I104" s="81"/>
      <c r="J104" s="42"/>
      <c r="K104" s="42"/>
      <c r="L104" s="42"/>
      <c r="M104" s="42"/>
      <c r="N104" s="42"/>
      <c r="O104" s="42"/>
      <c r="P104" s="42"/>
      <c r="Q104" s="42"/>
    </row>
    <row r="105" spans="1:17" ht="24.75" customHeight="1" x14ac:dyDescent="0.25">
      <c r="A105" s="48" t="s">
        <v>4</v>
      </c>
      <c r="B105" s="129"/>
      <c r="C105" s="130"/>
      <c r="D105" s="49" t="s">
        <v>3142</v>
      </c>
      <c r="E105" s="110" t="str">
        <f>IFERROR(VLOOKUP(B105,matrizEmpleados,2,FALSE),"No existe")</f>
        <v>No existe</v>
      </c>
      <c r="F105" s="120" t="s">
        <v>3765</v>
      </c>
      <c r="G105" s="49" t="s">
        <v>5</v>
      </c>
      <c r="H105" s="127">
        <f>+(D104-C104)+1</f>
        <v>1</v>
      </c>
      <c r="I105" s="81"/>
      <c r="J105" s="42"/>
      <c r="K105" s="42"/>
      <c r="L105" s="42"/>
      <c r="M105" s="42"/>
      <c r="N105" s="42"/>
      <c r="O105" s="42"/>
      <c r="P105" s="42"/>
      <c r="Q105" s="42"/>
    </row>
    <row r="106" spans="1:17" ht="24.75" customHeight="1" x14ac:dyDescent="0.25">
      <c r="A106" s="48" t="s">
        <v>7</v>
      </c>
      <c r="B106" s="115"/>
      <c r="C106" s="121"/>
      <c r="D106" s="121"/>
      <c r="E106" s="116">
        <f>(D106-C106)*$C$2</f>
        <v>0</v>
      </c>
      <c r="F106" s="136"/>
      <c r="G106" s="49" t="s">
        <v>3139</v>
      </c>
      <c r="H106" s="70"/>
      <c r="I106" s="81"/>
      <c r="J106" s="42"/>
      <c r="K106" s="42"/>
      <c r="L106" s="42"/>
      <c r="M106" s="42"/>
      <c r="N106" s="42"/>
      <c r="O106" s="42"/>
      <c r="P106" s="42"/>
      <c r="Q106" s="42"/>
    </row>
    <row r="107" spans="1:17" ht="24.75" customHeight="1" x14ac:dyDescent="0.25">
      <c r="A107" s="48" t="s">
        <v>8</v>
      </c>
      <c r="B107" s="108"/>
      <c r="C107" s="121"/>
      <c r="D107" s="121"/>
      <c r="E107" s="116">
        <f>(D107-C107)*$C$2</f>
        <v>0</v>
      </c>
      <c r="F107" s="136"/>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17-10-1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17-10-2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17-10-3</v>
      </c>
      <c r="J111" s="42"/>
      <c r="K111" s="42"/>
      <c r="L111" s="42"/>
      <c r="M111" s="42"/>
      <c r="N111" s="42"/>
      <c r="O111" s="42"/>
      <c r="P111" s="42"/>
      <c r="Q111" s="42"/>
    </row>
    <row r="112" spans="1:17" ht="38.25" customHeight="1" x14ac:dyDescent="0.25">
      <c r="A112" s="48" t="s">
        <v>13</v>
      </c>
      <c r="B112" s="131"/>
      <c r="C112" s="132"/>
      <c r="D112" s="132"/>
      <c r="E112" s="133"/>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17-11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25">
        <f>IFERROR((E117*F117+E118*F118)/(F117+F118),0)</f>
        <v>0</v>
      </c>
      <c r="G115" s="49" t="s">
        <v>71</v>
      </c>
      <c r="H115" s="70"/>
      <c r="I115" s="81"/>
      <c r="J115" s="42"/>
      <c r="K115" s="42"/>
      <c r="L115" s="42"/>
      <c r="M115" s="42"/>
      <c r="N115" s="42"/>
      <c r="O115" s="42"/>
      <c r="P115" s="42"/>
      <c r="Q115" s="42"/>
    </row>
    <row r="116" spans="1:17" ht="24.75" customHeight="1" x14ac:dyDescent="0.25">
      <c r="A116" s="48" t="s">
        <v>4</v>
      </c>
      <c r="B116" s="129"/>
      <c r="C116" s="130"/>
      <c r="D116" s="49" t="s">
        <v>3142</v>
      </c>
      <c r="E116" s="110" t="str">
        <f>IFERROR(VLOOKUP(B116,matrizEmpleados,2,FALSE),"No existe")</f>
        <v>No existe</v>
      </c>
      <c r="F116" s="120" t="s">
        <v>3765</v>
      </c>
      <c r="G116" s="49" t="s">
        <v>5</v>
      </c>
      <c r="H116" s="127">
        <f>+(D115-C115)+1</f>
        <v>1</v>
      </c>
      <c r="I116" s="81"/>
      <c r="J116" s="42"/>
      <c r="K116" s="42"/>
      <c r="L116" s="42"/>
      <c r="M116" s="42"/>
      <c r="N116" s="42"/>
      <c r="O116" s="42"/>
      <c r="P116" s="42"/>
      <c r="Q116" s="42"/>
    </row>
    <row r="117" spans="1:17" ht="24.75" customHeight="1" x14ac:dyDescent="0.25">
      <c r="A117" s="48" t="s">
        <v>7</v>
      </c>
      <c r="B117" s="115"/>
      <c r="C117" s="121"/>
      <c r="D117" s="121"/>
      <c r="E117" s="116">
        <f>(D117-C117)*$C$2</f>
        <v>0</v>
      </c>
      <c r="F117" s="136"/>
      <c r="G117" s="49" t="s">
        <v>3139</v>
      </c>
      <c r="H117" s="70"/>
      <c r="I117" s="81"/>
      <c r="J117" s="42"/>
      <c r="K117" s="42"/>
      <c r="L117" s="42"/>
      <c r="M117" s="42"/>
      <c r="N117" s="42"/>
      <c r="O117" s="42"/>
      <c r="P117" s="42"/>
      <c r="Q117" s="42"/>
    </row>
    <row r="118" spans="1:17" ht="24.75" customHeight="1" x14ac:dyDescent="0.25">
      <c r="A118" s="48" t="s">
        <v>8</v>
      </c>
      <c r="B118" s="108"/>
      <c r="C118" s="121"/>
      <c r="D118" s="121"/>
      <c r="E118" s="116">
        <f>(D118-C118)*$C$2</f>
        <v>0</v>
      </c>
      <c r="F118" s="136"/>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17-11-1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17-11-2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17-11-3</v>
      </c>
      <c r="J122" s="42"/>
      <c r="K122" s="42"/>
      <c r="L122" s="42"/>
      <c r="M122" s="42"/>
      <c r="N122" s="42"/>
      <c r="O122" s="42"/>
      <c r="P122" s="42"/>
      <c r="Q122" s="42"/>
    </row>
    <row r="123" spans="1:17" ht="38.25" customHeight="1" x14ac:dyDescent="0.25">
      <c r="A123" s="48" t="s">
        <v>13</v>
      </c>
      <c r="B123" s="131"/>
      <c r="C123" s="132"/>
      <c r="D123" s="132"/>
      <c r="E123" s="133"/>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17-12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25">
        <f>IFERROR((E128*F128+E129*F129)/(F128+F129),0)</f>
        <v>0</v>
      </c>
      <c r="G126" s="49" t="s">
        <v>71</v>
      </c>
      <c r="H126" s="70"/>
      <c r="I126" s="81"/>
      <c r="J126" s="42"/>
      <c r="K126" s="42"/>
      <c r="L126" s="42"/>
      <c r="M126" s="42"/>
      <c r="N126" s="42"/>
      <c r="O126" s="42"/>
      <c r="P126" s="42"/>
      <c r="Q126" s="42"/>
    </row>
    <row r="127" spans="1:17" ht="24.75" customHeight="1" x14ac:dyDescent="0.25">
      <c r="A127" s="48" t="s">
        <v>4</v>
      </c>
      <c r="B127" s="129"/>
      <c r="C127" s="130"/>
      <c r="D127" s="49" t="s">
        <v>3142</v>
      </c>
      <c r="E127" s="110" t="str">
        <f>IFERROR(VLOOKUP(B127,matrizEmpleados,2,FALSE),"No existe")</f>
        <v>No existe</v>
      </c>
      <c r="F127" s="120" t="s">
        <v>3765</v>
      </c>
      <c r="G127" s="49" t="s">
        <v>5</v>
      </c>
      <c r="H127" s="127">
        <f>+(D126-C126)+1</f>
        <v>1</v>
      </c>
      <c r="I127" s="81"/>
      <c r="J127" s="42"/>
      <c r="K127" s="42"/>
      <c r="L127" s="42"/>
      <c r="M127" s="42"/>
      <c r="N127" s="42"/>
      <c r="O127" s="42"/>
      <c r="P127" s="42"/>
      <c r="Q127" s="42"/>
    </row>
    <row r="128" spans="1:17" ht="24.75" customHeight="1" x14ac:dyDescent="0.25">
      <c r="A128" s="48" t="s">
        <v>7</v>
      </c>
      <c r="B128" s="115"/>
      <c r="C128" s="121"/>
      <c r="D128" s="121"/>
      <c r="E128" s="116">
        <f>(D128-C128)*$C$2</f>
        <v>0</v>
      </c>
      <c r="F128" s="122"/>
      <c r="G128" s="49" t="s">
        <v>3139</v>
      </c>
      <c r="H128" s="70"/>
      <c r="I128" s="81"/>
      <c r="J128" s="42"/>
      <c r="K128" s="42"/>
      <c r="L128" s="42"/>
      <c r="M128" s="42"/>
      <c r="N128" s="42"/>
      <c r="O128" s="42"/>
      <c r="P128" s="42"/>
      <c r="Q128" s="42"/>
    </row>
    <row r="129" spans="1:17" ht="24.75" customHeight="1" x14ac:dyDescent="0.25">
      <c r="A129" s="48" t="s">
        <v>8</v>
      </c>
      <c r="B129" s="108"/>
      <c r="C129" s="121"/>
      <c r="D129" s="121"/>
      <c r="E129" s="116">
        <f>(D129-C129)*$C$2</f>
        <v>0</v>
      </c>
      <c r="F129" s="122"/>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17-12-1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17-12-2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17-12-3</v>
      </c>
      <c r="J133" s="42"/>
      <c r="K133" s="42"/>
      <c r="L133" s="42"/>
      <c r="M133" s="42"/>
      <c r="N133" s="42"/>
      <c r="O133" s="42"/>
      <c r="P133" s="42"/>
      <c r="Q133" s="42"/>
    </row>
    <row r="134" spans="1:17" ht="38.25" customHeight="1" x14ac:dyDescent="0.25">
      <c r="A134" s="48" t="s">
        <v>13</v>
      </c>
      <c r="B134" s="131"/>
      <c r="C134" s="132"/>
      <c r="D134" s="132"/>
      <c r="E134" s="133"/>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17-13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25">
        <f>IFERROR((E139*F139+E140*F140)/(F139+F140),0)</f>
        <v>0</v>
      </c>
      <c r="G137" s="49" t="s">
        <v>71</v>
      </c>
      <c r="H137" s="70"/>
      <c r="I137" s="81"/>
      <c r="J137" s="42"/>
      <c r="K137" s="42"/>
      <c r="L137" s="42"/>
      <c r="M137" s="42"/>
      <c r="N137" s="42"/>
      <c r="O137" s="42"/>
      <c r="P137" s="42"/>
      <c r="Q137" s="42"/>
    </row>
    <row r="138" spans="1:17" ht="24.75" customHeight="1" x14ac:dyDescent="0.25">
      <c r="A138" s="48" t="s">
        <v>4</v>
      </c>
      <c r="B138" s="129"/>
      <c r="C138" s="130"/>
      <c r="D138" s="49" t="s">
        <v>3142</v>
      </c>
      <c r="E138" s="110" t="str">
        <f>IFERROR(VLOOKUP(B138,matrizEmpleados,2,FALSE),"No existe")</f>
        <v>No existe</v>
      </c>
      <c r="F138" s="120" t="s">
        <v>3765</v>
      </c>
      <c r="G138" s="49" t="s">
        <v>5</v>
      </c>
      <c r="H138" s="127">
        <f>+(D137-C137)+1</f>
        <v>1</v>
      </c>
      <c r="I138" s="81"/>
      <c r="J138" s="42"/>
      <c r="K138" s="42"/>
      <c r="L138" s="42"/>
      <c r="M138" s="42"/>
      <c r="N138" s="42"/>
      <c r="O138" s="42"/>
      <c r="P138" s="42"/>
      <c r="Q138" s="42"/>
    </row>
    <row r="139" spans="1:17" ht="24.75" customHeight="1" x14ac:dyDescent="0.25">
      <c r="A139" s="48" t="s">
        <v>7</v>
      </c>
      <c r="B139" s="115"/>
      <c r="C139" s="121"/>
      <c r="D139" s="121"/>
      <c r="E139" s="116">
        <f>(D139-C139)*$C$2</f>
        <v>0</v>
      </c>
      <c r="F139" s="122"/>
      <c r="G139" s="49" t="s">
        <v>3139</v>
      </c>
      <c r="H139" s="70"/>
      <c r="I139" s="81"/>
      <c r="J139" s="42"/>
      <c r="K139" s="42"/>
      <c r="L139" s="42"/>
      <c r="M139" s="42"/>
      <c r="N139" s="42"/>
      <c r="O139" s="42"/>
      <c r="P139" s="42"/>
      <c r="Q139" s="42"/>
    </row>
    <row r="140" spans="1:17" ht="24.75" customHeight="1" x14ac:dyDescent="0.25">
      <c r="A140" s="48" t="s">
        <v>8</v>
      </c>
      <c r="B140" s="108"/>
      <c r="C140" s="121"/>
      <c r="D140" s="121"/>
      <c r="E140" s="116">
        <f>(D140-C140)*$C$2</f>
        <v>0</v>
      </c>
      <c r="F140" s="122"/>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17-13-1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17-13-2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17-13-3</v>
      </c>
      <c r="J144" s="42"/>
      <c r="K144" s="42"/>
      <c r="L144" s="42"/>
      <c r="M144" s="42"/>
      <c r="N144" s="42"/>
      <c r="O144" s="42"/>
      <c r="P144" s="42"/>
      <c r="Q144" s="42"/>
    </row>
    <row r="145" spans="1:17" ht="38.25" customHeight="1" x14ac:dyDescent="0.25">
      <c r="A145" s="48" t="s">
        <v>13</v>
      </c>
      <c r="B145" s="131"/>
      <c r="C145" s="132"/>
      <c r="D145" s="132"/>
      <c r="E145" s="133"/>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17-14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25">
        <f>IFERROR((E150*F150+E151*F151)/(F150+F151),0)</f>
        <v>0</v>
      </c>
      <c r="G148" s="49" t="s">
        <v>71</v>
      </c>
      <c r="H148" s="70"/>
      <c r="I148" s="81"/>
      <c r="J148" s="42"/>
      <c r="K148" s="42"/>
      <c r="L148" s="42"/>
      <c r="M148" s="42"/>
      <c r="N148" s="42"/>
      <c r="O148" s="42"/>
      <c r="P148" s="42"/>
      <c r="Q148" s="42"/>
    </row>
    <row r="149" spans="1:17" ht="24.75" customHeight="1" x14ac:dyDescent="0.25">
      <c r="A149" s="48" t="s">
        <v>4</v>
      </c>
      <c r="B149" s="129"/>
      <c r="C149" s="130"/>
      <c r="D149" s="49" t="s">
        <v>3142</v>
      </c>
      <c r="E149" s="110" t="str">
        <f>IFERROR(VLOOKUP(B149,matrizEmpleados,2,FALSE),"No existe")</f>
        <v>No existe</v>
      </c>
      <c r="F149" s="120" t="s">
        <v>3765</v>
      </c>
      <c r="G149" s="49" t="s">
        <v>5</v>
      </c>
      <c r="H149" s="127">
        <f>+(D148-C148)+1</f>
        <v>1</v>
      </c>
      <c r="I149" s="81"/>
      <c r="J149" s="42"/>
      <c r="K149" s="42"/>
      <c r="L149" s="42"/>
      <c r="M149" s="42"/>
      <c r="N149" s="42"/>
      <c r="O149" s="42"/>
      <c r="P149" s="42"/>
      <c r="Q149" s="42"/>
    </row>
    <row r="150" spans="1:17" ht="24.75" customHeight="1" x14ac:dyDescent="0.25">
      <c r="A150" s="48" t="s">
        <v>7</v>
      </c>
      <c r="B150" s="115"/>
      <c r="C150" s="121"/>
      <c r="D150" s="121"/>
      <c r="E150" s="116">
        <f>(D150-C150)*$C$2</f>
        <v>0</v>
      </c>
      <c r="F150" s="122"/>
      <c r="G150" s="49" t="s">
        <v>3139</v>
      </c>
      <c r="H150" s="70"/>
      <c r="I150" s="81"/>
      <c r="J150" s="42"/>
      <c r="K150" s="42"/>
      <c r="L150" s="42"/>
      <c r="M150" s="42"/>
      <c r="N150" s="42"/>
      <c r="O150" s="42"/>
      <c r="P150" s="42"/>
      <c r="Q150" s="42"/>
    </row>
    <row r="151" spans="1:17" ht="24.75" customHeight="1" x14ac:dyDescent="0.25">
      <c r="A151" s="48" t="s">
        <v>8</v>
      </c>
      <c r="B151" s="108"/>
      <c r="C151" s="121"/>
      <c r="D151" s="121"/>
      <c r="E151" s="116">
        <f>(D151-C151)*$C$2</f>
        <v>0</v>
      </c>
      <c r="F151" s="122"/>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17-14-1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17-14-2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17-14-3</v>
      </c>
      <c r="J155" s="42"/>
      <c r="K155" s="42"/>
      <c r="L155" s="42"/>
      <c r="M155" s="42"/>
      <c r="N155" s="42"/>
      <c r="O155" s="42"/>
      <c r="P155" s="42"/>
      <c r="Q155" s="42"/>
    </row>
    <row r="156" spans="1:17" ht="38.25" customHeight="1" x14ac:dyDescent="0.25">
      <c r="A156" s="48" t="s">
        <v>13</v>
      </c>
      <c r="B156" s="131"/>
      <c r="C156" s="132"/>
      <c r="D156" s="132"/>
      <c r="E156" s="133"/>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17-15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25">
        <f>IFERROR((E161*F161+E162*F162)/(F161+F162),0)</f>
        <v>0</v>
      </c>
      <c r="G159" s="49" t="s">
        <v>71</v>
      </c>
      <c r="H159" s="70"/>
      <c r="I159" s="81"/>
      <c r="J159" s="42"/>
      <c r="K159" s="42"/>
      <c r="L159" s="42"/>
      <c r="M159" s="42"/>
      <c r="N159" s="42"/>
      <c r="O159" s="42"/>
      <c r="P159" s="42"/>
      <c r="Q159" s="42"/>
    </row>
    <row r="160" spans="1:17" ht="24.75" customHeight="1" x14ac:dyDescent="0.25">
      <c r="A160" s="48" t="s">
        <v>4</v>
      </c>
      <c r="B160" s="129"/>
      <c r="C160" s="130"/>
      <c r="D160" s="49" t="s">
        <v>3142</v>
      </c>
      <c r="E160" s="110" t="str">
        <f>IFERROR(VLOOKUP(B160,matrizEmpleados,2,FALSE),"No existe")</f>
        <v>No existe</v>
      </c>
      <c r="F160" s="120" t="s">
        <v>3765</v>
      </c>
      <c r="G160" s="49" t="s">
        <v>5</v>
      </c>
      <c r="H160" s="127">
        <f>+(D159-C159)+1</f>
        <v>1</v>
      </c>
      <c r="I160" s="81"/>
      <c r="J160" s="42"/>
      <c r="K160" s="42"/>
      <c r="L160" s="42"/>
      <c r="M160" s="42"/>
      <c r="N160" s="42"/>
      <c r="O160" s="42"/>
      <c r="P160" s="42"/>
      <c r="Q160" s="42"/>
    </row>
    <row r="161" spans="1:17" ht="24.75" customHeight="1" x14ac:dyDescent="0.25">
      <c r="A161" s="48" t="s">
        <v>7</v>
      </c>
      <c r="B161" s="115"/>
      <c r="C161" s="121"/>
      <c r="D161" s="121"/>
      <c r="E161" s="116">
        <f>(D161-C161)*$C$2</f>
        <v>0</v>
      </c>
      <c r="F161" s="136"/>
      <c r="G161" s="49" t="s">
        <v>3139</v>
      </c>
      <c r="H161" s="70"/>
      <c r="I161" s="81"/>
      <c r="J161" s="42"/>
      <c r="K161" s="42"/>
      <c r="L161" s="42"/>
      <c r="M161" s="42"/>
      <c r="N161" s="42"/>
      <c r="O161" s="42"/>
      <c r="P161" s="42"/>
      <c r="Q161" s="42"/>
    </row>
    <row r="162" spans="1:17" ht="24.75" customHeight="1" x14ac:dyDescent="0.25">
      <c r="A162" s="48" t="s">
        <v>8</v>
      </c>
      <c r="B162" s="108"/>
      <c r="C162" s="121"/>
      <c r="D162" s="121"/>
      <c r="E162" s="116">
        <f>(D162-C162)*$C$2</f>
        <v>0</v>
      </c>
      <c r="F162" s="136"/>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17-15-1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17-15-2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17-15-3</v>
      </c>
      <c r="J166" s="42"/>
      <c r="K166" s="42"/>
      <c r="L166" s="42"/>
      <c r="M166" s="42"/>
      <c r="N166" s="42"/>
      <c r="O166" s="42"/>
      <c r="P166" s="42"/>
      <c r="Q166" s="42"/>
    </row>
    <row r="167" spans="1:17" ht="38.25" customHeight="1" x14ac:dyDescent="0.25">
      <c r="A167" s="48" t="s">
        <v>13</v>
      </c>
      <c r="B167" s="131"/>
      <c r="C167" s="132"/>
      <c r="D167" s="132"/>
      <c r="E167" s="133"/>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17-16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25">
        <f>IFERROR((E172*F172+E173*F173)/(F172+F173),0)</f>
        <v>0</v>
      </c>
      <c r="G170" s="49" t="s">
        <v>71</v>
      </c>
      <c r="H170" s="70"/>
      <c r="I170" s="81"/>
      <c r="J170" s="42"/>
      <c r="K170" s="42"/>
      <c r="L170" s="42"/>
      <c r="M170" s="42"/>
      <c r="N170" s="42"/>
      <c r="O170" s="42"/>
      <c r="P170" s="42"/>
      <c r="Q170" s="42"/>
    </row>
    <row r="171" spans="1:17" ht="24.75" customHeight="1" x14ac:dyDescent="0.25">
      <c r="A171" s="48" t="s">
        <v>4</v>
      </c>
      <c r="B171" s="129"/>
      <c r="C171" s="130"/>
      <c r="D171" s="49" t="s">
        <v>3142</v>
      </c>
      <c r="E171" s="110" t="str">
        <f>IFERROR(VLOOKUP(B171,matrizEmpleados,2,FALSE),"No existe")</f>
        <v>No existe</v>
      </c>
      <c r="F171" s="120" t="s">
        <v>3765</v>
      </c>
      <c r="G171" s="49" t="s">
        <v>5</v>
      </c>
      <c r="H171" s="127">
        <f>+(D170-C170)+1</f>
        <v>1</v>
      </c>
      <c r="I171" s="81"/>
      <c r="J171" s="42"/>
      <c r="K171" s="42"/>
      <c r="L171" s="42"/>
      <c r="M171" s="42"/>
      <c r="N171" s="42"/>
      <c r="O171" s="42"/>
      <c r="P171" s="42"/>
      <c r="Q171" s="42"/>
    </row>
    <row r="172" spans="1:17" ht="24.75" customHeight="1" x14ac:dyDescent="0.25">
      <c r="A172" s="48" t="s">
        <v>7</v>
      </c>
      <c r="B172" s="115"/>
      <c r="C172" s="121"/>
      <c r="D172" s="121"/>
      <c r="E172" s="116">
        <f>(D172-C172)*$C$2</f>
        <v>0</v>
      </c>
      <c r="F172" s="136"/>
      <c r="G172" s="49" t="s">
        <v>3139</v>
      </c>
      <c r="H172" s="70"/>
      <c r="I172" s="81"/>
      <c r="J172" s="42"/>
      <c r="K172" s="42"/>
      <c r="L172" s="42"/>
      <c r="M172" s="42"/>
      <c r="N172" s="42"/>
      <c r="O172" s="42"/>
      <c r="P172" s="42"/>
      <c r="Q172" s="42"/>
    </row>
    <row r="173" spans="1:17" ht="24.75" customHeight="1" x14ac:dyDescent="0.25">
      <c r="A173" s="48" t="s">
        <v>8</v>
      </c>
      <c r="B173" s="108"/>
      <c r="C173" s="121"/>
      <c r="D173" s="121"/>
      <c r="E173" s="116">
        <f>(D173-C173)*$C$2</f>
        <v>0</v>
      </c>
      <c r="F173" s="136"/>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17-16-1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17-16-2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17-16-3</v>
      </c>
      <c r="J177" s="42"/>
      <c r="K177" s="42"/>
      <c r="L177" s="42"/>
      <c r="M177" s="42"/>
      <c r="N177" s="42"/>
      <c r="O177" s="42"/>
      <c r="P177" s="42"/>
      <c r="Q177" s="42"/>
    </row>
    <row r="178" spans="1:17" ht="38.25" customHeight="1" x14ac:dyDescent="0.25">
      <c r="A178" s="48" t="s">
        <v>13</v>
      </c>
      <c r="B178" s="131"/>
      <c r="C178" s="132"/>
      <c r="D178" s="132"/>
      <c r="E178" s="133"/>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17-17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25">
        <f>IFERROR((E183*F183+E184*F184)/(F183+F184),0)</f>
        <v>0</v>
      </c>
      <c r="G181" s="49" t="s">
        <v>71</v>
      </c>
      <c r="H181" s="70"/>
      <c r="I181" s="81"/>
      <c r="J181" s="42"/>
      <c r="K181" s="42"/>
      <c r="L181" s="42"/>
      <c r="M181" s="42"/>
      <c r="N181" s="42"/>
      <c r="O181" s="42"/>
      <c r="P181" s="42"/>
      <c r="Q181" s="42"/>
    </row>
    <row r="182" spans="1:17" ht="24.75" customHeight="1" x14ac:dyDescent="0.25">
      <c r="A182" s="48" t="s">
        <v>4</v>
      </c>
      <c r="B182" s="129"/>
      <c r="C182" s="130"/>
      <c r="D182" s="49" t="s">
        <v>3142</v>
      </c>
      <c r="E182" s="110" t="str">
        <f>IFERROR(VLOOKUP(B182,matrizEmpleados,2,FALSE),"No existe")</f>
        <v>No existe</v>
      </c>
      <c r="F182" s="120" t="s">
        <v>3765</v>
      </c>
      <c r="G182" s="49" t="s">
        <v>5</v>
      </c>
      <c r="H182" s="127">
        <f>+(D181-C181)+1</f>
        <v>1</v>
      </c>
      <c r="I182" s="81"/>
      <c r="J182" s="42"/>
      <c r="K182" s="42"/>
      <c r="L182" s="42"/>
      <c r="M182" s="42"/>
      <c r="N182" s="42"/>
      <c r="O182" s="42"/>
      <c r="P182" s="42"/>
      <c r="Q182" s="42"/>
    </row>
    <row r="183" spans="1:17" ht="24.75" customHeight="1" x14ac:dyDescent="0.25">
      <c r="A183" s="48" t="s">
        <v>7</v>
      </c>
      <c r="B183" s="115"/>
      <c r="C183" s="121"/>
      <c r="D183" s="121"/>
      <c r="E183" s="116">
        <f>(D183-C183)*$C$2</f>
        <v>0</v>
      </c>
      <c r="F183" s="136"/>
      <c r="G183" s="49" t="s">
        <v>3139</v>
      </c>
      <c r="H183" s="70"/>
      <c r="I183" s="81"/>
      <c r="J183" s="42"/>
      <c r="K183" s="42"/>
      <c r="L183" s="42"/>
      <c r="M183" s="42"/>
      <c r="N183" s="42"/>
      <c r="O183" s="42"/>
      <c r="P183" s="42"/>
      <c r="Q183" s="42"/>
    </row>
    <row r="184" spans="1:17" ht="24.75" customHeight="1" x14ac:dyDescent="0.25">
      <c r="A184" s="48" t="s">
        <v>8</v>
      </c>
      <c r="B184" s="108"/>
      <c r="C184" s="121"/>
      <c r="D184" s="121"/>
      <c r="E184" s="116">
        <f>(D184-C184)*$C$2</f>
        <v>0</v>
      </c>
      <c r="F184" s="136"/>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17-17-1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17-17-2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17-17-3</v>
      </c>
      <c r="J188" s="42"/>
      <c r="K188" s="42"/>
      <c r="L188" s="42"/>
      <c r="M188" s="42"/>
      <c r="N188" s="42"/>
      <c r="O188" s="42"/>
      <c r="P188" s="42"/>
      <c r="Q188" s="42"/>
    </row>
    <row r="189" spans="1:17" ht="38.25" customHeight="1" x14ac:dyDescent="0.25">
      <c r="A189" s="48" t="s">
        <v>13</v>
      </c>
      <c r="B189" s="131"/>
      <c r="C189" s="132"/>
      <c r="D189" s="132"/>
      <c r="E189" s="133"/>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17-18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25">
        <f>IFERROR((E194*F194+E195*F195)/(F194+F195),0)</f>
        <v>0</v>
      </c>
      <c r="G192" s="49" t="s">
        <v>71</v>
      </c>
      <c r="H192" s="70"/>
      <c r="I192" s="81"/>
      <c r="J192" s="42"/>
      <c r="K192" s="42"/>
      <c r="L192" s="42"/>
      <c r="M192" s="42"/>
      <c r="N192" s="42"/>
      <c r="O192" s="42"/>
      <c r="P192" s="42"/>
      <c r="Q192" s="42"/>
    </row>
    <row r="193" spans="1:17" ht="24.75" customHeight="1" x14ac:dyDescent="0.25">
      <c r="A193" s="48" t="s">
        <v>4</v>
      </c>
      <c r="B193" s="129"/>
      <c r="C193" s="130"/>
      <c r="D193" s="49" t="s">
        <v>3142</v>
      </c>
      <c r="E193" s="110" t="str">
        <f>IFERROR(VLOOKUP(B193,matrizEmpleados,2,FALSE),"No existe")</f>
        <v>No existe</v>
      </c>
      <c r="F193" s="120" t="s">
        <v>3765</v>
      </c>
      <c r="G193" s="49" t="s">
        <v>5</v>
      </c>
      <c r="H193" s="127">
        <f>+(D192-C192)+1</f>
        <v>1</v>
      </c>
      <c r="I193" s="81"/>
      <c r="J193" s="42"/>
      <c r="K193" s="42"/>
      <c r="L193" s="42"/>
      <c r="M193" s="42"/>
      <c r="N193" s="42"/>
      <c r="O193" s="42"/>
      <c r="P193" s="42"/>
      <c r="Q193" s="42"/>
    </row>
    <row r="194" spans="1:17" ht="24.75" customHeight="1" x14ac:dyDescent="0.25">
      <c r="A194" s="48" t="s">
        <v>7</v>
      </c>
      <c r="B194" s="115"/>
      <c r="C194" s="121"/>
      <c r="D194" s="121"/>
      <c r="E194" s="116">
        <f>(D194-C194)*$C$2</f>
        <v>0</v>
      </c>
      <c r="F194" s="136"/>
      <c r="G194" s="49" t="s">
        <v>3139</v>
      </c>
      <c r="H194" s="70"/>
      <c r="I194" s="81"/>
      <c r="J194" s="42"/>
      <c r="K194" s="42"/>
      <c r="L194" s="42"/>
      <c r="M194" s="42"/>
      <c r="N194" s="42"/>
      <c r="O194" s="42"/>
      <c r="P194" s="42"/>
      <c r="Q194" s="42"/>
    </row>
    <row r="195" spans="1:17" ht="24.75" customHeight="1" x14ac:dyDescent="0.25">
      <c r="A195" s="48" t="s">
        <v>8</v>
      </c>
      <c r="B195" s="108"/>
      <c r="C195" s="121"/>
      <c r="D195" s="121"/>
      <c r="E195" s="116">
        <f>(D195-C195)*$C$2</f>
        <v>0</v>
      </c>
      <c r="F195" s="136"/>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17-18-1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17-18-2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17-18-3</v>
      </c>
      <c r="J199" s="42"/>
      <c r="K199" s="42"/>
      <c r="L199" s="42"/>
      <c r="M199" s="42"/>
      <c r="N199" s="42"/>
      <c r="O199" s="42"/>
      <c r="P199" s="42"/>
      <c r="Q199" s="42"/>
    </row>
    <row r="200" spans="1:17" ht="38.25" customHeight="1" x14ac:dyDescent="0.25">
      <c r="A200" s="48" t="s">
        <v>13</v>
      </c>
      <c r="B200" s="131"/>
      <c r="C200" s="132"/>
      <c r="D200" s="132"/>
      <c r="E200" s="133"/>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17-19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25">
        <f>IFERROR((E205*F205+E206*F206)/(F205+F206),0)</f>
        <v>0</v>
      </c>
      <c r="G203" s="49" t="s">
        <v>71</v>
      </c>
      <c r="H203" s="70"/>
      <c r="I203" s="81"/>
      <c r="J203" s="42"/>
      <c r="K203" s="42"/>
      <c r="L203" s="42"/>
      <c r="M203" s="42"/>
      <c r="N203" s="42"/>
      <c r="O203" s="42"/>
      <c r="P203" s="42"/>
      <c r="Q203" s="42"/>
    </row>
    <row r="204" spans="1:17" ht="24.75" customHeight="1" x14ac:dyDescent="0.25">
      <c r="A204" s="48" t="s">
        <v>4</v>
      </c>
      <c r="B204" s="129"/>
      <c r="C204" s="130"/>
      <c r="D204" s="49" t="s">
        <v>3142</v>
      </c>
      <c r="E204" s="110" t="str">
        <f>IFERROR(VLOOKUP(B204,matrizEmpleados,2,FALSE),"No existe")</f>
        <v>No existe</v>
      </c>
      <c r="F204" s="120" t="s">
        <v>3765</v>
      </c>
      <c r="G204" s="49" t="s">
        <v>5</v>
      </c>
      <c r="H204" s="127">
        <f>+(D203-C203)+1</f>
        <v>1</v>
      </c>
      <c r="I204" s="81"/>
      <c r="J204" s="42"/>
      <c r="K204" s="42"/>
      <c r="L204" s="42"/>
      <c r="M204" s="42"/>
      <c r="N204" s="42"/>
      <c r="O204" s="42"/>
      <c r="P204" s="42"/>
      <c r="Q204" s="42"/>
    </row>
    <row r="205" spans="1:17" ht="24.75" customHeight="1" x14ac:dyDescent="0.25">
      <c r="A205" s="48" t="s">
        <v>7</v>
      </c>
      <c r="B205" s="115"/>
      <c r="C205" s="121"/>
      <c r="D205" s="121"/>
      <c r="E205" s="116">
        <f>(D205-C205)*$C$2</f>
        <v>0</v>
      </c>
      <c r="F205" s="136"/>
      <c r="G205" s="49" t="s">
        <v>3139</v>
      </c>
      <c r="H205" s="70"/>
      <c r="I205" s="81"/>
      <c r="J205" s="42"/>
      <c r="K205" s="42"/>
      <c r="L205" s="42"/>
      <c r="M205" s="42"/>
      <c r="N205" s="42"/>
      <c r="O205" s="42"/>
      <c r="P205" s="42"/>
      <c r="Q205" s="42"/>
    </row>
    <row r="206" spans="1:17" ht="24.75" customHeight="1" x14ac:dyDescent="0.25">
      <c r="A206" s="48" t="s">
        <v>8</v>
      </c>
      <c r="B206" s="108"/>
      <c r="C206" s="121"/>
      <c r="D206" s="121"/>
      <c r="E206" s="116">
        <f>(D206-C206)*$C$2</f>
        <v>0</v>
      </c>
      <c r="F206" s="136"/>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17-19-1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17-19-2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17-19-3</v>
      </c>
      <c r="J210" s="42"/>
      <c r="K210" s="42"/>
      <c r="L210" s="42"/>
      <c r="M210" s="42"/>
      <c r="N210" s="42"/>
      <c r="O210" s="42"/>
      <c r="P210" s="42"/>
      <c r="Q210" s="42"/>
    </row>
    <row r="211" spans="1:17" ht="38.25" customHeight="1" x14ac:dyDescent="0.25">
      <c r="A211" s="48" t="s">
        <v>13</v>
      </c>
      <c r="B211" s="131"/>
      <c r="C211" s="132"/>
      <c r="D211" s="132"/>
      <c r="E211" s="133"/>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17-20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25">
        <f>IFERROR((E216*F216+E217*F217)/(F216+F217),0)</f>
        <v>0</v>
      </c>
      <c r="G214" s="49" t="s">
        <v>71</v>
      </c>
      <c r="H214" s="70"/>
      <c r="I214" s="81"/>
      <c r="J214" s="42"/>
      <c r="K214" s="42"/>
      <c r="L214" s="42"/>
      <c r="M214" s="42"/>
      <c r="N214" s="42"/>
      <c r="O214" s="42"/>
      <c r="P214" s="42"/>
      <c r="Q214" s="42"/>
    </row>
    <row r="215" spans="1:17" ht="24.75" customHeight="1" x14ac:dyDescent="0.25">
      <c r="A215" s="48" t="s">
        <v>4</v>
      </c>
      <c r="B215" s="129"/>
      <c r="C215" s="130"/>
      <c r="D215" s="49" t="s">
        <v>3142</v>
      </c>
      <c r="E215" s="110" t="str">
        <f>IFERROR(VLOOKUP(B215,matrizEmpleados,2,FALSE),"No existe")</f>
        <v>No existe</v>
      </c>
      <c r="F215" s="120" t="s">
        <v>3765</v>
      </c>
      <c r="G215" s="49" t="s">
        <v>5</v>
      </c>
      <c r="H215" s="127">
        <f>+(D214-C214)+1</f>
        <v>1</v>
      </c>
      <c r="I215" s="81"/>
      <c r="J215" s="42"/>
      <c r="K215" s="42"/>
      <c r="L215" s="42"/>
      <c r="M215" s="42"/>
      <c r="N215" s="42"/>
      <c r="O215" s="42"/>
      <c r="P215" s="42"/>
      <c r="Q215" s="42"/>
    </row>
    <row r="216" spans="1:17" ht="24.75" customHeight="1" x14ac:dyDescent="0.25">
      <c r="A216" s="48" t="s">
        <v>7</v>
      </c>
      <c r="B216" s="115"/>
      <c r="C216" s="121"/>
      <c r="D216" s="121"/>
      <c r="E216" s="116">
        <f>(D216-C216)*$C$2</f>
        <v>0</v>
      </c>
      <c r="F216" s="136"/>
      <c r="G216" s="49" t="s">
        <v>3139</v>
      </c>
      <c r="H216" s="70"/>
      <c r="I216" s="81"/>
      <c r="J216" s="42"/>
      <c r="K216" s="42"/>
      <c r="L216" s="42"/>
      <c r="M216" s="42"/>
      <c r="N216" s="42"/>
      <c r="O216" s="42"/>
      <c r="P216" s="42"/>
      <c r="Q216" s="42"/>
    </row>
    <row r="217" spans="1:17" ht="24.75" customHeight="1" x14ac:dyDescent="0.25">
      <c r="A217" s="48" t="s">
        <v>8</v>
      </c>
      <c r="B217" s="108"/>
      <c r="C217" s="121"/>
      <c r="D217" s="121"/>
      <c r="E217" s="116">
        <f>(D217-C217)*$C$2</f>
        <v>0</v>
      </c>
      <c r="F217" s="136"/>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17-20-1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17-20-2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17-20-3</v>
      </c>
      <c r="J221" s="42"/>
      <c r="K221" s="42"/>
      <c r="L221" s="42"/>
      <c r="M221" s="42"/>
      <c r="N221" s="42"/>
      <c r="O221" s="42"/>
      <c r="P221" s="42"/>
      <c r="Q221" s="42"/>
    </row>
    <row r="222" spans="1:17" ht="38.25" customHeight="1" x14ac:dyDescent="0.25">
      <c r="A222" s="48" t="s">
        <v>13</v>
      </c>
      <c r="B222" s="131"/>
      <c r="C222" s="132"/>
      <c r="D222" s="132"/>
      <c r="E222" s="133"/>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17-21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25">
        <f>IFERROR((E227*F227+E228*F228)/(F227+F228),0)</f>
        <v>0</v>
      </c>
      <c r="G225" s="49" t="s">
        <v>71</v>
      </c>
      <c r="H225" s="70"/>
      <c r="I225" s="81"/>
      <c r="J225" s="42"/>
      <c r="K225" s="42"/>
      <c r="L225" s="42"/>
      <c r="M225" s="42"/>
      <c r="N225" s="42"/>
      <c r="O225" s="42"/>
      <c r="P225" s="42"/>
      <c r="Q225" s="42"/>
    </row>
    <row r="226" spans="1:17" ht="24.75" customHeight="1" x14ac:dyDescent="0.25">
      <c r="A226" s="48" t="s">
        <v>4</v>
      </c>
      <c r="B226" s="129"/>
      <c r="C226" s="130"/>
      <c r="D226" s="49" t="s">
        <v>3142</v>
      </c>
      <c r="E226" s="110" t="str">
        <f>IFERROR(VLOOKUP(B226,matrizEmpleados,2,FALSE),"No existe")</f>
        <v>No existe</v>
      </c>
      <c r="F226" s="120" t="s">
        <v>3765</v>
      </c>
      <c r="G226" s="49" t="s">
        <v>5</v>
      </c>
      <c r="H226" s="127">
        <f>+(D225-C225)+1</f>
        <v>1</v>
      </c>
      <c r="I226" s="81"/>
      <c r="J226" s="42"/>
      <c r="K226" s="42"/>
      <c r="L226" s="42"/>
      <c r="M226" s="42"/>
      <c r="N226" s="42"/>
      <c r="O226" s="42"/>
      <c r="P226" s="42"/>
      <c r="Q226" s="42"/>
    </row>
    <row r="227" spans="1:17" ht="24.75" customHeight="1" x14ac:dyDescent="0.25">
      <c r="A227" s="48" t="s">
        <v>7</v>
      </c>
      <c r="B227" s="115"/>
      <c r="C227" s="121"/>
      <c r="D227" s="121"/>
      <c r="E227" s="116">
        <f>(D227-C227)*$C$2</f>
        <v>0</v>
      </c>
      <c r="F227" s="136"/>
      <c r="G227" s="49" t="s">
        <v>3139</v>
      </c>
      <c r="H227" s="70"/>
      <c r="I227" s="81"/>
      <c r="J227" s="42"/>
      <c r="K227" s="42"/>
      <c r="L227" s="42"/>
      <c r="M227" s="42"/>
      <c r="N227" s="42"/>
      <c r="O227" s="42"/>
      <c r="P227" s="42"/>
      <c r="Q227" s="42"/>
    </row>
    <row r="228" spans="1:17" ht="24.75" customHeight="1" x14ac:dyDescent="0.25">
      <c r="A228" s="48" t="s">
        <v>8</v>
      </c>
      <c r="B228" s="108"/>
      <c r="C228" s="121"/>
      <c r="D228" s="121"/>
      <c r="E228" s="116">
        <f>(D228-C228)*$C$2</f>
        <v>0</v>
      </c>
      <c r="F228" s="136"/>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17-21-1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17-21-2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17-21-3</v>
      </c>
      <c r="J232" s="42"/>
      <c r="K232" s="42"/>
      <c r="L232" s="42"/>
      <c r="M232" s="42"/>
      <c r="N232" s="42"/>
      <c r="O232" s="42"/>
      <c r="P232" s="42"/>
      <c r="Q232" s="42"/>
    </row>
    <row r="233" spans="1:17" ht="38.25" customHeight="1" x14ac:dyDescent="0.25">
      <c r="A233" s="48" t="s">
        <v>13</v>
      </c>
      <c r="B233" s="131"/>
      <c r="C233" s="132"/>
      <c r="D233" s="132"/>
      <c r="E233" s="133"/>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17-22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25">
        <f>IFERROR((E238*F238+E239*F239)/(F238+F239),0)</f>
        <v>0</v>
      </c>
      <c r="G236" s="49" t="s">
        <v>71</v>
      </c>
      <c r="H236" s="70"/>
      <c r="I236" s="81"/>
      <c r="J236" s="42"/>
      <c r="K236" s="42"/>
      <c r="L236" s="42"/>
      <c r="M236" s="42"/>
      <c r="N236" s="42"/>
      <c r="O236" s="42"/>
      <c r="P236" s="42"/>
      <c r="Q236" s="42"/>
    </row>
    <row r="237" spans="1:17" ht="24.75" customHeight="1" x14ac:dyDescent="0.25">
      <c r="A237" s="48" t="s">
        <v>4</v>
      </c>
      <c r="B237" s="129"/>
      <c r="C237" s="130"/>
      <c r="D237" s="49" t="s">
        <v>3142</v>
      </c>
      <c r="E237" s="110" t="str">
        <f>IFERROR(VLOOKUP(B237,matrizEmpleados,2,FALSE),"No existe")</f>
        <v>No existe</v>
      </c>
      <c r="F237" s="120" t="s">
        <v>3765</v>
      </c>
      <c r="G237" s="49" t="s">
        <v>5</v>
      </c>
      <c r="H237" s="127">
        <f>+(D236-C236)+1</f>
        <v>1</v>
      </c>
      <c r="I237" s="81"/>
      <c r="J237" s="42"/>
      <c r="K237" s="42"/>
      <c r="L237" s="42"/>
      <c r="M237" s="42"/>
      <c r="N237" s="42"/>
      <c r="O237" s="42"/>
      <c r="P237" s="42"/>
      <c r="Q237" s="42"/>
    </row>
    <row r="238" spans="1:17" ht="24.75" customHeight="1" x14ac:dyDescent="0.25">
      <c r="A238" s="48" t="s">
        <v>7</v>
      </c>
      <c r="B238" s="115"/>
      <c r="C238" s="121"/>
      <c r="D238" s="121"/>
      <c r="E238" s="116">
        <f>(D238-C238)*$C$2</f>
        <v>0</v>
      </c>
      <c r="F238" s="136"/>
      <c r="G238" s="49" t="s">
        <v>3139</v>
      </c>
      <c r="H238" s="70"/>
      <c r="I238" s="81"/>
      <c r="J238" s="42"/>
      <c r="K238" s="42"/>
      <c r="L238" s="42"/>
      <c r="M238" s="42"/>
      <c r="N238" s="42"/>
      <c r="O238" s="42"/>
      <c r="P238" s="42"/>
      <c r="Q238" s="42"/>
    </row>
    <row r="239" spans="1:17" ht="24.75" customHeight="1" x14ac:dyDescent="0.25">
      <c r="A239" s="48" t="s">
        <v>8</v>
      </c>
      <c r="B239" s="108"/>
      <c r="C239" s="121"/>
      <c r="D239" s="121"/>
      <c r="E239" s="116">
        <f>(D239-C239)*$C$2</f>
        <v>0</v>
      </c>
      <c r="F239" s="136"/>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17-22-1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17-22-2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17-22-3</v>
      </c>
      <c r="J243" s="42"/>
      <c r="K243" s="42"/>
      <c r="L243" s="42"/>
      <c r="M243" s="42"/>
      <c r="N243" s="42"/>
      <c r="O243" s="42"/>
      <c r="P243" s="42"/>
      <c r="Q243" s="42"/>
    </row>
    <row r="244" spans="1:17" ht="38.25" customHeight="1" x14ac:dyDescent="0.25">
      <c r="A244" s="48" t="s">
        <v>13</v>
      </c>
      <c r="B244" s="131"/>
      <c r="C244" s="132"/>
      <c r="D244" s="132"/>
      <c r="E244" s="133"/>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17-23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25">
        <f>IFERROR((E249*F249+E250*F250)/(F249+F250),0)</f>
        <v>0</v>
      </c>
      <c r="G247" s="49" t="s">
        <v>71</v>
      </c>
      <c r="H247" s="70"/>
      <c r="I247" s="81"/>
      <c r="J247" s="42"/>
      <c r="K247" s="42"/>
      <c r="L247" s="42"/>
      <c r="M247" s="42"/>
      <c r="N247" s="42"/>
      <c r="O247" s="42"/>
      <c r="P247" s="42"/>
      <c r="Q247" s="42"/>
    </row>
    <row r="248" spans="1:17" ht="24.75" customHeight="1" x14ac:dyDescent="0.25">
      <c r="A248" s="48" t="s">
        <v>4</v>
      </c>
      <c r="B248" s="129"/>
      <c r="C248" s="130"/>
      <c r="D248" s="49" t="s">
        <v>3142</v>
      </c>
      <c r="E248" s="110" t="str">
        <f>IFERROR(VLOOKUP(B248,matrizEmpleados,2,FALSE),"No existe")</f>
        <v>No existe</v>
      </c>
      <c r="F248" s="120" t="s">
        <v>3765</v>
      </c>
      <c r="G248" s="49" t="s">
        <v>5</v>
      </c>
      <c r="H248" s="127">
        <f>+(D247-C247)+1</f>
        <v>1</v>
      </c>
      <c r="I248" s="81"/>
      <c r="J248" s="42"/>
      <c r="K248" s="42"/>
      <c r="L248" s="42"/>
      <c r="M248" s="42"/>
      <c r="N248" s="42"/>
      <c r="O248" s="42"/>
      <c r="P248" s="42"/>
      <c r="Q248" s="42"/>
    </row>
    <row r="249" spans="1:17" ht="24.75" customHeight="1" x14ac:dyDescent="0.25">
      <c r="A249" s="48" t="s">
        <v>7</v>
      </c>
      <c r="B249" s="115"/>
      <c r="C249" s="121"/>
      <c r="D249" s="121"/>
      <c r="E249" s="116">
        <f>(D249-C249)*$C$2</f>
        <v>0</v>
      </c>
      <c r="F249" s="136"/>
      <c r="G249" s="49" t="s">
        <v>3139</v>
      </c>
      <c r="H249" s="70"/>
      <c r="I249" s="81"/>
      <c r="J249" s="42"/>
      <c r="K249" s="42"/>
      <c r="L249" s="42"/>
      <c r="M249" s="42"/>
      <c r="N249" s="42"/>
      <c r="O249" s="42"/>
      <c r="P249" s="42"/>
      <c r="Q249" s="42"/>
    </row>
    <row r="250" spans="1:17" ht="24.75" customHeight="1" x14ac:dyDescent="0.25">
      <c r="A250" s="48" t="s">
        <v>8</v>
      </c>
      <c r="B250" s="108"/>
      <c r="C250" s="121"/>
      <c r="D250" s="121"/>
      <c r="E250" s="116">
        <f>(D250-C250)*$C$2</f>
        <v>0</v>
      </c>
      <c r="F250" s="136"/>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17-23-1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17-23-2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17-23-3</v>
      </c>
      <c r="J254" s="42"/>
      <c r="K254" s="42"/>
      <c r="L254" s="42"/>
      <c r="M254" s="42"/>
      <c r="N254" s="42"/>
      <c r="O254" s="42"/>
      <c r="P254" s="42"/>
      <c r="Q254" s="42"/>
    </row>
    <row r="255" spans="1:17" ht="38.25" customHeight="1" x14ac:dyDescent="0.25">
      <c r="A255" s="48" t="s">
        <v>13</v>
      </c>
      <c r="B255" s="131"/>
      <c r="C255" s="132"/>
      <c r="D255" s="132"/>
      <c r="E255" s="133"/>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17-24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25">
        <f>IFERROR((E260*F260+E261*F261)/(F260+F261),0)</f>
        <v>0</v>
      </c>
      <c r="G258" s="49" t="s">
        <v>71</v>
      </c>
      <c r="H258" s="70"/>
      <c r="I258" s="81"/>
      <c r="J258" s="42"/>
      <c r="K258" s="42"/>
      <c r="L258" s="42"/>
      <c r="M258" s="42"/>
      <c r="N258" s="42"/>
      <c r="O258" s="42"/>
      <c r="P258" s="42"/>
      <c r="Q258" s="42"/>
    </row>
    <row r="259" spans="1:17" ht="24.75" customHeight="1" x14ac:dyDescent="0.25">
      <c r="A259" s="48" t="s">
        <v>4</v>
      </c>
      <c r="B259" s="129"/>
      <c r="C259" s="130"/>
      <c r="D259" s="49" t="s">
        <v>3142</v>
      </c>
      <c r="E259" s="110" t="str">
        <f>IFERROR(VLOOKUP(B259,matrizEmpleados,2,FALSE),"No existe")</f>
        <v>No existe</v>
      </c>
      <c r="F259" s="120" t="s">
        <v>3765</v>
      </c>
      <c r="G259" s="49" t="s">
        <v>5</v>
      </c>
      <c r="H259" s="127">
        <f>+(D258-C258)+1</f>
        <v>1</v>
      </c>
      <c r="I259" s="81"/>
      <c r="J259" s="42"/>
      <c r="K259" s="42"/>
      <c r="L259" s="42"/>
      <c r="M259" s="42"/>
      <c r="N259" s="42"/>
      <c r="O259" s="42"/>
      <c r="P259" s="42"/>
      <c r="Q259" s="42"/>
    </row>
    <row r="260" spans="1:17" ht="24.75" customHeight="1" x14ac:dyDescent="0.25">
      <c r="A260" s="48" t="s">
        <v>7</v>
      </c>
      <c r="B260" s="115"/>
      <c r="C260" s="121"/>
      <c r="D260" s="121"/>
      <c r="E260" s="116">
        <f>(D260-C260)*$C$2</f>
        <v>0</v>
      </c>
      <c r="F260" s="136"/>
      <c r="G260" s="49" t="s">
        <v>3139</v>
      </c>
      <c r="H260" s="70"/>
      <c r="I260" s="81"/>
      <c r="J260" s="42"/>
      <c r="K260" s="42"/>
      <c r="L260" s="42"/>
      <c r="M260" s="42"/>
      <c r="N260" s="42"/>
      <c r="O260" s="42"/>
      <c r="P260" s="42"/>
      <c r="Q260" s="42"/>
    </row>
    <row r="261" spans="1:17" ht="24.75" customHeight="1" x14ac:dyDescent="0.25">
      <c r="A261" s="48" t="s">
        <v>8</v>
      </c>
      <c r="B261" s="108"/>
      <c r="C261" s="121"/>
      <c r="D261" s="121"/>
      <c r="E261" s="116">
        <f>(D261-C261)*$C$2</f>
        <v>0</v>
      </c>
      <c r="F261" s="136"/>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17-24-1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17-24-2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17-24-3</v>
      </c>
      <c r="J265" s="42"/>
      <c r="K265" s="42"/>
      <c r="L265" s="42"/>
      <c r="M265" s="42"/>
      <c r="N265" s="42"/>
      <c r="O265" s="42"/>
      <c r="P265" s="42"/>
      <c r="Q265" s="42"/>
    </row>
    <row r="266" spans="1:17" ht="38.25" customHeight="1" x14ac:dyDescent="0.25">
      <c r="A266" s="48" t="s">
        <v>13</v>
      </c>
      <c r="B266" s="131"/>
      <c r="C266" s="132"/>
      <c r="D266" s="132"/>
      <c r="E266" s="133"/>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17-25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25">
        <f>IFERROR((E271*F271+E272*F272)/(F271+F272),0)</f>
        <v>0</v>
      </c>
      <c r="G269" s="49" t="s">
        <v>71</v>
      </c>
      <c r="H269" s="70"/>
      <c r="I269" s="81"/>
      <c r="J269" s="42"/>
      <c r="K269" s="42"/>
      <c r="L269" s="42"/>
      <c r="M269" s="42"/>
      <c r="N269" s="42"/>
      <c r="O269" s="42"/>
      <c r="P269" s="42"/>
      <c r="Q269" s="42"/>
    </row>
    <row r="270" spans="1:17" ht="24.75" customHeight="1" x14ac:dyDescent="0.25">
      <c r="A270" s="48" t="s">
        <v>4</v>
      </c>
      <c r="B270" s="129"/>
      <c r="C270" s="130"/>
      <c r="D270" s="49" t="s">
        <v>3142</v>
      </c>
      <c r="E270" s="110" t="str">
        <f>IFERROR(VLOOKUP(B270,matrizEmpleados,2,FALSE),"No existe")</f>
        <v>No existe</v>
      </c>
      <c r="F270" s="120" t="s">
        <v>3765</v>
      </c>
      <c r="G270" s="49" t="s">
        <v>5</v>
      </c>
      <c r="H270" s="127">
        <f>+(D269-C269)+1</f>
        <v>1</v>
      </c>
      <c r="I270" s="81"/>
      <c r="J270" s="42"/>
      <c r="K270" s="42"/>
      <c r="L270" s="42"/>
      <c r="M270" s="42"/>
      <c r="N270" s="42"/>
      <c r="O270" s="42"/>
      <c r="P270" s="42"/>
      <c r="Q270" s="42"/>
    </row>
    <row r="271" spans="1:17" ht="24.75" customHeight="1" x14ac:dyDescent="0.25">
      <c r="A271" s="48" t="s">
        <v>7</v>
      </c>
      <c r="B271" s="115"/>
      <c r="C271" s="121"/>
      <c r="D271" s="121"/>
      <c r="E271" s="116">
        <f>(D271-C271)*$C$2</f>
        <v>0</v>
      </c>
      <c r="F271" s="136"/>
      <c r="G271" s="49" t="s">
        <v>3139</v>
      </c>
      <c r="H271" s="70"/>
      <c r="I271" s="81"/>
      <c r="J271" s="42"/>
      <c r="K271" s="42"/>
      <c r="L271" s="42"/>
      <c r="M271" s="42"/>
      <c r="N271" s="42"/>
      <c r="O271" s="42"/>
      <c r="P271" s="42"/>
      <c r="Q271" s="42"/>
    </row>
    <row r="272" spans="1:17" ht="24.75" customHeight="1" x14ac:dyDescent="0.25">
      <c r="A272" s="48" t="s">
        <v>8</v>
      </c>
      <c r="B272" s="108"/>
      <c r="C272" s="121"/>
      <c r="D272" s="121"/>
      <c r="E272" s="116">
        <f>(D272-C272)*$C$2</f>
        <v>0</v>
      </c>
      <c r="F272" s="136"/>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17-25-1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17-25-2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17-25-3</v>
      </c>
      <c r="J276" s="42"/>
      <c r="K276" s="42"/>
      <c r="L276" s="42"/>
      <c r="M276" s="42"/>
      <c r="N276" s="42"/>
      <c r="O276" s="42"/>
      <c r="P276" s="42"/>
      <c r="Q276" s="42"/>
    </row>
    <row r="277" spans="1:17" ht="38.25" customHeight="1" x14ac:dyDescent="0.25">
      <c r="A277" s="48" t="s">
        <v>13</v>
      </c>
      <c r="B277" s="131"/>
      <c r="C277" s="132"/>
      <c r="D277" s="132"/>
      <c r="E277" s="133"/>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17-26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25">
        <f>IFERROR((E282*F282+E283*F283)/(F282+F283),0)</f>
        <v>0</v>
      </c>
      <c r="G280" s="49" t="s">
        <v>71</v>
      </c>
      <c r="H280" s="70"/>
      <c r="I280" s="81"/>
      <c r="J280" s="42"/>
      <c r="K280" s="42"/>
      <c r="L280" s="42"/>
      <c r="M280" s="42"/>
      <c r="N280" s="42"/>
      <c r="O280" s="42"/>
      <c r="P280" s="42"/>
      <c r="Q280" s="42"/>
    </row>
    <row r="281" spans="1:17" ht="24.75" customHeight="1" x14ac:dyDescent="0.25">
      <c r="A281" s="48" t="s">
        <v>4</v>
      </c>
      <c r="B281" s="129"/>
      <c r="C281" s="130"/>
      <c r="D281" s="49" t="s">
        <v>3142</v>
      </c>
      <c r="E281" s="110" t="str">
        <f>IFERROR(VLOOKUP(B281,matrizEmpleados,2,FALSE),"No existe")</f>
        <v>No existe</v>
      </c>
      <c r="F281" s="120" t="s">
        <v>3765</v>
      </c>
      <c r="G281" s="49" t="s">
        <v>5</v>
      </c>
      <c r="H281" s="127">
        <f>+(D280-C280)+1</f>
        <v>1</v>
      </c>
      <c r="I281" s="81"/>
      <c r="J281" s="42"/>
      <c r="K281" s="42"/>
      <c r="L281" s="42"/>
      <c r="M281" s="42"/>
      <c r="N281" s="42"/>
      <c r="O281" s="42"/>
      <c r="P281" s="42"/>
      <c r="Q281" s="42"/>
    </row>
    <row r="282" spans="1:17" ht="24.75" customHeight="1" x14ac:dyDescent="0.25">
      <c r="A282" s="48" t="s">
        <v>7</v>
      </c>
      <c r="B282" s="115"/>
      <c r="C282" s="121"/>
      <c r="D282" s="121"/>
      <c r="E282" s="116">
        <f>(D282-C282)*$C$2</f>
        <v>0</v>
      </c>
      <c r="F282" s="136"/>
      <c r="G282" s="49" t="s">
        <v>3139</v>
      </c>
      <c r="H282" s="70"/>
      <c r="I282" s="81"/>
      <c r="J282" s="42"/>
      <c r="K282" s="42"/>
      <c r="L282" s="42"/>
      <c r="M282" s="42"/>
      <c r="N282" s="42"/>
      <c r="O282" s="42"/>
      <c r="P282" s="42"/>
      <c r="Q282" s="42"/>
    </row>
    <row r="283" spans="1:17" ht="24.75" customHeight="1" x14ac:dyDescent="0.25">
      <c r="A283" s="48" t="s">
        <v>8</v>
      </c>
      <c r="B283" s="108"/>
      <c r="C283" s="121"/>
      <c r="D283" s="121"/>
      <c r="E283" s="116">
        <f>(D283-C283)*$C$2</f>
        <v>0</v>
      </c>
      <c r="F283" s="136"/>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17-26-1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17-26-2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17-26-3</v>
      </c>
      <c r="J287" s="42"/>
      <c r="K287" s="42"/>
      <c r="L287" s="42"/>
      <c r="M287" s="42"/>
      <c r="N287" s="42"/>
      <c r="O287" s="42"/>
      <c r="P287" s="42"/>
      <c r="Q287" s="42"/>
    </row>
    <row r="288" spans="1:17" ht="38.25" customHeight="1" x14ac:dyDescent="0.25">
      <c r="A288" s="48" t="s">
        <v>13</v>
      </c>
      <c r="B288" s="131"/>
      <c r="C288" s="132"/>
      <c r="D288" s="132"/>
      <c r="E288" s="133"/>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17-27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25">
        <f>IFERROR((E293*F293+E294*F294)/(F293+F294),0)</f>
        <v>0</v>
      </c>
      <c r="G291" s="49" t="s">
        <v>71</v>
      </c>
      <c r="H291" s="70"/>
      <c r="I291" s="81"/>
      <c r="J291" s="42"/>
      <c r="K291" s="42"/>
      <c r="L291" s="42"/>
      <c r="M291" s="42"/>
      <c r="N291" s="42"/>
      <c r="O291" s="42"/>
      <c r="P291" s="42"/>
      <c r="Q291" s="42"/>
    </row>
    <row r="292" spans="1:17" ht="24.75" customHeight="1" x14ac:dyDescent="0.25">
      <c r="A292" s="48" t="s">
        <v>4</v>
      </c>
      <c r="B292" s="129"/>
      <c r="C292" s="130"/>
      <c r="D292" s="49" t="s">
        <v>3142</v>
      </c>
      <c r="E292" s="110" t="str">
        <f>IFERROR(VLOOKUP(B292,matrizEmpleados,2,FALSE),"No existe")</f>
        <v>No existe</v>
      </c>
      <c r="F292" s="120" t="s">
        <v>3765</v>
      </c>
      <c r="G292" s="49" t="s">
        <v>5</v>
      </c>
      <c r="H292" s="127">
        <f>+(D291-C291)+1</f>
        <v>1</v>
      </c>
      <c r="I292" s="81"/>
      <c r="J292" s="42"/>
      <c r="K292" s="42"/>
      <c r="L292" s="42"/>
      <c r="M292" s="42"/>
      <c r="N292" s="42"/>
      <c r="O292" s="42"/>
      <c r="P292" s="42"/>
      <c r="Q292" s="42"/>
    </row>
    <row r="293" spans="1:17" ht="24.75" customHeight="1" x14ac:dyDescent="0.25">
      <c r="A293" s="48" t="s">
        <v>7</v>
      </c>
      <c r="B293" s="115"/>
      <c r="C293" s="121"/>
      <c r="D293" s="121"/>
      <c r="E293" s="116">
        <f>(D293-C293)*$C$2</f>
        <v>0</v>
      </c>
      <c r="F293" s="136"/>
      <c r="G293" s="49" t="s">
        <v>3139</v>
      </c>
      <c r="H293" s="70"/>
      <c r="I293" s="81"/>
      <c r="J293" s="42"/>
      <c r="K293" s="42"/>
      <c r="L293" s="42"/>
      <c r="M293" s="42"/>
      <c r="N293" s="42"/>
      <c r="O293" s="42"/>
      <c r="P293" s="42"/>
      <c r="Q293" s="42"/>
    </row>
    <row r="294" spans="1:17" ht="24.75" customHeight="1" x14ac:dyDescent="0.25">
      <c r="A294" s="48" t="s">
        <v>8</v>
      </c>
      <c r="B294" s="108"/>
      <c r="C294" s="121"/>
      <c r="D294" s="121"/>
      <c r="E294" s="116">
        <f>(D294-C294)*$C$2</f>
        <v>0</v>
      </c>
      <c r="F294" s="136"/>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17-27-1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17-27-2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17-27-3</v>
      </c>
      <c r="J298" s="42"/>
      <c r="K298" s="42"/>
      <c r="L298" s="42"/>
      <c r="M298" s="42"/>
      <c r="N298" s="42"/>
      <c r="O298" s="42"/>
      <c r="P298" s="42"/>
      <c r="Q298" s="42"/>
    </row>
    <row r="299" spans="1:17" ht="38.25" customHeight="1" x14ac:dyDescent="0.25">
      <c r="A299" s="48" t="s">
        <v>13</v>
      </c>
      <c r="B299" s="131"/>
      <c r="C299" s="132"/>
      <c r="D299" s="132"/>
      <c r="E299" s="133"/>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17-28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25">
        <f>IFERROR((E304*F304+E305*F305)/(F304+F305),0)</f>
        <v>0</v>
      </c>
      <c r="G302" s="49" t="s">
        <v>71</v>
      </c>
      <c r="H302" s="70"/>
      <c r="I302" s="81"/>
      <c r="J302" s="42"/>
      <c r="K302" s="42"/>
      <c r="L302" s="42"/>
      <c r="M302" s="42"/>
      <c r="N302" s="42"/>
      <c r="O302" s="42"/>
      <c r="P302" s="42"/>
      <c r="Q302" s="42"/>
    </row>
    <row r="303" spans="1:17" ht="24.75" customHeight="1" x14ac:dyDescent="0.25">
      <c r="A303" s="48" t="s">
        <v>4</v>
      </c>
      <c r="B303" s="129"/>
      <c r="C303" s="130"/>
      <c r="D303" s="49" t="s">
        <v>3142</v>
      </c>
      <c r="E303" s="110" t="str">
        <f>IFERROR(VLOOKUP(B303,matrizEmpleados,2,FALSE),"No existe")</f>
        <v>No existe</v>
      </c>
      <c r="F303" s="120" t="s">
        <v>3765</v>
      </c>
      <c r="G303" s="49" t="s">
        <v>5</v>
      </c>
      <c r="H303" s="127">
        <f>+(D302-C302)+1</f>
        <v>1</v>
      </c>
      <c r="I303" s="81"/>
      <c r="J303" s="42"/>
      <c r="K303" s="42"/>
      <c r="L303" s="42"/>
      <c r="M303" s="42"/>
      <c r="N303" s="42"/>
      <c r="O303" s="42"/>
      <c r="P303" s="42"/>
      <c r="Q303" s="42"/>
    </row>
    <row r="304" spans="1:17" ht="24.75" customHeight="1" x14ac:dyDescent="0.25">
      <c r="A304" s="48" t="s">
        <v>7</v>
      </c>
      <c r="B304" s="115"/>
      <c r="C304" s="121"/>
      <c r="D304" s="121"/>
      <c r="E304" s="116">
        <f>(D304-C304)*$C$2</f>
        <v>0</v>
      </c>
      <c r="F304" s="136"/>
      <c r="G304" s="49" t="s">
        <v>3139</v>
      </c>
      <c r="H304" s="70"/>
      <c r="I304" s="81"/>
      <c r="J304" s="42"/>
      <c r="K304" s="42"/>
      <c r="L304" s="42"/>
      <c r="M304" s="42"/>
      <c r="N304" s="42"/>
      <c r="O304" s="42"/>
      <c r="P304" s="42"/>
      <c r="Q304" s="42"/>
    </row>
    <row r="305" spans="1:17" ht="24.75" customHeight="1" x14ac:dyDescent="0.25">
      <c r="A305" s="48" t="s">
        <v>8</v>
      </c>
      <c r="B305" s="108"/>
      <c r="C305" s="121"/>
      <c r="D305" s="121"/>
      <c r="E305" s="116">
        <f>(D305-C305)*$C$2</f>
        <v>0</v>
      </c>
      <c r="F305" s="136"/>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17-28-1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17-28-2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17-28-3</v>
      </c>
      <c r="J309" s="42"/>
      <c r="K309" s="42"/>
      <c r="L309" s="42"/>
      <c r="M309" s="42"/>
      <c r="N309" s="42"/>
      <c r="O309" s="42"/>
      <c r="P309" s="42"/>
      <c r="Q309" s="42"/>
    </row>
    <row r="310" spans="1:17" ht="38.25" customHeight="1" x14ac:dyDescent="0.25">
      <c r="A310" s="48" t="s">
        <v>13</v>
      </c>
      <c r="B310" s="131"/>
      <c r="C310" s="132"/>
      <c r="D310" s="132"/>
      <c r="E310" s="133"/>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17-29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25">
        <f>IFERROR((E315*F315+E316*F316)/(F315+F316),0)</f>
        <v>0</v>
      </c>
      <c r="G313" s="49" t="s">
        <v>71</v>
      </c>
      <c r="H313" s="70"/>
      <c r="I313" s="81"/>
      <c r="J313" s="42"/>
      <c r="K313" s="42"/>
      <c r="L313" s="42"/>
      <c r="M313" s="42"/>
      <c r="N313" s="42"/>
      <c r="O313" s="42"/>
      <c r="P313" s="42"/>
      <c r="Q313" s="42"/>
    </row>
    <row r="314" spans="1:17" ht="24.75" customHeight="1" x14ac:dyDescent="0.25">
      <c r="A314" s="48" t="s">
        <v>4</v>
      </c>
      <c r="B314" s="129"/>
      <c r="C314" s="130"/>
      <c r="D314" s="49" t="s">
        <v>3142</v>
      </c>
      <c r="E314" s="110" t="str">
        <f>IFERROR(VLOOKUP(B314,matrizEmpleados,2,FALSE),"No existe")</f>
        <v>No existe</v>
      </c>
      <c r="F314" s="120" t="s">
        <v>3765</v>
      </c>
      <c r="G314" s="49" t="s">
        <v>5</v>
      </c>
      <c r="H314" s="127">
        <f>+(D313-C313)+1</f>
        <v>1</v>
      </c>
      <c r="I314" s="81"/>
      <c r="J314" s="42"/>
      <c r="K314" s="42"/>
      <c r="L314" s="42"/>
      <c r="M314" s="42"/>
      <c r="N314" s="42"/>
      <c r="O314" s="42"/>
      <c r="P314" s="42"/>
      <c r="Q314" s="42"/>
    </row>
    <row r="315" spans="1:17" ht="24.75" customHeight="1" x14ac:dyDescent="0.25">
      <c r="A315" s="48" t="s">
        <v>7</v>
      </c>
      <c r="B315" s="115"/>
      <c r="C315" s="121"/>
      <c r="D315" s="121"/>
      <c r="E315" s="116">
        <f>(D315-C315)*$C$2</f>
        <v>0</v>
      </c>
      <c r="F315" s="136"/>
      <c r="G315" s="49" t="s">
        <v>3139</v>
      </c>
      <c r="H315" s="70"/>
      <c r="I315" s="81"/>
      <c r="J315" s="42"/>
      <c r="K315" s="42"/>
      <c r="L315" s="42"/>
      <c r="M315" s="42"/>
      <c r="N315" s="42"/>
      <c r="O315" s="42"/>
      <c r="P315" s="42"/>
      <c r="Q315" s="42"/>
    </row>
    <row r="316" spans="1:17" ht="24.75" customHeight="1" x14ac:dyDescent="0.25">
      <c r="A316" s="48" t="s">
        <v>8</v>
      </c>
      <c r="B316" s="108"/>
      <c r="C316" s="121"/>
      <c r="D316" s="121"/>
      <c r="E316" s="116">
        <f>(D316-C316)*$C$2</f>
        <v>0</v>
      </c>
      <c r="F316" s="136"/>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17-29-1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17-29-2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17-29-3</v>
      </c>
      <c r="J320" s="42"/>
      <c r="K320" s="42"/>
      <c r="L320" s="42"/>
      <c r="M320" s="42"/>
      <c r="N320" s="42"/>
      <c r="O320" s="42"/>
      <c r="P320" s="42"/>
      <c r="Q320" s="42"/>
    </row>
    <row r="321" spans="1:17" ht="38.25" customHeight="1" x14ac:dyDescent="0.25">
      <c r="A321" s="48" t="s">
        <v>13</v>
      </c>
      <c r="B321" s="131"/>
      <c r="C321" s="132"/>
      <c r="D321" s="132"/>
      <c r="E321" s="133"/>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17-30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25">
        <f>IFERROR((E326*F326+E327*F327)/(F326+F327),0)</f>
        <v>0</v>
      </c>
      <c r="G324" s="49" t="s">
        <v>71</v>
      </c>
      <c r="H324" s="70"/>
      <c r="I324" s="81"/>
      <c r="J324" s="42"/>
      <c r="K324" s="42"/>
      <c r="L324" s="42"/>
      <c r="M324" s="42"/>
      <c r="N324" s="42"/>
      <c r="O324" s="42"/>
      <c r="P324" s="42"/>
      <c r="Q324" s="42"/>
    </row>
    <row r="325" spans="1:17" ht="24.75" customHeight="1" x14ac:dyDescent="0.25">
      <c r="A325" s="48" t="s">
        <v>4</v>
      </c>
      <c r="B325" s="129"/>
      <c r="C325" s="130"/>
      <c r="D325" s="49" t="s">
        <v>3142</v>
      </c>
      <c r="E325" s="110" t="str">
        <f>IFERROR(VLOOKUP(B325,matrizEmpleados,2,FALSE),"No existe")</f>
        <v>No existe</v>
      </c>
      <c r="F325" s="120" t="s">
        <v>3765</v>
      </c>
      <c r="G325" s="49" t="s">
        <v>5</v>
      </c>
      <c r="H325" s="127">
        <f>+(D324-C324)+1</f>
        <v>1</v>
      </c>
      <c r="I325" s="81"/>
      <c r="J325" s="42"/>
      <c r="K325" s="42"/>
      <c r="L325" s="42"/>
      <c r="M325" s="42"/>
      <c r="N325" s="42"/>
      <c r="O325" s="42"/>
      <c r="P325" s="42"/>
      <c r="Q325" s="42"/>
    </row>
    <row r="326" spans="1:17" ht="24.75" customHeight="1" x14ac:dyDescent="0.25">
      <c r="A326" s="48" t="s">
        <v>7</v>
      </c>
      <c r="B326" s="115"/>
      <c r="C326" s="121"/>
      <c r="D326" s="121"/>
      <c r="E326" s="116">
        <f>(D326-C326)*$C$2</f>
        <v>0</v>
      </c>
      <c r="F326" s="136"/>
      <c r="G326" s="49" t="s">
        <v>3139</v>
      </c>
      <c r="H326" s="70"/>
      <c r="I326" s="81"/>
      <c r="J326" s="42"/>
      <c r="K326" s="42"/>
      <c r="L326" s="42"/>
      <c r="M326" s="42"/>
      <c r="N326" s="42"/>
      <c r="O326" s="42"/>
      <c r="P326" s="42"/>
      <c r="Q326" s="42"/>
    </row>
    <row r="327" spans="1:17" ht="24.75" customHeight="1" x14ac:dyDescent="0.25">
      <c r="A327" s="48" t="s">
        <v>8</v>
      </c>
      <c r="B327" s="108"/>
      <c r="C327" s="121"/>
      <c r="D327" s="121"/>
      <c r="E327" s="116">
        <f>(D327-C327)*$C$2</f>
        <v>0</v>
      </c>
      <c r="F327" s="136"/>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17-30-1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17-30-2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17-30-3</v>
      </c>
      <c r="J331" s="42"/>
      <c r="K331" s="42"/>
      <c r="L331" s="42"/>
      <c r="M331" s="42"/>
      <c r="N331" s="42"/>
      <c r="O331" s="42"/>
      <c r="P331" s="42"/>
      <c r="Q331" s="42"/>
    </row>
    <row r="332" spans="1:17" ht="38.25" customHeight="1" x14ac:dyDescent="0.25">
      <c r="A332" s="48" t="s">
        <v>13</v>
      </c>
      <c r="B332" s="131"/>
      <c r="C332" s="132"/>
      <c r="D332" s="132"/>
      <c r="E332" s="133"/>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17-31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25">
        <f>IFERROR((E337*F337+E338*F338)/(F337+F338),0)</f>
        <v>0</v>
      </c>
      <c r="G335" s="49" t="s">
        <v>71</v>
      </c>
      <c r="H335" s="70"/>
      <c r="I335" s="81"/>
      <c r="J335" s="42"/>
      <c r="K335" s="42"/>
      <c r="L335" s="42"/>
      <c r="M335" s="42"/>
      <c r="N335" s="42"/>
      <c r="O335" s="42"/>
      <c r="P335" s="42"/>
      <c r="Q335" s="42"/>
    </row>
    <row r="336" spans="1:17" ht="24.75" customHeight="1" x14ac:dyDescent="0.25">
      <c r="A336" s="48" t="s">
        <v>4</v>
      </c>
      <c r="B336" s="129"/>
      <c r="C336" s="130"/>
      <c r="D336" s="49" t="s">
        <v>3142</v>
      </c>
      <c r="E336" s="110" t="str">
        <f>IFERROR(VLOOKUP(B336,matrizEmpleados,2,FALSE),"No existe")</f>
        <v>No existe</v>
      </c>
      <c r="F336" s="120" t="s">
        <v>3765</v>
      </c>
      <c r="G336" s="49" t="s">
        <v>5</v>
      </c>
      <c r="H336" s="127">
        <f>+(D335-C335)+1</f>
        <v>1</v>
      </c>
      <c r="I336" s="81"/>
      <c r="J336" s="42"/>
      <c r="K336" s="42"/>
      <c r="L336" s="42"/>
      <c r="M336" s="42"/>
      <c r="N336" s="42"/>
      <c r="O336" s="42"/>
      <c r="P336" s="42"/>
      <c r="Q336" s="42"/>
    </row>
    <row r="337" spans="1:17" ht="24.75" customHeight="1" x14ac:dyDescent="0.25">
      <c r="A337" s="48" t="s">
        <v>7</v>
      </c>
      <c r="B337" s="115"/>
      <c r="C337" s="121"/>
      <c r="D337" s="121"/>
      <c r="E337" s="116">
        <f>(D337-C337)*$C$2</f>
        <v>0</v>
      </c>
      <c r="F337" s="136"/>
      <c r="G337" s="49" t="s">
        <v>3139</v>
      </c>
      <c r="H337" s="70"/>
      <c r="I337" s="81"/>
      <c r="J337" s="42"/>
      <c r="K337" s="42"/>
      <c r="L337" s="42"/>
      <c r="M337" s="42"/>
      <c r="N337" s="42"/>
      <c r="O337" s="42"/>
      <c r="P337" s="42"/>
      <c r="Q337" s="42"/>
    </row>
    <row r="338" spans="1:17" ht="24.75" customHeight="1" x14ac:dyDescent="0.25">
      <c r="A338" s="48" t="s">
        <v>8</v>
      </c>
      <c r="B338" s="108"/>
      <c r="C338" s="121"/>
      <c r="D338" s="121"/>
      <c r="E338" s="116">
        <f>(D338-C338)*$C$2</f>
        <v>0</v>
      </c>
      <c r="F338" s="136"/>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17-31-1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17-31-2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17-31-3</v>
      </c>
      <c r="J342" s="42"/>
      <c r="K342" s="42"/>
      <c r="L342" s="42"/>
      <c r="M342" s="42"/>
      <c r="N342" s="42"/>
      <c r="O342" s="42"/>
      <c r="P342" s="42"/>
      <c r="Q342" s="42"/>
    </row>
    <row r="343" spans="1:17" ht="38.25" customHeight="1" x14ac:dyDescent="0.25">
      <c r="A343" s="48" t="s">
        <v>13</v>
      </c>
      <c r="B343" s="131"/>
      <c r="C343" s="132"/>
      <c r="D343" s="132"/>
      <c r="E343" s="133"/>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17-32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25">
        <f>IFERROR((E348*F348+E349*F349)/(F348+F349),0)</f>
        <v>0</v>
      </c>
      <c r="G346" s="49" t="s">
        <v>71</v>
      </c>
      <c r="H346" s="70"/>
      <c r="I346" s="81"/>
      <c r="J346" s="42"/>
      <c r="K346" s="42"/>
      <c r="L346" s="42"/>
      <c r="M346" s="42"/>
      <c r="N346" s="42"/>
      <c r="O346" s="42"/>
      <c r="P346" s="42"/>
      <c r="Q346" s="42"/>
    </row>
    <row r="347" spans="1:17" ht="24.75" customHeight="1" x14ac:dyDescent="0.25">
      <c r="A347" s="48" t="s">
        <v>4</v>
      </c>
      <c r="B347" s="129"/>
      <c r="C347" s="130"/>
      <c r="D347" s="49" t="s">
        <v>3142</v>
      </c>
      <c r="E347" s="110" t="str">
        <f>IFERROR(VLOOKUP(B347,matrizEmpleados,2,FALSE),"No existe")</f>
        <v>No existe</v>
      </c>
      <c r="F347" s="120" t="s">
        <v>3765</v>
      </c>
      <c r="G347" s="49" t="s">
        <v>5</v>
      </c>
      <c r="H347" s="127">
        <f>+(D346-C346)+1</f>
        <v>1</v>
      </c>
      <c r="I347" s="81"/>
      <c r="J347" s="42"/>
      <c r="K347" s="42"/>
      <c r="L347" s="42"/>
      <c r="M347" s="42"/>
      <c r="N347" s="42"/>
      <c r="O347" s="42"/>
      <c r="P347" s="42"/>
      <c r="Q347" s="42"/>
    </row>
    <row r="348" spans="1:17" ht="24.75" customHeight="1" x14ac:dyDescent="0.25">
      <c r="A348" s="48" t="s">
        <v>7</v>
      </c>
      <c r="B348" s="115"/>
      <c r="C348" s="121"/>
      <c r="D348" s="121"/>
      <c r="E348" s="116">
        <f>(D348-C348)*$C$2</f>
        <v>0</v>
      </c>
      <c r="F348" s="136"/>
      <c r="G348" s="49" t="s">
        <v>3139</v>
      </c>
      <c r="H348" s="70"/>
      <c r="I348" s="81"/>
      <c r="J348" s="42"/>
      <c r="K348" s="42"/>
      <c r="L348" s="42"/>
      <c r="M348" s="42"/>
      <c r="N348" s="42"/>
      <c r="O348" s="42"/>
      <c r="P348" s="42"/>
      <c r="Q348" s="42"/>
    </row>
    <row r="349" spans="1:17" ht="24.75" customHeight="1" x14ac:dyDescent="0.25">
      <c r="A349" s="48" t="s">
        <v>8</v>
      </c>
      <c r="B349" s="108"/>
      <c r="C349" s="121"/>
      <c r="D349" s="121"/>
      <c r="E349" s="116">
        <f>(D349-C349)*$C$2</f>
        <v>0</v>
      </c>
      <c r="F349" s="136"/>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17-32-1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17-32-2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17-32-3</v>
      </c>
      <c r="J353" s="42"/>
      <c r="K353" s="42"/>
      <c r="L353" s="42"/>
      <c r="M353" s="42"/>
      <c r="N353" s="42"/>
      <c r="O353" s="42"/>
      <c r="P353" s="42"/>
      <c r="Q353" s="42"/>
    </row>
    <row r="354" spans="1:17" ht="38.25" customHeight="1" x14ac:dyDescent="0.25">
      <c r="A354" s="48" t="s">
        <v>13</v>
      </c>
      <c r="B354" s="131"/>
      <c r="C354" s="132"/>
      <c r="D354" s="132"/>
      <c r="E354" s="133"/>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17-33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25">
        <f>IFERROR((E359*F359+E360*F360)/(F359+F360),0)</f>
        <v>0</v>
      </c>
      <c r="G357" s="49" t="s">
        <v>71</v>
      </c>
      <c r="H357" s="70"/>
      <c r="I357" s="81"/>
      <c r="J357" s="42"/>
      <c r="K357" s="42"/>
      <c r="L357" s="42"/>
      <c r="M357" s="42"/>
      <c r="N357" s="42"/>
      <c r="O357" s="42"/>
      <c r="P357" s="42"/>
      <c r="Q357" s="42"/>
    </row>
    <row r="358" spans="1:17" ht="24.75" customHeight="1" x14ac:dyDescent="0.25">
      <c r="A358" s="48" t="s">
        <v>4</v>
      </c>
      <c r="B358" s="129"/>
      <c r="C358" s="130"/>
      <c r="D358" s="49" t="s">
        <v>3142</v>
      </c>
      <c r="E358" s="110" t="str">
        <f>IFERROR(VLOOKUP(B358,matrizEmpleados,2,FALSE),"No existe")</f>
        <v>No existe</v>
      </c>
      <c r="F358" s="120" t="s">
        <v>3765</v>
      </c>
      <c r="G358" s="49" t="s">
        <v>5</v>
      </c>
      <c r="H358" s="127">
        <f>+(D357-C357)+1</f>
        <v>1</v>
      </c>
      <c r="I358" s="81"/>
      <c r="J358" s="42"/>
      <c r="K358" s="42"/>
      <c r="L358" s="42"/>
      <c r="M358" s="42"/>
      <c r="N358" s="42"/>
      <c r="O358" s="42"/>
      <c r="P358" s="42"/>
      <c r="Q358" s="42"/>
    </row>
    <row r="359" spans="1:17" ht="24.75" customHeight="1" x14ac:dyDescent="0.25">
      <c r="A359" s="48" t="s">
        <v>7</v>
      </c>
      <c r="B359" s="115"/>
      <c r="C359" s="121"/>
      <c r="D359" s="121"/>
      <c r="E359" s="116">
        <f>(D359-C359)*$C$2</f>
        <v>0</v>
      </c>
      <c r="F359" s="136"/>
      <c r="G359" s="49" t="s">
        <v>3139</v>
      </c>
      <c r="H359" s="70"/>
      <c r="I359" s="81"/>
      <c r="J359" s="42"/>
      <c r="K359" s="42"/>
      <c r="L359" s="42"/>
      <c r="M359" s="42"/>
      <c r="N359" s="42"/>
      <c r="O359" s="42"/>
      <c r="P359" s="42"/>
      <c r="Q359" s="42"/>
    </row>
    <row r="360" spans="1:17" ht="24.75" customHeight="1" x14ac:dyDescent="0.25">
      <c r="A360" s="48" t="s">
        <v>8</v>
      </c>
      <c r="B360" s="108"/>
      <c r="C360" s="121"/>
      <c r="D360" s="121"/>
      <c r="E360" s="116">
        <f>(D360-C360)*$C$2</f>
        <v>0</v>
      </c>
      <c r="F360" s="136"/>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17-33-1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17-33-2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17-33-3</v>
      </c>
      <c r="J364" s="42"/>
      <c r="K364" s="42"/>
      <c r="L364" s="42"/>
      <c r="M364" s="42"/>
      <c r="N364" s="42"/>
      <c r="O364" s="42"/>
      <c r="P364" s="42"/>
      <c r="Q364" s="42"/>
    </row>
    <row r="365" spans="1:17" ht="38.25" customHeight="1" x14ac:dyDescent="0.25">
      <c r="A365" s="48" t="s">
        <v>13</v>
      </c>
      <c r="B365" s="131"/>
      <c r="C365" s="132"/>
      <c r="D365" s="132"/>
      <c r="E365" s="133"/>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17-34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25">
        <f>IFERROR((E370*F370+E371*F371)/(F370+F371),0)</f>
        <v>0</v>
      </c>
      <c r="G368" s="49" t="s">
        <v>71</v>
      </c>
      <c r="H368" s="70"/>
      <c r="I368" s="81"/>
      <c r="J368" s="42"/>
      <c r="K368" s="42"/>
      <c r="L368" s="42"/>
      <c r="M368" s="42"/>
      <c r="N368" s="42"/>
      <c r="O368" s="42"/>
      <c r="P368" s="42"/>
      <c r="Q368" s="42"/>
    </row>
    <row r="369" spans="1:17" ht="24.75" customHeight="1" x14ac:dyDescent="0.25">
      <c r="A369" s="48" t="s">
        <v>4</v>
      </c>
      <c r="B369" s="129"/>
      <c r="C369" s="130"/>
      <c r="D369" s="49" t="s">
        <v>3142</v>
      </c>
      <c r="E369" s="110" t="str">
        <f>IFERROR(VLOOKUP(B369,matrizEmpleados,2,FALSE),"No existe")</f>
        <v>No existe</v>
      </c>
      <c r="F369" s="120" t="s">
        <v>3765</v>
      </c>
      <c r="G369" s="49" t="s">
        <v>5</v>
      </c>
      <c r="H369" s="127">
        <f>+(D368-C368)+1</f>
        <v>1</v>
      </c>
      <c r="I369" s="81"/>
      <c r="J369" s="42"/>
      <c r="K369" s="42"/>
      <c r="L369" s="42"/>
      <c r="M369" s="42"/>
      <c r="N369" s="42"/>
      <c r="O369" s="42"/>
      <c r="P369" s="42"/>
      <c r="Q369" s="42"/>
    </row>
    <row r="370" spans="1:17" ht="24.75" customHeight="1" x14ac:dyDescent="0.25">
      <c r="A370" s="48" t="s">
        <v>7</v>
      </c>
      <c r="B370" s="115"/>
      <c r="C370" s="121"/>
      <c r="D370" s="121"/>
      <c r="E370" s="116">
        <f>(D370-C370)*$C$2</f>
        <v>0</v>
      </c>
      <c r="F370" s="136"/>
      <c r="G370" s="49" t="s">
        <v>3139</v>
      </c>
      <c r="H370" s="70"/>
      <c r="I370" s="81"/>
      <c r="J370" s="42"/>
      <c r="K370" s="42"/>
      <c r="L370" s="42"/>
      <c r="M370" s="42"/>
      <c r="N370" s="42"/>
      <c r="O370" s="42"/>
      <c r="P370" s="42"/>
      <c r="Q370" s="42"/>
    </row>
    <row r="371" spans="1:17" ht="24.75" customHeight="1" x14ac:dyDescent="0.25">
      <c r="A371" s="48" t="s">
        <v>8</v>
      </c>
      <c r="B371" s="108"/>
      <c r="C371" s="121"/>
      <c r="D371" s="121"/>
      <c r="E371" s="116">
        <f>(D371-C371)*$C$2</f>
        <v>0</v>
      </c>
      <c r="F371" s="136"/>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17-34-1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17-34-2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17-34-3</v>
      </c>
      <c r="J375" s="42"/>
      <c r="K375" s="42"/>
      <c r="L375" s="42"/>
      <c r="M375" s="42"/>
      <c r="N375" s="42"/>
      <c r="O375" s="42"/>
      <c r="P375" s="42"/>
      <c r="Q375" s="42"/>
    </row>
    <row r="376" spans="1:17" ht="38.25" customHeight="1" x14ac:dyDescent="0.25">
      <c r="A376" s="48" t="s">
        <v>13</v>
      </c>
      <c r="B376" s="131"/>
      <c r="C376" s="132"/>
      <c r="D376" s="132"/>
      <c r="E376" s="133"/>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17-35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25">
        <f>IFERROR((E381*F381+E382*F382)/(F381+F382),0)</f>
        <v>0</v>
      </c>
      <c r="G379" s="49" t="s">
        <v>71</v>
      </c>
      <c r="H379" s="70"/>
      <c r="I379" s="81"/>
      <c r="J379" s="42"/>
      <c r="K379" s="42"/>
      <c r="L379" s="42"/>
      <c r="M379" s="42"/>
      <c r="N379" s="42"/>
      <c r="O379" s="42"/>
      <c r="P379" s="42"/>
      <c r="Q379" s="42"/>
    </row>
    <row r="380" spans="1:17" ht="24.75" customHeight="1" x14ac:dyDescent="0.25">
      <c r="A380" s="48" t="s">
        <v>4</v>
      </c>
      <c r="B380" s="129"/>
      <c r="C380" s="130"/>
      <c r="D380" s="49" t="s">
        <v>3142</v>
      </c>
      <c r="E380" s="110" t="str">
        <f>IFERROR(VLOOKUP(B380,matrizEmpleados,2,FALSE),"No existe")</f>
        <v>No existe</v>
      </c>
      <c r="F380" s="120" t="s">
        <v>3765</v>
      </c>
      <c r="G380" s="49" t="s">
        <v>5</v>
      </c>
      <c r="H380" s="127">
        <f>+(D379-C379)+1</f>
        <v>1</v>
      </c>
      <c r="I380" s="81"/>
      <c r="J380" s="42"/>
      <c r="K380" s="42"/>
      <c r="L380" s="42"/>
      <c r="M380" s="42"/>
      <c r="N380" s="42"/>
      <c r="O380" s="42"/>
      <c r="P380" s="42"/>
      <c r="Q380" s="42"/>
    </row>
    <row r="381" spans="1:17" ht="24.75" customHeight="1" x14ac:dyDescent="0.25">
      <c r="A381" s="48" t="s">
        <v>7</v>
      </c>
      <c r="B381" s="115"/>
      <c r="C381" s="121"/>
      <c r="D381" s="121"/>
      <c r="E381" s="116">
        <f>(D381-C381)*$C$2</f>
        <v>0</v>
      </c>
      <c r="F381" s="136"/>
      <c r="G381" s="49" t="s">
        <v>3139</v>
      </c>
      <c r="H381" s="70"/>
      <c r="I381" s="81"/>
      <c r="J381" s="42"/>
      <c r="K381" s="42"/>
      <c r="L381" s="42"/>
      <c r="M381" s="42"/>
      <c r="N381" s="42"/>
      <c r="O381" s="42"/>
      <c r="P381" s="42"/>
      <c r="Q381" s="42"/>
    </row>
    <row r="382" spans="1:17" ht="24.75" customHeight="1" x14ac:dyDescent="0.25">
      <c r="A382" s="48" t="s">
        <v>8</v>
      </c>
      <c r="B382" s="108"/>
      <c r="C382" s="121"/>
      <c r="D382" s="121"/>
      <c r="E382" s="116">
        <f>(D382-C382)*$C$2</f>
        <v>0</v>
      </c>
      <c r="F382" s="136"/>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17-35-1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17-35-2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17-35-3</v>
      </c>
      <c r="J386" s="42"/>
      <c r="K386" s="42"/>
      <c r="L386" s="42"/>
      <c r="M386" s="42"/>
      <c r="N386" s="42"/>
      <c r="O386" s="42"/>
      <c r="P386" s="42"/>
      <c r="Q386" s="42"/>
    </row>
    <row r="387" spans="1:17" ht="38.25" customHeight="1" x14ac:dyDescent="0.25">
      <c r="A387" s="48" t="s">
        <v>13</v>
      </c>
      <c r="B387" s="131"/>
      <c r="C387" s="132"/>
      <c r="D387" s="132"/>
      <c r="E387" s="133"/>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17-36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25">
        <f>IFERROR((E392*F392+E393*F393)/(F392+F393),0)</f>
        <v>0</v>
      </c>
      <c r="G390" s="49" t="s">
        <v>71</v>
      </c>
      <c r="H390" s="70"/>
      <c r="I390" s="81"/>
      <c r="J390" s="42"/>
      <c r="K390" s="42"/>
      <c r="L390" s="42"/>
      <c r="M390" s="42"/>
      <c r="N390" s="42"/>
      <c r="O390" s="42"/>
      <c r="P390" s="42"/>
      <c r="Q390" s="42"/>
    </row>
    <row r="391" spans="1:17" ht="24.75" customHeight="1" x14ac:dyDescent="0.25">
      <c r="A391" s="48" t="s">
        <v>4</v>
      </c>
      <c r="B391" s="129"/>
      <c r="C391" s="130"/>
      <c r="D391" s="49" t="s">
        <v>3142</v>
      </c>
      <c r="E391" s="110" t="str">
        <f>IFERROR(VLOOKUP(B391,matrizEmpleados,2,FALSE),"No existe")</f>
        <v>No existe</v>
      </c>
      <c r="F391" s="120" t="s">
        <v>3765</v>
      </c>
      <c r="G391" s="49" t="s">
        <v>5</v>
      </c>
      <c r="H391" s="127">
        <f>+(D390-C390)+1</f>
        <v>1</v>
      </c>
      <c r="I391" s="81"/>
      <c r="J391" s="42"/>
      <c r="K391" s="42"/>
      <c r="L391" s="42"/>
      <c r="M391" s="42"/>
      <c r="N391" s="42"/>
      <c r="O391" s="42"/>
      <c r="P391" s="42"/>
      <c r="Q391" s="42"/>
    </row>
    <row r="392" spans="1:17" ht="24.75" customHeight="1" x14ac:dyDescent="0.25">
      <c r="A392" s="48" t="s">
        <v>7</v>
      </c>
      <c r="B392" s="115"/>
      <c r="C392" s="121"/>
      <c r="D392" s="121"/>
      <c r="E392" s="116">
        <f>(D392-C392)*$C$2</f>
        <v>0</v>
      </c>
      <c r="F392" s="136"/>
      <c r="G392" s="49" t="s">
        <v>3139</v>
      </c>
      <c r="H392" s="70"/>
      <c r="I392" s="81"/>
      <c r="J392" s="42"/>
      <c r="K392" s="42"/>
      <c r="L392" s="42"/>
      <c r="M392" s="42"/>
      <c r="N392" s="42"/>
      <c r="O392" s="42"/>
      <c r="P392" s="42"/>
      <c r="Q392" s="42"/>
    </row>
    <row r="393" spans="1:17" ht="24.75" customHeight="1" x14ac:dyDescent="0.25">
      <c r="A393" s="48" t="s">
        <v>8</v>
      </c>
      <c r="B393" s="108"/>
      <c r="C393" s="121"/>
      <c r="D393" s="121"/>
      <c r="E393" s="116">
        <f>(D393-C393)*$C$2</f>
        <v>0</v>
      </c>
      <c r="F393" s="136"/>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17-36-1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17-36-2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17-36-3</v>
      </c>
      <c r="J397" s="42"/>
      <c r="K397" s="42"/>
      <c r="L397" s="42"/>
      <c r="M397" s="42"/>
      <c r="N397" s="42"/>
      <c r="O397" s="42"/>
      <c r="P397" s="42"/>
      <c r="Q397" s="42"/>
    </row>
    <row r="398" spans="1:17" ht="38.25" customHeight="1" x14ac:dyDescent="0.25">
      <c r="A398" s="48" t="s">
        <v>13</v>
      </c>
      <c r="B398" s="131"/>
      <c r="C398" s="132"/>
      <c r="D398" s="132"/>
      <c r="E398" s="133"/>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17-37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25">
        <f>IFERROR((E403*F403+E404*F404)/(F403+F404),0)</f>
        <v>0</v>
      </c>
      <c r="G401" s="49" t="s">
        <v>71</v>
      </c>
      <c r="H401" s="70"/>
      <c r="I401" s="81"/>
      <c r="J401" s="42"/>
      <c r="K401" s="42"/>
      <c r="L401" s="42"/>
      <c r="M401" s="42"/>
      <c r="N401" s="42"/>
      <c r="O401" s="42"/>
      <c r="P401" s="42"/>
      <c r="Q401" s="42"/>
    </row>
    <row r="402" spans="1:17" ht="24.75" customHeight="1" x14ac:dyDescent="0.25">
      <c r="A402" s="48" t="s">
        <v>4</v>
      </c>
      <c r="B402" s="129"/>
      <c r="C402" s="130"/>
      <c r="D402" s="49" t="s">
        <v>3142</v>
      </c>
      <c r="E402" s="110" t="str">
        <f>IFERROR(VLOOKUP(B402,matrizEmpleados,2,FALSE),"No existe")</f>
        <v>No existe</v>
      </c>
      <c r="F402" s="120" t="s">
        <v>3765</v>
      </c>
      <c r="G402" s="49" t="s">
        <v>5</v>
      </c>
      <c r="H402" s="127">
        <f>+(D401-C401)+1</f>
        <v>1</v>
      </c>
      <c r="I402" s="81"/>
      <c r="J402" s="42"/>
      <c r="K402" s="42"/>
      <c r="L402" s="42"/>
      <c r="M402" s="42"/>
      <c r="N402" s="42"/>
      <c r="O402" s="42"/>
      <c r="P402" s="42"/>
      <c r="Q402" s="42"/>
    </row>
    <row r="403" spans="1:17" ht="24.75" customHeight="1" x14ac:dyDescent="0.25">
      <c r="A403" s="48" t="s">
        <v>7</v>
      </c>
      <c r="B403" s="115"/>
      <c r="C403" s="121"/>
      <c r="D403" s="121"/>
      <c r="E403" s="116">
        <f>(D403-C403)*$C$2</f>
        <v>0</v>
      </c>
      <c r="F403" s="136"/>
      <c r="G403" s="49" t="s">
        <v>3139</v>
      </c>
      <c r="H403" s="70"/>
      <c r="I403" s="81"/>
      <c r="J403" s="42"/>
      <c r="K403" s="42"/>
      <c r="L403" s="42"/>
      <c r="M403" s="42"/>
      <c r="N403" s="42"/>
      <c r="O403" s="42"/>
      <c r="P403" s="42"/>
      <c r="Q403" s="42"/>
    </row>
    <row r="404" spans="1:17" ht="24.75" customHeight="1" x14ac:dyDescent="0.25">
      <c r="A404" s="48" t="s">
        <v>8</v>
      </c>
      <c r="B404" s="108"/>
      <c r="C404" s="121"/>
      <c r="D404" s="121"/>
      <c r="E404" s="116">
        <f>(D404-C404)*$C$2</f>
        <v>0</v>
      </c>
      <c r="F404" s="136"/>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17-37-1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17-37-2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17-37-3</v>
      </c>
      <c r="J408" s="42"/>
      <c r="K408" s="42"/>
      <c r="L408" s="42"/>
      <c r="M408" s="42"/>
      <c r="N408" s="42"/>
      <c r="O408" s="42"/>
      <c r="P408" s="42"/>
      <c r="Q408" s="42"/>
    </row>
    <row r="409" spans="1:17" ht="38.25" customHeight="1" x14ac:dyDescent="0.25">
      <c r="A409" s="48" t="s">
        <v>13</v>
      </c>
      <c r="B409" s="131"/>
      <c r="C409" s="132"/>
      <c r="D409" s="132"/>
      <c r="E409" s="133"/>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17-38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25">
        <f>IFERROR((E414*F414+E415*F415)/(F414+F415),0)</f>
        <v>0</v>
      </c>
      <c r="G412" s="49" t="s">
        <v>71</v>
      </c>
      <c r="H412" s="70"/>
      <c r="I412" s="81"/>
      <c r="J412" s="42"/>
      <c r="K412" s="42"/>
      <c r="L412" s="42"/>
      <c r="M412" s="42"/>
      <c r="N412" s="42"/>
      <c r="O412" s="42"/>
      <c r="P412" s="42"/>
      <c r="Q412" s="42"/>
    </row>
    <row r="413" spans="1:17" ht="24.75" customHeight="1" x14ac:dyDescent="0.25">
      <c r="A413" s="48" t="s">
        <v>4</v>
      </c>
      <c r="B413" s="129"/>
      <c r="C413" s="130"/>
      <c r="D413" s="49" t="s">
        <v>3142</v>
      </c>
      <c r="E413" s="110" t="str">
        <f>IFERROR(VLOOKUP(B413,matrizEmpleados,2,FALSE),"No existe")</f>
        <v>No existe</v>
      </c>
      <c r="F413" s="120" t="s">
        <v>3765</v>
      </c>
      <c r="G413" s="49" t="s">
        <v>5</v>
      </c>
      <c r="H413" s="127">
        <f>+(D412-C412)+1</f>
        <v>1</v>
      </c>
      <c r="I413" s="81"/>
      <c r="J413" s="42"/>
      <c r="K413" s="42"/>
      <c r="L413" s="42"/>
      <c r="M413" s="42"/>
      <c r="N413" s="42"/>
      <c r="O413" s="42"/>
      <c r="P413" s="42"/>
      <c r="Q413" s="42"/>
    </row>
    <row r="414" spans="1:17" ht="24.75" customHeight="1" x14ac:dyDescent="0.25">
      <c r="A414" s="48" t="s">
        <v>7</v>
      </c>
      <c r="B414" s="115"/>
      <c r="C414" s="121"/>
      <c r="D414" s="121"/>
      <c r="E414" s="116">
        <f>(D414-C414)*$C$2</f>
        <v>0</v>
      </c>
      <c r="F414" s="136"/>
      <c r="G414" s="49" t="s">
        <v>3139</v>
      </c>
      <c r="H414" s="70"/>
      <c r="I414" s="81"/>
      <c r="J414" s="42"/>
      <c r="K414" s="42"/>
      <c r="L414" s="42"/>
      <c r="M414" s="42"/>
      <c r="N414" s="42"/>
      <c r="O414" s="42"/>
      <c r="P414" s="42"/>
      <c r="Q414" s="42"/>
    </row>
    <row r="415" spans="1:17" ht="24.75" customHeight="1" x14ac:dyDescent="0.25">
      <c r="A415" s="48" t="s">
        <v>8</v>
      </c>
      <c r="B415" s="108"/>
      <c r="C415" s="121"/>
      <c r="D415" s="121"/>
      <c r="E415" s="116">
        <f>(D415-C415)*$C$2</f>
        <v>0</v>
      </c>
      <c r="F415" s="136"/>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17-38-1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17-38-2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17-38-3</v>
      </c>
      <c r="J419" s="42"/>
      <c r="K419" s="42"/>
      <c r="L419" s="42"/>
      <c r="M419" s="42"/>
      <c r="N419" s="42"/>
      <c r="O419" s="42"/>
      <c r="P419" s="42"/>
      <c r="Q419" s="42"/>
    </row>
    <row r="420" spans="1:17" ht="38.25" customHeight="1" x14ac:dyDescent="0.25">
      <c r="A420" s="48" t="s">
        <v>13</v>
      </c>
      <c r="B420" s="131"/>
      <c r="C420" s="132"/>
      <c r="D420" s="132"/>
      <c r="E420" s="133"/>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17-39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25">
        <f>IFERROR((E425*F425+E426*F426)/(F425+F426),0)</f>
        <v>0</v>
      </c>
      <c r="G423" s="49" t="s">
        <v>71</v>
      </c>
      <c r="H423" s="70"/>
      <c r="I423" s="81"/>
      <c r="J423" s="42"/>
      <c r="K423" s="42"/>
      <c r="L423" s="42"/>
      <c r="M423" s="42"/>
      <c r="N423" s="42"/>
      <c r="O423" s="42"/>
      <c r="P423" s="42"/>
      <c r="Q423" s="42"/>
    </row>
    <row r="424" spans="1:17" ht="24.75" customHeight="1" x14ac:dyDescent="0.25">
      <c r="A424" s="48" t="s">
        <v>4</v>
      </c>
      <c r="B424" s="129"/>
      <c r="C424" s="130"/>
      <c r="D424" s="49" t="s">
        <v>3142</v>
      </c>
      <c r="E424" s="110" t="str">
        <f>IFERROR(VLOOKUP(B424,matrizEmpleados,2,FALSE),"No existe")</f>
        <v>No existe</v>
      </c>
      <c r="F424" s="120" t="s">
        <v>3765</v>
      </c>
      <c r="G424" s="49" t="s">
        <v>5</v>
      </c>
      <c r="H424" s="127">
        <f>+(D423-C423)+1</f>
        <v>1</v>
      </c>
      <c r="I424" s="81"/>
      <c r="J424" s="42"/>
      <c r="K424" s="42"/>
      <c r="L424" s="42"/>
      <c r="M424" s="42"/>
      <c r="N424" s="42"/>
      <c r="O424" s="42"/>
      <c r="P424" s="42"/>
      <c r="Q424" s="42"/>
    </row>
    <row r="425" spans="1:17" ht="24.75" customHeight="1" x14ac:dyDescent="0.25">
      <c r="A425" s="48" t="s">
        <v>7</v>
      </c>
      <c r="B425" s="115"/>
      <c r="C425" s="121"/>
      <c r="D425" s="121"/>
      <c r="E425" s="116">
        <f>(D425-C425)*$C$2</f>
        <v>0</v>
      </c>
      <c r="F425" s="136"/>
      <c r="G425" s="49" t="s">
        <v>3139</v>
      </c>
      <c r="H425" s="70"/>
      <c r="I425" s="81"/>
      <c r="J425" s="42"/>
      <c r="K425" s="42"/>
      <c r="L425" s="42"/>
      <c r="M425" s="42"/>
      <c r="N425" s="42"/>
      <c r="O425" s="42"/>
      <c r="P425" s="42"/>
      <c r="Q425" s="42"/>
    </row>
    <row r="426" spans="1:17" ht="24.75" customHeight="1" x14ac:dyDescent="0.25">
      <c r="A426" s="48" t="s">
        <v>8</v>
      </c>
      <c r="B426" s="108"/>
      <c r="C426" s="121"/>
      <c r="D426" s="121"/>
      <c r="E426" s="116">
        <f>(D426-C426)*$C$2</f>
        <v>0</v>
      </c>
      <c r="F426" s="136"/>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17-39-1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17-39-2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17-39-3</v>
      </c>
      <c r="J430" s="42"/>
      <c r="K430" s="42"/>
      <c r="L430" s="42"/>
      <c r="M430" s="42"/>
      <c r="N430" s="42"/>
      <c r="O430" s="42"/>
      <c r="P430" s="42"/>
      <c r="Q430" s="42"/>
    </row>
    <row r="431" spans="1:17" ht="38.25" customHeight="1" x14ac:dyDescent="0.25">
      <c r="A431" s="48" t="s">
        <v>13</v>
      </c>
      <c r="B431" s="131"/>
      <c r="C431" s="132"/>
      <c r="D431" s="132"/>
      <c r="E431" s="133"/>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17-40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25">
        <f>IFERROR((E436*F436+E437*F437)/(F436+F437),0)</f>
        <v>0</v>
      </c>
      <c r="G434" s="49" t="s">
        <v>71</v>
      </c>
      <c r="H434" s="70"/>
      <c r="I434" s="81"/>
      <c r="J434" s="42"/>
      <c r="K434" s="42"/>
      <c r="L434" s="42"/>
      <c r="M434" s="42"/>
      <c r="N434" s="42"/>
      <c r="O434" s="42"/>
      <c r="P434" s="42"/>
      <c r="Q434" s="42"/>
    </row>
    <row r="435" spans="1:17" ht="24.75" customHeight="1" x14ac:dyDescent="0.25">
      <c r="A435" s="48" t="s">
        <v>4</v>
      </c>
      <c r="B435" s="129"/>
      <c r="C435" s="130"/>
      <c r="D435" s="49" t="s">
        <v>3142</v>
      </c>
      <c r="E435" s="110" t="str">
        <f>IFERROR(VLOOKUP(B435,matrizEmpleados,2,FALSE),"No existe")</f>
        <v>No existe</v>
      </c>
      <c r="F435" s="120" t="s">
        <v>3765</v>
      </c>
      <c r="G435" s="49" t="s">
        <v>5</v>
      </c>
      <c r="H435" s="127">
        <f>+(D434-C434)+1</f>
        <v>1</v>
      </c>
      <c r="I435" s="81"/>
      <c r="J435" s="42"/>
      <c r="K435" s="42"/>
      <c r="L435" s="42"/>
      <c r="M435" s="42"/>
      <c r="N435" s="42"/>
      <c r="O435" s="42"/>
      <c r="P435" s="42"/>
      <c r="Q435" s="42"/>
    </row>
    <row r="436" spans="1:17" ht="24.75" customHeight="1" x14ac:dyDescent="0.25">
      <c r="A436" s="48" t="s">
        <v>7</v>
      </c>
      <c r="B436" s="115"/>
      <c r="C436" s="121"/>
      <c r="D436" s="121"/>
      <c r="E436" s="116">
        <f>(D436-C436)*$C$2</f>
        <v>0</v>
      </c>
      <c r="F436" s="136"/>
      <c r="G436" s="49" t="s">
        <v>3139</v>
      </c>
      <c r="H436" s="70"/>
      <c r="I436" s="81"/>
      <c r="J436" s="42"/>
      <c r="K436" s="42"/>
      <c r="L436" s="42"/>
      <c r="M436" s="42"/>
      <c r="N436" s="42"/>
      <c r="O436" s="42"/>
      <c r="P436" s="42"/>
      <c r="Q436" s="42"/>
    </row>
    <row r="437" spans="1:17" ht="24.75" customHeight="1" x14ac:dyDescent="0.25">
      <c r="A437" s="48" t="s">
        <v>8</v>
      </c>
      <c r="B437" s="108"/>
      <c r="C437" s="121"/>
      <c r="D437" s="121"/>
      <c r="E437" s="116">
        <f>(D437-C437)*$C$2</f>
        <v>0</v>
      </c>
      <c r="F437" s="136"/>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17-40-1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17-40-2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17-40-3</v>
      </c>
      <c r="J441" s="42"/>
      <c r="K441" s="42"/>
      <c r="L441" s="42"/>
      <c r="M441" s="42"/>
      <c r="N441" s="42"/>
      <c r="O441" s="42"/>
      <c r="P441" s="42"/>
      <c r="Q441" s="42"/>
    </row>
    <row r="442" spans="1:17" ht="38.25" customHeight="1" x14ac:dyDescent="0.25">
      <c r="A442" s="48" t="s">
        <v>13</v>
      </c>
      <c r="B442" s="131"/>
      <c r="C442" s="132"/>
      <c r="D442" s="132"/>
      <c r="E442" s="133"/>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17-41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25">
        <f>IFERROR((E447*F447+E448*F448)/(F447+F448),0)</f>
        <v>0</v>
      </c>
      <c r="G445" s="49" t="s">
        <v>71</v>
      </c>
      <c r="H445" s="70"/>
      <c r="I445" s="81"/>
      <c r="J445" s="42"/>
      <c r="K445" s="42"/>
      <c r="L445" s="42"/>
      <c r="M445" s="42"/>
      <c r="N445" s="42"/>
      <c r="O445" s="42"/>
      <c r="P445" s="42"/>
      <c r="Q445" s="42"/>
    </row>
    <row r="446" spans="1:17" ht="24.75" customHeight="1" x14ac:dyDescent="0.25">
      <c r="A446" s="48" t="s">
        <v>4</v>
      </c>
      <c r="B446" s="129"/>
      <c r="C446" s="130"/>
      <c r="D446" s="49" t="s">
        <v>3142</v>
      </c>
      <c r="E446" s="110" t="str">
        <f>IFERROR(VLOOKUP(B446,matrizEmpleados,2,FALSE),"No existe")</f>
        <v>No existe</v>
      </c>
      <c r="F446" s="120" t="s">
        <v>3765</v>
      </c>
      <c r="G446" s="49" t="s">
        <v>5</v>
      </c>
      <c r="H446" s="127">
        <f>+(D445-C445)+1</f>
        <v>1</v>
      </c>
      <c r="I446" s="81"/>
      <c r="J446" s="42"/>
      <c r="K446" s="42"/>
      <c r="L446" s="42"/>
      <c r="M446" s="42"/>
      <c r="N446" s="42"/>
      <c r="O446" s="42"/>
      <c r="P446" s="42"/>
      <c r="Q446" s="42"/>
    </row>
    <row r="447" spans="1:17" ht="24.75" customHeight="1" x14ac:dyDescent="0.25">
      <c r="A447" s="48" t="s">
        <v>7</v>
      </c>
      <c r="B447" s="115"/>
      <c r="C447" s="121"/>
      <c r="D447" s="121"/>
      <c r="E447" s="116">
        <f>(D447-C447)*$C$2</f>
        <v>0</v>
      </c>
      <c r="F447" s="136"/>
      <c r="G447" s="49" t="s">
        <v>3139</v>
      </c>
      <c r="H447" s="70"/>
      <c r="I447" s="81"/>
      <c r="J447" s="42"/>
      <c r="K447" s="42"/>
      <c r="L447" s="42"/>
      <c r="M447" s="42"/>
      <c r="N447" s="42"/>
      <c r="O447" s="42"/>
      <c r="P447" s="42"/>
      <c r="Q447" s="42"/>
    </row>
    <row r="448" spans="1:17" ht="24.75" customHeight="1" x14ac:dyDescent="0.25">
      <c r="A448" s="48" t="s">
        <v>8</v>
      </c>
      <c r="B448" s="108"/>
      <c r="C448" s="121"/>
      <c r="D448" s="121"/>
      <c r="E448" s="116">
        <f>(D448-C448)*$C$2</f>
        <v>0</v>
      </c>
      <c r="F448" s="136"/>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17-41-1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17-41-2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17-41-3</v>
      </c>
      <c r="J452" s="42"/>
      <c r="K452" s="42"/>
      <c r="L452" s="42"/>
      <c r="M452" s="42"/>
      <c r="N452" s="42"/>
      <c r="O452" s="42"/>
      <c r="P452" s="42"/>
      <c r="Q452" s="42"/>
    </row>
    <row r="453" spans="1:17" ht="38.25" customHeight="1" x14ac:dyDescent="0.25">
      <c r="A453" s="48" t="s">
        <v>13</v>
      </c>
      <c r="B453" s="131"/>
      <c r="C453" s="132"/>
      <c r="D453" s="132"/>
      <c r="E453" s="133"/>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17-42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25">
        <f>IFERROR((E458*F458+E459*F459)/(F458+F459),0)</f>
        <v>0</v>
      </c>
      <c r="G456" s="49" t="s">
        <v>71</v>
      </c>
      <c r="H456" s="70"/>
      <c r="I456" s="81"/>
      <c r="J456" s="42"/>
      <c r="K456" s="42"/>
      <c r="L456" s="42"/>
      <c r="M456" s="42"/>
      <c r="N456" s="42"/>
      <c r="O456" s="42"/>
      <c r="P456" s="42"/>
      <c r="Q456" s="42"/>
    </row>
    <row r="457" spans="1:17" ht="24.75" customHeight="1" x14ac:dyDescent="0.25">
      <c r="A457" s="48" t="s">
        <v>4</v>
      </c>
      <c r="B457" s="129"/>
      <c r="C457" s="130"/>
      <c r="D457" s="49" t="s">
        <v>3142</v>
      </c>
      <c r="E457" s="110" t="str">
        <f>IFERROR(VLOOKUP(B457,matrizEmpleados,2,FALSE),"No existe")</f>
        <v>No existe</v>
      </c>
      <c r="F457" s="120" t="s">
        <v>3765</v>
      </c>
      <c r="G457" s="49" t="s">
        <v>5</v>
      </c>
      <c r="H457" s="127">
        <f>+(D456-C456)+1</f>
        <v>1</v>
      </c>
      <c r="I457" s="81"/>
      <c r="J457" s="42"/>
      <c r="K457" s="42"/>
      <c r="L457" s="42"/>
      <c r="M457" s="42"/>
      <c r="N457" s="42"/>
      <c r="O457" s="42"/>
      <c r="P457" s="42"/>
      <c r="Q457" s="42"/>
    </row>
    <row r="458" spans="1:17" ht="24.75" customHeight="1" x14ac:dyDescent="0.25">
      <c r="A458" s="48" t="s">
        <v>7</v>
      </c>
      <c r="B458" s="115"/>
      <c r="C458" s="121"/>
      <c r="D458" s="121"/>
      <c r="E458" s="116">
        <f>(D458-C458)*$C$2</f>
        <v>0</v>
      </c>
      <c r="F458" s="136"/>
      <c r="G458" s="49" t="s">
        <v>3139</v>
      </c>
      <c r="H458" s="70"/>
      <c r="I458" s="81"/>
      <c r="J458" s="42"/>
      <c r="K458" s="42"/>
      <c r="L458" s="42"/>
      <c r="M458" s="42"/>
      <c r="N458" s="42"/>
      <c r="O458" s="42"/>
      <c r="P458" s="42"/>
      <c r="Q458" s="42"/>
    </row>
    <row r="459" spans="1:17" ht="24.75" customHeight="1" x14ac:dyDescent="0.25">
      <c r="A459" s="48" t="s">
        <v>8</v>
      </c>
      <c r="B459" s="108"/>
      <c r="C459" s="121"/>
      <c r="D459" s="121"/>
      <c r="E459" s="116">
        <f>(D459-C459)*$C$2</f>
        <v>0</v>
      </c>
      <c r="F459" s="136"/>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17-42-1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17-42-2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17-42-3</v>
      </c>
      <c r="J463" s="42"/>
      <c r="K463" s="42"/>
      <c r="L463" s="42"/>
      <c r="M463" s="42"/>
      <c r="N463" s="42"/>
      <c r="O463" s="42"/>
      <c r="P463" s="42"/>
      <c r="Q463" s="42"/>
    </row>
    <row r="464" spans="1:17" ht="38.25" customHeight="1" x14ac:dyDescent="0.25">
      <c r="A464" s="48" t="s">
        <v>13</v>
      </c>
      <c r="B464" s="131"/>
      <c r="C464" s="132"/>
      <c r="D464" s="132"/>
      <c r="E464" s="133"/>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17-43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25">
        <f>IFERROR((E469*F469+E470*F470)/(F469+F470),0)</f>
        <v>0</v>
      </c>
      <c r="G467" s="49" t="s">
        <v>71</v>
      </c>
      <c r="H467" s="70"/>
      <c r="I467" s="81"/>
      <c r="J467" s="42"/>
      <c r="K467" s="42"/>
      <c r="L467" s="42"/>
      <c r="M467" s="42"/>
      <c r="N467" s="42"/>
      <c r="O467" s="42"/>
      <c r="P467" s="42"/>
      <c r="Q467" s="42"/>
    </row>
    <row r="468" spans="1:17" ht="24.75" customHeight="1" x14ac:dyDescent="0.25">
      <c r="A468" s="48" t="s">
        <v>4</v>
      </c>
      <c r="B468" s="129"/>
      <c r="C468" s="130"/>
      <c r="D468" s="49" t="s">
        <v>3142</v>
      </c>
      <c r="E468" s="110" t="str">
        <f>IFERROR(VLOOKUP(B468,matrizEmpleados,2,FALSE),"No existe")</f>
        <v>No existe</v>
      </c>
      <c r="F468" s="120" t="s">
        <v>3765</v>
      </c>
      <c r="G468" s="49" t="s">
        <v>5</v>
      </c>
      <c r="H468" s="127">
        <f>+(D467-C467)+1</f>
        <v>1</v>
      </c>
      <c r="I468" s="81"/>
      <c r="J468" s="42"/>
      <c r="K468" s="42"/>
      <c r="L468" s="42"/>
      <c r="M468" s="42"/>
      <c r="N468" s="42"/>
      <c r="O468" s="42"/>
      <c r="P468" s="42"/>
      <c r="Q468" s="42"/>
    </row>
    <row r="469" spans="1:17" ht="24.75" customHeight="1" x14ac:dyDescent="0.25">
      <c r="A469" s="48" t="s">
        <v>7</v>
      </c>
      <c r="B469" s="115"/>
      <c r="C469" s="121"/>
      <c r="D469" s="121"/>
      <c r="E469" s="116">
        <f>(D469-C469)*$C$2</f>
        <v>0</v>
      </c>
      <c r="F469" s="136"/>
      <c r="G469" s="49" t="s">
        <v>3139</v>
      </c>
      <c r="H469" s="70"/>
      <c r="I469" s="81"/>
      <c r="J469" s="42"/>
      <c r="K469" s="42"/>
      <c r="L469" s="42"/>
      <c r="M469" s="42"/>
      <c r="N469" s="42"/>
      <c r="O469" s="42"/>
      <c r="P469" s="42"/>
      <c r="Q469" s="42"/>
    </row>
    <row r="470" spans="1:17" ht="24.75" customHeight="1" x14ac:dyDescent="0.25">
      <c r="A470" s="48" t="s">
        <v>8</v>
      </c>
      <c r="B470" s="108"/>
      <c r="C470" s="121"/>
      <c r="D470" s="121"/>
      <c r="E470" s="116">
        <f>(D470-C470)*$C$2</f>
        <v>0</v>
      </c>
      <c r="F470" s="136"/>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17-43-1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17-43-2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17-43-3</v>
      </c>
      <c r="J474" s="42"/>
      <c r="K474" s="42"/>
      <c r="L474" s="42"/>
      <c r="M474" s="42"/>
      <c r="N474" s="42"/>
      <c r="O474" s="42"/>
      <c r="P474" s="42"/>
      <c r="Q474" s="42"/>
    </row>
    <row r="475" spans="1:17" ht="38.25" customHeight="1" x14ac:dyDescent="0.25">
      <c r="A475" s="48" t="s">
        <v>13</v>
      </c>
      <c r="B475" s="131"/>
      <c r="C475" s="132"/>
      <c r="D475" s="132"/>
      <c r="E475" s="133"/>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17-44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25">
        <f>IFERROR((E480*F480+E481*F481)/(F480+F481),0)</f>
        <v>0</v>
      </c>
      <c r="G478" s="49" t="s">
        <v>71</v>
      </c>
      <c r="H478" s="70"/>
      <c r="I478" s="81"/>
      <c r="J478" s="42"/>
      <c r="K478" s="42"/>
      <c r="L478" s="42"/>
      <c r="M478" s="42"/>
      <c r="N478" s="42"/>
      <c r="O478" s="42"/>
      <c r="P478" s="42"/>
      <c r="Q478" s="42"/>
    </row>
    <row r="479" spans="1:17" ht="24.75" customHeight="1" x14ac:dyDescent="0.25">
      <c r="A479" s="48" t="s">
        <v>4</v>
      </c>
      <c r="B479" s="129"/>
      <c r="C479" s="130"/>
      <c r="D479" s="49" t="s">
        <v>3142</v>
      </c>
      <c r="E479" s="110" t="str">
        <f>IFERROR(VLOOKUP(B479,matrizEmpleados,2,FALSE),"No existe")</f>
        <v>No existe</v>
      </c>
      <c r="F479" s="120" t="s">
        <v>3765</v>
      </c>
      <c r="G479" s="49" t="s">
        <v>5</v>
      </c>
      <c r="H479" s="127">
        <f>+(D478-C478)+1</f>
        <v>1</v>
      </c>
      <c r="I479" s="81"/>
      <c r="J479" s="42"/>
      <c r="K479" s="42"/>
      <c r="L479" s="42"/>
      <c r="M479" s="42"/>
      <c r="N479" s="42"/>
      <c r="O479" s="42"/>
      <c r="P479" s="42"/>
      <c r="Q479" s="42"/>
    </row>
    <row r="480" spans="1:17" ht="24.75" customHeight="1" x14ac:dyDescent="0.25">
      <c r="A480" s="48" t="s">
        <v>7</v>
      </c>
      <c r="B480" s="115"/>
      <c r="C480" s="121"/>
      <c r="D480" s="121"/>
      <c r="E480" s="116">
        <f>(D480-C480)*$C$2</f>
        <v>0</v>
      </c>
      <c r="F480" s="136"/>
      <c r="G480" s="49" t="s">
        <v>3139</v>
      </c>
      <c r="H480" s="70"/>
      <c r="I480" s="81"/>
      <c r="J480" s="42"/>
      <c r="K480" s="42"/>
      <c r="L480" s="42"/>
      <c r="M480" s="42"/>
      <c r="N480" s="42"/>
      <c r="O480" s="42"/>
      <c r="P480" s="42"/>
      <c r="Q480" s="42"/>
    </row>
    <row r="481" spans="1:17" ht="24.75" customHeight="1" x14ac:dyDescent="0.25">
      <c r="A481" s="48" t="s">
        <v>8</v>
      </c>
      <c r="B481" s="108"/>
      <c r="C481" s="121"/>
      <c r="D481" s="121"/>
      <c r="E481" s="116">
        <f>(D481-C481)*$C$2</f>
        <v>0</v>
      </c>
      <c r="F481" s="136"/>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17-44-1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17-44-2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17-44-3</v>
      </c>
      <c r="J485" s="42"/>
      <c r="K485" s="42"/>
      <c r="L485" s="42"/>
      <c r="M485" s="42"/>
      <c r="N485" s="42"/>
      <c r="O485" s="42"/>
      <c r="P485" s="42"/>
      <c r="Q485" s="42"/>
    </row>
    <row r="486" spans="1:17" ht="38.25" customHeight="1" x14ac:dyDescent="0.25">
      <c r="A486" s="48" t="s">
        <v>13</v>
      </c>
      <c r="B486" s="131"/>
      <c r="C486" s="132"/>
      <c r="D486" s="132"/>
      <c r="E486" s="133"/>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17-45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25">
        <f>IFERROR((E491*F491+E492*F492)/(F491+F492),0)</f>
        <v>0</v>
      </c>
      <c r="G489" s="49" t="s">
        <v>71</v>
      </c>
      <c r="H489" s="70"/>
      <c r="I489" s="81"/>
      <c r="J489" s="42"/>
      <c r="K489" s="42"/>
      <c r="L489" s="42"/>
      <c r="M489" s="42"/>
      <c r="N489" s="42"/>
      <c r="O489" s="42"/>
      <c r="P489" s="42"/>
      <c r="Q489" s="42"/>
    </row>
    <row r="490" spans="1:17" ht="24.75" customHeight="1" x14ac:dyDescent="0.25">
      <c r="A490" s="48" t="s">
        <v>4</v>
      </c>
      <c r="B490" s="129"/>
      <c r="C490" s="130"/>
      <c r="D490" s="49" t="s">
        <v>3142</v>
      </c>
      <c r="E490" s="110" t="str">
        <f>IFERROR(VLOOKUP(B490,matrizEmpleados,2,FALSE),"No existe")</f>
        <v>No existe</v>
      </c>
      <c r="F490" s="120" t="s">
        <v>3765</v>
      </c>
      <c r="G490" s="49" t="s">
        <v>5</v>
      </c>
      <c r="H490" s="127">
        <f>+(D489-C489)+1</f>
        <v>1</v>
      </c>
      <c r="I490" s="81"/>
      <c r="J490" s="42"/>
      <c r="K490" s="42"/>
      <c r="L490" s="42"/>
      <c r="M490" s="42"/>
      <c r="N490" s="42"/>
      <c r="O490" s="42"/>
      <c r="P490" s="42"/>
      <c r="Q490" s="42"/>
    </row>
    <row r="491" spans="1:17" ht="24.75" customHeight="1" x14ac:dyDescent="0.25">
      <c r="A491" s="48" t="s">
        <v>7</v>
      </c>
      <c r="B491" s="115"/>
      <c r="C491" s="121"/>
      <c r="D491" s="121"/>
      <c r="E491" s="116">
        <f>(D491-C491)*$C$2</f>
        <v>0</v>
      </c>
      <c r="F491" s="136"/>
      <c r="G491" s="49" t="s">
        <v>3139</v>
      </c>
      <c r="H491" s="70"/>
      <c r="I491" s="81"/>
      <c r="J491" s="42"/>
      <c r="K491" s="42"/>
      <c r="L491" s="42"/>
      <c r="M491" s="42"/>
      <c r="N491" s="42"/>
      <c r="O491" s="42"/>
      <c r="P491" s="42"/>
      <c r="Q491" s="42"/>
    </row>
    <row r="492" spans="1:17" ht="24.75" customHeight="1" x14ac:dyDescent="0.25">
      <c r="A492" s="48" t="s">
        <v>8</v>
      </c>
      <c r="B492" s="108"/>
      <c r="C492" s="121"/>
      <c r="D492" s="121"/>
      <c r="E492" s="116">
        <f>(D492-C492)*$C$2</f>
        <v>0</v>
      </c>
      <c r="F492" s="136"/>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17-45-1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17-45-2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17-45-3</v>
      </c>
      <c r="J496" s="42"/>
      <c r="K496" s="42"/>
      <c r="L496" s="42"/>
      <c r="M496" s="42"/>
      <c r="N496" s="42"/>
      <c r="O496" s="42"/>
      <c r="P496" s="42"/>
      <c r="Q496" s="42"/>
    </row>
    <row r="497" spans="1:17" ht="38.25" customHeight="1" x14ac:dyDescent="0.25">
      <c r="A497" s="48" t="s">
        <v>13</v>
      </c>
      <c r="B497" s="131"/>
      <c r="C497" s="132"/>
      <c r="D497" s="132"/>
      <c r="E497" s="133"/>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8AC50DC5-84D8-4BD0-825A-843A7C8615C2}"/>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F7C8CCFF-5C84-4468-953F-C475FC75831A}">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2FD632AB-A59B-45F5-AD57-0E342B3581A5}">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96C4870C-8127-4846-ADCC-E1A4820590CD}">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AA54050D-093B-4D37-A8F0-657E69EC29A4}">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E165CE0D-16E7-4344-8F85-AE2926177628}">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8500C835-9273-40BC-B7CE-9E4FD27E40BD}"/>
    <dataValidation type="list" allowBlank="1" sqref="H8 H19 H448 H459 H404 H470 H481 H30 H41 H52 H63 H74 H85 H96 H107 H118 H129 H140 H151 H162 H173 H184 H195 H206 H217 H228 H239 H250 H261 H272 H283 H294 H305 H316 H327 H338 H349 H360 H371 H382 H393 H415 H426 H437 H492" xr:uid="{A6114F64-3329-47A8-B43F-2FD149F614DD}">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62145"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62146"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62147"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728C4-F64C-410B-A354-1903EEFC068C}">
  <sheetPr codeName="Hoja34">
    <tabColor theme="0"/>
    <pageSetUpPr fitToPage="1"/>
  </sheetPr>
  <dimension ref="A1:Q500"/>
  <sheetViews>
    <sheetView zoomScale="55" zoomScaleNormal="55" workbookViewId="0">
      <selection activeCell="D2" sqref="D2"/>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17">
        <v>8</v>
      </c>
      <c r="C2" s="118">
        <f>24/B2</f>
        <v>3</v>
      </c>
      <c r="D2" s="42"/>
      <c r="E2" s="126">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18-1</v>
      </c>
      <c r="B4" s="74"/>
      <c r="C4" s="75" t="s">
        <v>3138</v>
      </c>
      <c r="D4" s="76" t="s">
        <v>75</v>
      </c>
      <c r="E4" s="119"/>
      <c r="F4" s="119"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25">
        <f>IFERROR((E7*F7+E8*F8)/(F7+F8),0)</f>
        <v>0</v>
      </c>
      <c r="G5" s="49" t="s">
        <v>71</v>
      </c>
      <c r="H5" s="70"/>
      <c r="I5" s="81"/>
      <c r="J5" s="42"/>
      <c r="K5" s="42"/>
      <c r="L5" s="121">
        <v>0.41666666666666669</v>
      </c>
      <c r="M5" s="121">
        <v>0.5</v>
      </c>
      <c r="N5" s="116">
        <f>(M5-L5)*$C$2</f>
        <v>0.24999999999999994</v>
      </c>
      <c r="O5" s="124">
        <v>3</v>
      </c>
      <c r="P5" s="42"/>
      <c r="Q5" s="42"/>
    </row>
    <row r="6" spans="1:17" ht="24.75" customHeight="1" x14ac:dyDescent="0.25">
      <c r="A6" s="48" t="s">
        <v>4</v>
      </c>
      <c r="B6" s="129"/>
      <c r="C6" s="130"/>
      <c r="D6" s="49" t="s">
        <v>3142</v>
      </c>
      <c r="E6" s="110" t="str">
        <f>IFERROR(VLOOKUP(B6,matrizEmpleados,2,FALSE),"No existe")</f>
        <v>No existe</v>
      </c>
      <c r="F6" s="120" t="s">
        <v>3765</v>
      </c>
      <c r="G6" s="49" t="s">
        <v>5</v>
      </c>
      <c r="H6" s="127">
        <f>+(D5-C5)+1</f>
        <v>1</v>
      </c>
      <c r="I6" s="81"/>
      <c r="J6" s="42"/>
      <c r="K6" s="42"/>
      <c r="L6" s="121">
        <v>0.41666666666666669</v>
      </c>
      <c r="M6" s="121">
        <v>0.58333333333333337</v>
      </c>
      <c r="N6" s="116">
        <f>(M6-L6)*$C$2</f>
        <v>0.5</v>
      </c>
      <c r="O6" s="124">
        <v>2</v>
      </c>
      <c r="P6" s="42"/>
      <c r="Q6" s="42"/>
    </row>
    <row r="7" spans="1:17" ht="24.75" customHeight="1" x14ac:dyDescent="0.25">
      <c r="A7" s="48" t="s">
        <v>7</v>
      </c>
      <c r="B7" s="115"/>
      <c r="C7" s="121"/>
      <c r="D7" s="121"/>
      <c r="E7" s="116">
        <f>(D7-C7)*$C$2</f>
        <v>0</v>
      </c>
      <c r="F7" s="136"/>
      <c r="G7" s="49" t="s">
        <v>3139</v>
      </c>
      <c r="H7" s="70"/>
      <c r="I7" s="81"/>
      <c r="J7" s="42"/>
      <c r="K7" s="42"/>
      <c r="L7" s="121"/>
      <c r="M7" s="121"/>
      <c r="N7" s="116"/>
      <c r="O7" s="124"/>
      <c r="P7" s="42"/>
      <c r="Q7" s="42"/>
    </row>
    <row r="8" spans="1:17" ht="24.75" customHeight="1" x14ac:dyDescent="0.25">
      <c r="A8" s="48" t="s">
        <v>8</v>
      </c>
      <c r="B8" s="108"/>
      <c r="C8" s="121"/>
      <c r="D8" s="121"/>
      <c r="E8" s="116">
        <f>(D8-C8)*$C$2</f>
        <v>0</v>
      </c>
      <c r="F8" s="136"/>
      <c r="G8" s="49" t="s">
        <v>3142</v>
      </c>
      <c r="H8" s="72" t="str">
        <f>IFERROR(VLOOKUP(B8,matrizEmpleados,2,FALSE),"Error")</f>
        <v>Error</v>
      </c>
      <c r="I8" s="81"/>
      <c r="J8" s="42"/>
      <c r="K8" s="42"/>
      <c r="L8" s="121"/>
      <c r="M8" s="121"/>
      <c r="N8" s="116"/>
      <c r="O8" s="124"/>
      <c r="P8" s="42"/>
      <c r="Q8" s="42"/>
    </row>
    <row r="9" spans="1:17" ht="24.75" customHeight="1" x14ac:dyDescent="0.25">
      <c r="A9" s="48" t="s">
        <v>261</v>
      </c>
      <c r="B9" s="48" t="s">
        <v>262</v>
      </c>
      <c r="C9" s="48" t="s">
        <v>10</v>
      </c>
      <c r="D9" s="48" t="s">
        <v>264</v>
      </c>
      <c r="E9" s="64" t="s">
        <v>263</v>
      </c>
      <c r="F9" s="64"/>
      <c r="G9" s="49" t="s">
        <v>9</v>
      </c>
      <c r="H9" s="70"/>
      <c r="I9" s="81"/>
      <c r="K9" s="42"/>
      <c r="L9" s="121"/>
      <c r="M9" s="121"/>
      <c r="N9" s="116"/>
      <c r="O9" s="124"/>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18-1-1</v>
      </c>
      <c r="J10" s="42"/>
      <c r="K10" s="42"/>
      <c r="L10" s="42"/>
      <c r="M10" s="42"/>
      <c r="N10" s="123">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18-1-2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18-1-3</v>
      </c>
      <c r="J12" s="42"/>
      <c r="K12" s="42"/>
      <c r="L12" s="42"/>
      <c r="M12" s="42"/>
      <c r="N12" s="42"/>
      <c r="O12" s="42"/>
      <c r="P12" s="42"/>
      <c r="Q12" s="42"/>
    </row>
    <row r="13" spans="1:17" ht="44.25" customHeight="1" x14ac:dyDescent="0.25">
      <c r="A13" s="48" t="s">
        <v>13</v>
      </c>
      <c r="B13" s="131"/>
      <c r="C13" s="132"/>
      <c r="D13" s="132"/>
      <c r="E13" s="133"/>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18-2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25">
        <f>IFERROR((E18*F18+E19*F19)/(F18+F19),0)</f>
        <v>0</v>
      </c>
      <c r="G16" s="49" t="s">
        <v>71</v>
      </c>
      <c r="H16" s="70"/>
      <c r="I16" s="81"/>
      <c r="J16" s="42"/>
      <c r="K16" s="42"/>
      <c r="L16" s="42"/>
      <c r="M16" s="42"/>
      <c r="N16" s="42"/>
      <c r="O16" s="42"/>
      <c r="P16" s="42"/>
      <c r="Q16" s="42"/>
    </row>
    <row r="17" spans="1:17" ht="24.75" customHeight="1" x14ac:dyDescent="0.25">
      <c r="A17" s="48" t="s">
        <v>4</v>
      </c>
      <c r="B17" s="129"/>
      <c r="C17" s="130"/>
      <c r="D17" s="49" t="s">
        <v>3142</v>
      </c>
      <c r="E17" s="110" t="str">
        <f>IFERROR(VLOOKUP(B17,matrizEmpleados,2,FALSE),"No existe")</f>
        <v>No existe</v>
      </c>
      <c r="F17" s="120" t="s">
        <v>3765</v>
      </c>
      <c r="G17" s="49" t="s">
        <v>5</v>
      </c>
      <c r="H17" s="127">
        <f>+(D16-C16)+1</f>
        <v>1</v>
      </c>
      <c r="I17" s="81"/>
      <c r="J17" s="42"/>
      <c r="K17" s="42"/>
      <c r="L17" s="42"/>
      <c r="M17" s="42"/>
      <c r="N17" s="42"/>
      <c r="O17" s="42"/>
      <c r="P17" s="42"/>
      <c r="Q17" s="42"/>
    </row>
    <row r="18" spans="1:17" ht="24.75" customHeight="1" x14ac:dyDescent="0.25">
      <c r="A18" s="48" t="s">
        <v>7</v>
      </c>
      <c r="B18" s="115"/>
      <c r="C18" s="121"/>
      <c r="D18" s="121"/>
      <c r="E18" s="116">
        <f>(D18-C18)*$C$2</f>
        <v>0</v>
      </c>
      <c r="F18" s="136"/>
      <c r="G18" s="49" t="s">
        <v>3139</v>
      </c>
      <c r="H18" s="70"/>
      <c r="I18" s="81"/>
      <c r="J18" s="42"/>
      <c r="K18" s="42"/>
      <c r="L18" s="42"/>
      <c r="M18" s="42"/>
      <c r="N18" s="42"/>
      <c r="O18" s="42"/>
      <c r="P18" s="42"/>
      <c r="Q18" s="42"/>
    </row>
    <row r="19" spans="1:17" ht="24.75" customHeight="1" x14ac:dyDescent="0.25">
      <c r="A19" s="48" t="s">
        <v>8</v>
      </c>
      <c r="B19" s="108"/>
      <c r="C19" s="121"/>
      <c r="D19" s="121"/>
      <c r="E19" s="116">
        <f>(D19-C19)*$C$2</f>
        <v>0</v>
      </c>
      <c r="F19" s="136"/>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18-2-1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18-2-2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18-2-3</v>
      </c>
      <c r="J23" s="42"/>
      <c r="K23" s="42"/>
      <c r="L23" s="42"/>
      <c r="M23" s="42"/>
      <c r="N23" s="42"/>
      <c r="O23" s="42"/>
      <c r="P23" s="42"/>
      <c r="Q23" s="42"/>
    </row>
    <row r="24" spans="1:17" ht="38.25" customHeight="1" x14ac:dyDescent="0.25">
      <c r="A24" s="48" t="s">
        <v>13</v>
      </c>
      <c r="B24" s="131"/>
      <c r="C24" s="132"/>
      <c r="D24" s="132"/>
      <c r="E24" s="133"/>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18-3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25">
        <f>IFERROR((E29*F29+E30*F30)/(F29+F30),0)</f>
        <v>0</v>
      </c>
      <c r="G27" s="49" t="s">
        <v>71</v>
      </c>
      <c r="H27" s="70"/>
      <c r="I27" s="81"/>
      <c r="J27" s="42"/>
      <c r="K27" s="42"/>
      <c r="L27" s="42"/>
      <c r="M27" s="42"/>
      <c r="N27" s="42"/>
      <c r="O27" s="42"/>
      <c r="P27" s="42"/>
      <c r="Q27" s="42"/>
    </row>
    <row r="28" spans="1:17" ht="24.75" customHeight="1" x14ac:dyDescent="0.25">
      <c r="A28" s="48" t="s">
        <v>4</v>
      </c>
      <c r="B28" s="129"/>
      <c r="C28" s="130"/>
      <c r="D28" s="49" t="s">
        <v>3142</v>
      </c>
      <c r="E28" s="110" t="str">
        <f>IFERROR(VLOOKUP(B28,matrizEmpleados,2,FALSE),"No existe")</f>
        <v>No existe</v>
      </c>
      <c r="F28" s="120" t="s">
        <v>3765</v>
      </c>
      <c r="G28" s="49" t="s">
        <v>5</v>
      </c>
      <c r="H28" s="127">
        <f>+(D27-C27)+1</f>
        <v>1</v>
      </c>
      <c r="I28" s="81"/>
      <c r="J28" s="42"/>
      <c r="K28" s="42"/>
      <c r="L28" s="42"/>
      <c r="M28" s="42"/>
      <c r="N28" s="42"/>
      <c r="O28" s="42"/>
      <c r="P28" s="42"/>
      <c r="Q28" s="42"/>
    </row>
    <row r="29" spans="1:17" ht="24.75" customHeight="1" x14ac:dyDescent="0.25">
      <c r="A29" s="48" t="s">
        <v>7</v>
      </c>
      <c r="B29" s="115"/>
      <c r="C29" s="121"/>
      <c r="D29" s="121"/>
      <c r="E29" s="116">
        <f>(D29-C29)*$C$2</f>
        <v>0</v>
      </c>
      <c r="F29" s="136"/>
      <c r="G29" s="49" t="s">
        <v>3139</v>
      </c>
      <c r="H29" s="70"/>
      <c r="I29" s="81"/>
      <c r="J29" s="42"/>
      <c r="K29" s="42"/>
      <c r="L29" s="42"/>
      <c r="M29" s="42"/>
      <c r="N29" s="42"/>
      <c r="O29" s="42"/>
      <c r="P29" s="42"/>
      <c r="Q29" s="42"/>
    </row>
    <row r="30" spans="1:17" ht="24.75" customHeight="1" x14ac:dyDescent="0.25">
      <c r="A30" s="48" t="s">
        <v>8</v>
      </c>
      <c r="B30" s="108"/>
      <c r="C30" s="121"/>
      <c r="D30" s="121"/>
      <c r="E30" s="116">
        <f>(D30-C30)*$C$2</f>
        <v>0</v>
      </c>
      <c r="F30" s="136"/>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18-3-1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18-3-2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18-3-3</v>
      </c>
      <c r="J34" s="42"/>
      <c r="K34" s="42"/>
      <c r="L34" s="42"/>
      <c r="M34" s="42"/>
      <c r="N34" s="42"/>
      <c r="O34" s="42"/>
      <c r="P34" s="42"/>
      <c r="Q34" s="42"/>
    </row>
    <row r="35" spans="1:17" ht="38.25" customHeight="1" x14ac:dyDescent="0.25">
      <c r="A35" s="48" t="s">
        <v>13</v>
      </c>
      <c r="B35" s="131"/>
      <c r="C35" s="132"/>
      <c r="D35" s="132"/>
      <c r="E35" s="133"/>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18-4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25">
        <f>IFERROR((E40*F40+E41*F41)/(F40+F41),0)</f>
        <v>0</v>
      </c>
      <c r="G38" s="49" t="s">
        <v>71</v>
      </c>
      <c r="H38" s="70"/>
      <c r="I38" s="81"/>
      <c r="J38" s="42"/>
      <c r="K38" s="42"/>
      <c r="L38" s="42"/>
      <c r="M38" s="42"/>
      <c r="N38" s="42"/>
      <c r="O38" s="42"/>
      <c r="P38" s="42"/>
      <c r="Q38" s="42"/>
    </row>
    <row r="39" spans="1:17" ht="24.75" customHeight="1" x14ac:dyDescent="0.25">
      <c r="A39" s="48" t="s">
        <v>4</v>
      </c>
      <c r="B39" s="129"/>
      <c r="C39" s="130"/>
      <c r="D39" s="49" t="s">
        <v>3142</v>
      </c>
      <c r="E39" s="110" t="str">
        <f>IFERROR(VLOOKUP(B39,matrizEmpleados,2,FALSE),"No existe")</f>
        <v>No existe</v>
      </c>
      <c r="F39" s="120" t="s">
        <v>3765</v>
      </c>
      <c r="G39" s="49" t="s">
        <v>5</v>
      </c>
      <c r="H39" s="127">
        <f>+(D38-C38)+1</f>
        <v>1</v>
      </c>
      <c r="I39" s="81"/>
      <c r="J39" s="42"/>
      <c r="K39" s="42"/>
      <c r="L39" s="42"/>
      <c r="M39" s="42"/>
      <c r="N39" s="42"/>
      <c r="O39" s="42"/>
      <c r="P39" s="42"/>
      <c r="Q39" s="42"/>
    </row>
    <row r="40" spans="1:17" ht="24.75" customHeight="1" x14ac:dyDescent="0.25">
      <c r="A40" s="48" t="s">
        <v>7</v>
      </c>
      <c r="B40" s="115"/>
      <c r="C40" s="121"/>
      <c r="D40" s="121"/>
      <c r="E40" s="116">
        <f>(D40-C40)*$C$2</f>
        <v>0</v>
      </c>
      <c r="F40" s="136"/>
      <c r="G40" s="49" t="s">
        <v>3139</v>
      </c>
      <c r="H40" s="70"/>
      <c r="I40" s="81"/>
      <c r="J40" s="42"/>
      <c r="K40" s="42"/>
      <c r="L40" s="42"/>
      <c r="M40" s="42"/>
      <c r="N40" s="42"/>
      <c r="O40" s="42"/>
      <c r="P40" s="42"/>
      <c r="Q40" s="42"/>
    </row>
    <row r="41" spans="1:17" ht="24.75" customHeight="1" x14ac:dyDescent="0.25">
      <c r="A41" s="48" t="s">
        <v>8</v>
      </c>
      <c r="B41" s="108"/>
      <c r="C41" s="121"/>
      <c r="D41" s="121"/>
      <c r="E41" s="116">
        <f>(D41-C41)*$C$2</f>
        <v>0</v>
      </c>
      <c r="F41" s="136"/>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18-4-1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18-4-2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18-4-3</v>
      </c>
      <c r="J45" s="42"/>
      <c r="K45" s="42"/>
      <c r="L45" s="42"/>
      <c r="M45" s="42"/>
      <c r="N45" s="42"/>
      <c r="O45" s="42"/>
      <c r="P45" s="42"/>
      <c r="Q45" s="42"/>
    </row>
    <row r="46" spans="1:17" ht="38.25" customHeight="1" x14ac:dyDescent="0.25">
      <c r="A46" s="48" t="s">
        <v>13</v>
      </c>
      <c r="B46" s="131"/>
      <c r="C46" s="132"/>
      <c r="D46" s="132"/>
      <c r="E46" s="133"/>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18-5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25">
        <f>IFERROR((E51*F51+E52*F52)/(F51+F52),0)</f>
        <v>0</v>
      </c>
      <c r="G49" s="49" t="s">
        <v>71</v>
      </c>
      <c r="H49" s="70"/>
      <c r="I49" s="81"/>
      <c r="J49" s="42"/>
      <c r="K49" s="42"/>
      <c r="L49" s="42"/>
      <c r="M49" s="42"/>
      <c r="N49" s="42"/>
      <c r="O49" s="42"/>
      <c r="P49" s="42"/>
      <c r="Q49" s="42"/>
    </row>
    <row r="50" spans="1:17" ht="24.75" customHeight="1" x14ac:dyDescent="0.25">
      <c r="A50" s="48" t="s">
        <v>4</v>
      </c>
      <c r="B50" s="129"/>
      <c r="C50" s="130"/>
      <c r="D50" s="49" t="s">
        <v>3142</v>
      </c>
      <c r="E50" s="110" t="str">
        <f>IFERROR(VLOOKUP(B50,matrizEmpleados,2,FALSE),"No existe")</f>
        <v>No existe</v>
      </c>
      <c r="F50" s="120" t="s">
        <v>3765</v>
      </c>
      <c r="G50" s="49" t="s">
        <v>5</v>
      </c>
      <c r="H50" s="127">
        <f>+(D49-C49)+1</f>
        <v>1</v>
      </c>
      <c r="I50" s="81"/>
      <c r="J50" s="42"/>
      <c r="K50" s="42"/>
      <c r="L50" s="42"/>
      <c r="M50" s="42"/>
      <c r="N50" s="42"/>
      <c r="O50" s="42"/>
      <c r="P50" s="42"/>
      <c r="Q50" s="42"/>
    </row>
    <row r="51" spans="1:17" ht="24.75" customHeight="1" x14ac:dyDescent="0.25">
      <c r="A51" s="48" t="s">
        <v>7</v>
      </c>
      <c r="B51" s="115"/>
      <c r="C51" s="121"/>
      <c r="D51" s="121"/>
      <c r="E51" s="116">
        <f>(D51-C51)*$C$2</f>
        <v>0</v>
      </c>
      <c r="F51" s="136"/>
      <c r="G51" s="49" t="s">
        <v>3139</v>
      </c>
      <c r="H51" s="70"/>
      <c r="I51" s="81"/>
      <c r="J51" s="42"/>
      <c r="K51" s="42"/>
      <c r="L51" s="42"/>
      <c r="M51" s="42"/>
      <c r="N51" s="42"/>
      <c r="O51" s="42"/>
      <c r="P51" s="42"/>
      <c r="Q51" s="42"/>
    </row>
    <row r="52" spans="1:17" ht="24.75" customHeight="1" x14ac:dyDescent="0.25">
      <c r="A52" s="48" t="s">
        <v>8</v>
      </c>
      <c r="B52" s="108"/>
      <c r="C52" s="121"/>
      <c r="D52" s="121"/>
      <c r="E52" s="116">
        <f>(D52-C52)*$C$2</f>
        <v>0</v>
      </c>
      <c r="F52" s="136"/>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18-5-1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18-5-2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18-5-3</v>
      </c>
      <c r="J56" s="42"/>
      <c r="K56" s="42"/>
      <c r="L56" s="42"/>
      <c r="M56" s="42"/>
      <c r="N56" s="42"/>
      <c r="O56" s="42"/>
      <c r="P56" s="42"/>
      <c r="Q56" s="42"/>
    </row>
    <row r="57" spans="1:17" ht="38.25" customHeight="1" x14ac:dyDescent="0.25">
      <c r="A57" s="48" t="s">
        <v>13</v>
      </c>
      <c r="B57" s="131"/>
      <c r="C57" s="132"/>
      <c r="D57" s="132"/>
      <c r="E57" s="133"/>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18-6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25">
        <f>IFERROR((E62*F62+E63*F63)/(F62+F63),0)</f>
        <v>0</v>
      </c>
      <c r="G60" s="49" t="s">
        <v>71</v>
      </c>
      <c r="H60" s="70"/>
      <c r="I60" s="81"/>
      <c r="J60" s="42"/>
      <c r="K60" s="42"/>
      <c r="L60" s="42"/>
      <c r="M60" s="42"/>
      <c r="N60" s="42"/>
      <c r="O60" s="42"/>
      <c r="P60" s="42"/>
      <c r="Q60" s="42"/>
    </row>
    <row r="61" spans="1:17" ht="24.75" customHeight="1" x14ac:dyDescent="0.25">
      <c r="A61" s="48" t="s">
        <v>4</v>
      </c>
      <c r="B61" s="129"/>
      <c r="C61" s="130"/>
      <c r="D61" s="49" t="s">
        <v>3142</v>
      </c>
      <c r="E61" s="110" t="str">
        <f>IFERROR(VLOOKUP(B61,matrizEmpleados,2,FALSE),"No existe")</f>
        <v>No existe</v>
      </c>
      <c r="F61" s="120" t="s">
        <v>3765</v>
      </c>
      <c r="G61" s="49" t="s">
        <v>5</v>
      </c>
      <c r="H61" s="127">
        <f>+(D60-C60)+1</f>
        <v>1</v>
      </c>
      <c r="I61" s="81"/>
      <c r="J61" s="42"/>
      <c r="K61" s="42"/>
      <c r="L61" s="42"/>
      <c r="M61" s="42"/>
      <c r="N61" s="42"/>
      <c r="O61" s="42"/>
      <c r="P61" s="42"/>
      <c r="Q61" s="42"/>
    </row>
    <row r="62" spans="1:17" ht="24.75" customHeight="1" x14ac:dyDescent="0.25">
      <c r="A62" s="48" t="s">
        <v>7</v>
      </c>
      <c r="B62" s="115"/>
      <c r="C62" s="121"/>
      <c r="D62" s="121"/>
      <c r="E62" s="116">
        <f>(D62-C62)*$C$2</f>
        <v>0</v>
      </c>
      <c r="F62" s="136"/>
      <c r="G62" s="49" t="s">
        <v>3139</v>
      </c>
      <c r="H62" s="70"/>
      <c r="I62" s="81"/>
      <c r="J62" s="42"/>
      <c r="K62" s="42"/>
      <c r="L62" s="42"/>
      <c r="M62" s="42"/>
      <c r="N62" s="42"/>
      <c r="O62" s="42"/>
      <c r="P62" s="42"/>
      <c r="Q62" s="42"/>
    </row>
    <row r="63" spans="1:17" ht="24.75" customHeight="1" x14ac:dyDescent="0.25">
      <c r="A63" s="48" t="s">
        <v>8</v>
      </c>
      <c r="B63" s="108"/>
      <c r="C63" s="121"/>
      <c r="D63" s="121"/>
      <c r="E63" s="116">
        <f>(D63-C63)*$C$2</f>
        <v>0</v>
      </c>
      <c r="F63" s="136"/>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18-6-1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18-6-2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18-6-3</v>
      </c>
      <c r="J67" s="42"/>
      <c r="K67" s="42"/>
      <c r="L67" s="42"/>
      <c r="M67" s="42"/>
      <c r="N67" s="42"/>
      <c r="O67" s="42"/>
      <c r="P67" s="42"/>
      <c r="Q67" s="42"/>
    </row>
    <row r="68" spans="1:17" ht="38.25" customHeight="1" x14ac:dyDescent="0.25">
      <c r="A68" s="48" t="s">
        <v>13</v>
      </c>
      <c r="B68" s="131"/>
      <c r="C68" s="132"/>
      <c r="D68" s="132"/>
      <c r="E68" s="133"/>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18-7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25">
        <f>IFERROR((E73*F73+E74*F74)/(F73+F74),0)</f>
        <v>0</v>
      </c>
      <c r="G71" s="49" t="s">
        <v>71</v>
      </c>
      <c r="H71" s="70"/>
      <c r="I71" s="81"/>
      <c r="J71" s="42"/>
      <c r="K71" s="42"/>
      <c r="L71" s="42"/>
      <c r="M71" s="42"/>
      <c r="N71" s="42"/>
      <c r="O71" s="42"/>
      <c r="P71" s="42"/>
      <c r="Q71" s="42"/>
    </row>
    <row r="72" spans="1:17" ht="24.75" customHeight="1" x14ac:dyDescent="0.25">
      <c r="A72" s="48" t="s">
        <v>4</v>
      </c>
      <c r="B72" s="129"/>
      <c r="C72" s="130"/>
      <c r="D72" s="49" t="s">
        <v>3142</v>
      </c>
      <c r="E72" s="110" t="str">
        <f>IFERROR(VLOOKUP(B72,matrizEmpleados,2,FALSE),"No existe")</f>
        <v>No existe</v>
      </c>
      <c r="F72" s="120" t="s">
        <v>3765</v>
      </c>
      <c r="G72" s="49" t="s">
        <v>5</v>
      </c>
      <c r="H72" s="127">
        <f>+(D71-C71)+1</f>
        <v>1</v>
      </c>
      <c r="I72" s="81"/>
      <c r="J72" s="42"/>
      <c r="K72" s="42"/>
      <c r="L72" s="42"/>
      <c r="M72" s="42"/>
      <c r="N72" s="42"/>
      <c r="O72" s="42"/>
      <c r="P72" s="42"/>
      <c r="Q72" s="42"/>
    </row>
    <row r="73" spans="1:17" ht="24.75" customHeight="1" x14ac:dyDescent="0.25">
      <c r="A73" s="48" t="s">
        <v>7</v>
      </c>
      <c r="B73" s="115"/>
      <c r="C73" s="121"/>
      <c r="D73" s="121"/>
      <c r="E73" s="116">
        <f>(D73-C73)*$C$2</f>
        <v>0</v>
      </c>
      <c r="F73" s="136"/>
      <c r="G73" s="49" t="s">
        <v>3139</v>
      </c>
      <c r="H73" s="70"/>
      <c r="I73" s="81"/>
      <c r="J73" s="42"/>
      <c r="K73" s="42"/>
      <c r="L73" s="42"/>
      <c r="M73" s="42"/>
      <c r="N73" s="42"/>
      <c r="O73" s="42"/>
      <c r="P73" s="42"/>
      <c r="Q73" s="42"/>
    </row>
    <row r="74" spans="1:17" ht="24.75" customHeight="1" x14ac:dyDescent="0.25">
      <c r="A74" s="48" t="s">
        <v>8</v>
      </c>
      <c r="B74" s="108"/>
      <c r="C74" s="121"/>
      <c r="D74" s="121"/>
      <c r="E74" s="116">
        <f>(D74-C74)*$C$2</f>
        <v>0</v>
      </c>
      <c r="F74" s="136"/>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18-7-1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18-7-2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18-7-3</v>
      </c>
      <c r="J78" s="42"/>
      <c r="K78" s="42"/>
      <c r="L78" s="42"/>
      <c r="M78" s="42"/>
      <c r="N78" s="42"/>
      <c r="O78" s="42"/>
      <c r="P78" s="42"/>
      <c r="Q78" s="42"/>
    </row>
    <row r="79" spans="1:17" ht="38.25" customHeight="1" x14ac:dyDescent="0.25">
      <c r="A79" s="48" t="s">
        <v>13</v>
      </c>
      <c r="B79" s="131"/>
      <c r="C79" s="132"/>
      <c r="D79" s="132"/>
      <c r="E79" s="133"/>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18-8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25">
        <f>IFERROR((E84*F84+E85*F85)/(F84+F85),0)</f>
        <v>0</v>
      </c>
      <c r="G82" s="49" t="s">
        <v>71</v>
      </c>
      <c r="H82" s="70"/>
      <c r="I82" s="81"/>
      <c r="J82" s="42"/>
      <c r="K82" s="42"/>
      <c r="L82" s="42"/>
      <c r="M82" s="42"/>
      <c r="N82" s="42"/>
      <c r="O82" s="42"/>
      <c r="P82" s="42"/>
      <c r="Q82" s="42"/>
    </row>
    <row r="83" spans="1:17" ht="24.75" customHeight="1" x14ac:dyDescent="0.25">
      <c r="A83" s="48" t="s">
        <v>4</v>
      </c>
      <c r="B83" s="129"/>
      <c r="C83" s="130"/>
      <c r="D83" s="49" t="s">
        <v>3142</v>
      </c>
      <c r="E83" s="110" t="str">
        <f>IFERROR(VLOOKUP(B83,matrizEmpleados,2,FALSE),"No existe")</f>
        <v>No existe</v>
      </c>
      <c r="F83" s="120" t="s">
        <v>3765</v>
      </c>
      <c r="G83" s="49" t="s">
        <v>5</v>
      </c>
      <c r="H83" s="127">
        <f>+(D82-C82)+1</f>
        <v>1</v>
      </c>
      <c r="I83" s="81"/>
      <c r="J83" s="42"/>
      <c r="K83" s="42"/>
      <c r="L83" s="42"/>
      <c r="M83" s="42"/>
      <c r="N83" s="42"/>
      <c r="O83" s="42"/>
      <c r="P83" s="42"/>
      <c r="Q83" s="42"/>
    </row>
    <row r="84" spans="1:17" ht="24.75" customHeight="1" x14ac:dyDescent="0.25">
      <c r="A84" s="48" t="s">
        <v>7</v>
      </c>
      <c r="B84" s="115"/>
      <c r="C84" s="121"/>
      <c r="D84" s="121"/>
      <c r="E84" s="116">
        <f>(D84-C84)*$C$2</f>
        <v>0</v>
      </c>
      <c r="F84" s="136"/>
      <c r="G84" s="49" t="s">
        <v>3139</v>
      </c>
      <c r="H84" s="70"/>
      <c r="I84" s="81"/>
      <c r="J84" s="42"/>
      <c r="K84" s="42"/>
      <c r="L84" s="42"/>
      <c r="M84" s="42"/>
      <c r="N84" s="42"/>
      <c r="O84" s="42"/>
      <c r="P84" s="42"/>
      <c r="Q84" s="42"/>
    </row>
    <row r="85" spans="1:17" ht="24.75" customHeight="1" x14ac:dyDescent="0.25">
      <c r="A85" s="48" t="s">
        <v>8</v>
      </c>
      <c r="B85" s="108"/>
      <c r="C85" s="121"/>
      <c r="D85" s="121"/>
      <c r="E85" s="116">
        <f>(D85-C85)*$C$2</f>
        <v>0</v>
      </c>
      <c r="F85" s="136"/>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18-8-1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18-8-2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18-8-3</v>
      </c>
      <c r="J89" s="42"/>
      <c r="K89" s="42"/>
      <c r="L89" s="42"/>
      <c r="M89" s="42"/>
      <c r="N89" s="42"/>
      <c r="O89" s="42"/>
      <c r="P89" s="42"/>
      <c r="Q89" s="42"/>
    </row>
    <row r="90" spans="1:17" ht="38.25" customHeight="1" x14ac:dyDescent="0.25">
      <c r="A90" s="48" t="s">
        <v>13</v>
      </c>
      <c r="B90" s="131"/>
      <c r="C90" s="132"/>
      <c r="D90" s="132"/>
      <c r="E90" s="133"/>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18-9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25">
        <f>IFERROR((E95*F95+E96*F96)/(F95+F96),0)</f>
        <v>0</v>
      </c>
      <c r="G93" s="49" t="s">
        <v>71</v>
      </c>
      <c r="H93" s="70"/>
      <c r="I93" s="81"/>
      <c r="J93" s="42"/>
      <c r="K93" s="42"/>
      <c r="L93" s="42"/>
      <c r="M93" s="42"/>
      <c r="N93" s="42"/>
      <c r="O93" s="42"/>
      <c r="P93" s="42"/>
      <c r="Q93" s="42"/>
    </row>
    <row r="94" spans="1:17" ht="24.75" customHeight="1" x14ac:dyDescent="0.25">
      <c r="A94" s="48" t="s">
        <v>4</v>
      </c>
      <c r="B94" s="129"/>
      <c r="C94" s="130"/>
      <c r="D94" s="49" t="s">
        <v>3142</v>
      </c>
      <c r="E94" s="110" t="str">
        <f>IFERROR(VLOOKUP(B94,matrizEmpleados,2,FALSE),"No existe")</f>
        <v>No existe</v>
      </c>
      <c r="F94" s="120" t="s">
        <v>3765</v>
      </c>
      <c r="G94" s="49" t="s">
        <v>5</v>
      </c>
      <c r="H94" s="127">
        <f>+(D93-C93)+1</f>
        <v>1</v>
      </c>
      <c r="I94" s="81"/>
      <c r="J94" s="42"/>
      <c r="K94" s="42"/>
      <c r="L94" s="42"/>
      <c r="M94" s="42"/>
      <c r="N94" s="42"/>
      <c r="O94" s="42"/>
      <c r="P94" s="42"/>
      <c r="Q94" s="42"/>
    </row>
    <row r="95" spans="1:17" ht="24.75" customHeight="1" x14ac:dyDescent="0.25">
      <c r="A95" s="48" t="s">
        <v>7</v>
      </c>
      <c r="B95" s="115"/>
      <c r="C95" s="121"/>
      <c r="D95" s="121"/>
      <c r="E95" s="116">
        <f>(D95-C95)*$C$2</f>
        <v>0</v>
      </c>
      <c r="F95" s="136"/>
      <c r="G95" s="49" t="s">
        <v>3139</v>
      </c>
      <c r="H95" s="70"/>
      <c r="I95" s="81"/>
      <c r="J95" s="42"/>
      <c r="K95" s="42"/>
      <c r="L95" s="42"/>
      <c r="M95" s="42"/>
      <c r="N95" s="42"/>
      <c r="O95" s="42"/>
      <c r="P95" s="42"/>
      <c r="Q95" s="42"/>
    </row>
    <row r="96" spans="1:17" ht="24.75" customHeight="1" x14ac:dyDescent="0.25">
      <c r="A96" s="48" t="s">
        <v>8</v>
      </c>
      <c r="B96" s="108"/>
      <c r="C96" s="121"/>
      <c r="D96" s="121"/>
      <c r="E96" s="116">
        <f>(D96-C96)*$C$2</f>
        <v>0</v>
      </c>
      <c r="F96" s="136"/>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18-9-1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18-9-2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18-9-3</v>
      </c>
      <c r="J100" s="42"/>
      <c r="K100" s="42"/>
      <c r="L100" s="42"/>
      <c r="M100" s="42"/>
      <c r="N100" s="42"/>
      <c r="O100" s="42"/>
      <c r="P100" s="42"/>
      <c r="Q100" s="42"/>
    </row>
    <row r="101" spans="1:17" ht="38.25" customHeight="1" x14ac:dyDescent="0.25">
      <c r="A101" s="48" t="s">
        <v>13</v>
      </c>
      <c r="B101" s="131"/>
      <c r="C101" s="132"/>
      <c r="D101" s="132"/>
      <c r="E101" s="133"/>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18-10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25">
        <f>IFERROR((E106*F106+E107*F107)/(F106+F107),0)</f>
        <v>0</v>
      </c>
      <c r="G104" s="49" t="s">
        <v>71</v>
      </c>
      <c r="H104" s="70"/>
      <c r="I104" s="81"/>
      <c r="J104" s="42"/>
      <c r="K104" s="42"/>
      <c r="L104" s="42"/>
      <c r="M104" s="42"/>
      <c r="N104" s="42"/>
      <c r="O104" s="42"/>
      <c r="P104" s="42"/>
      <c r="Q104" s="42"/>
    </row>
    <row r="105" spans="1:17" ht="24.75" customHeight="1" x14ac:dyDescent="0.25">
      <c r="A105" s="48" t="s">
        <v>4</v>
      </c>
      <c r="B105" s="129"/>
      <c r="C105" s="130"/>
      <c r="D105" s="49" t="s">
        <v>3142</v>
      </c>
      <c r="E105" s="110" t="str">
        <f>IFERROR(VLOOKUP(B105,matrizEmpleados,2,FALSE),"No existe")</f>
        <v>No existe</v>
      </c>
      <c r="F105" s="120" t="s">
        <v>3765</v>
      </c>
      <c r="G105" s="49" t="s">
        <v>5</v>
      </c>
      <c r="H105" s="127">
        <f>+(D104-C104)+1</f>
        <v>1</v>
      </c>
      <c r="I105" s="81"/>
      <c r="J105" s="42"/>
      <c r="K105" s="42"/>
      <c r="L105" s="42"/>
      <c r="M105" s="42"/>
      <c r="N105" s="42"/>
      <c r="O105" s="42"/>
      <c r="P105" s="42"/>
      <c r="Q105" s="42"/>
    </row>
    <row r="106" spans="1:17" ht="24.75" customHeight="1" x14ac:dyDescent="0.25">
      <c r="A106" s="48" t="s">
        <v>7</v>
      </c>
      <c r="B106" s="115"/>
      <c r="C106" s="121"/>
      <c r="D106" s="121"/>
      <c r="E106" s="116">
        <f>(D106-C106)*$C$2</f>
        <v>0</v>
      </c>
      <c r="F106" s="136"/>
      <c r="G106" s="49" t="s">
        <v>3139</v>
      </c>
      <c r="H106" s="70"/>
      <c r="I106" s="81"/>
      <c r="J106" s="42"/>
      <c r="K106" s="42"/>
      <c r="L106" s="42"/>
      <c r="M106" s="42"/>
      <c r="N106" s="42"/>
      <c r="O106" s="42"/>
      <c r="P106" s="42"/>
      <c r="Q106" s="42"/>
    </row>
    <row r="107" spans="1:17" ht="24.75" customHeight="1" x14ac:dyDescent="0.25">
      <c r="A107" s="48" t="s">
        <v>8</v>
      </c>
      <c r="B107" s="108"/>
      <c r="C107" s="121"/>
      <c r="D107" s="121"/>
      <c r="E107" s="116">
        <f>(D107-C107)*$C$2</f>
        <v>0</v>
      </c>
      <c r="F107" s="136"/>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18-10-1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18-10-2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18-10-3</v>
      </c>
      <c r="J111" s="42"/>
      <c r="K111" s="42"/>
      <c r="L111" s="42"/>
      <c r="M111" s="42"/>
      <c r="N111" s="42"/>
      <c r="O111" s="42"/>
      <c r="P111" s="42"/>
      <c r="Q111" s="42"/>
    </row>
    <row r="112" spans="1:17" ht="38.25" customHeight="1" x14ac:dyDescent="0.25">
      <c r="A112" s="48" t="s">
        <v>13</v>
      </c>
      <c r="B112" s="131"/>
      <c r="C112" s="132"/>
      <c r="D112" s="132"/>
      <c r="E112" s="133"/>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18-11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25">
        <f>IFERROR((E117*F117+E118*F118)/(F117+F118),0)</f>
        <v>0</v>
      </c>
      <c r="G115" s="49" t="s">
        <v>71</v>
      </c>
      <c r="H115" s="70"/>
      <c r="I115" s="81"/>
      <c r="J115" s="42"/>
      <c r="K115" s="42"/>
      <c r="L115" s="42"/>
      <c r="M115" s="42"/>
      <c r="N115" s="42"/>
      <c r="O115" s="42"/>
      <c r="P115" s="42"/>
      <c r="Q115" s="42"/>
    </row>
    <row r="116" spans="1:17" ht="24.75" customHeight="1" x14ac:dyDescent="0.25">
      <c r="A116" s="48" t="s">
        <v>4</v>
      </c>
      <c r="B116" s="129"/>
      <c r="C116" s="130"/>
      <c r="D116" s="49" t="s">
        <v>3142</v>
      </c>
      <c r="E116" s="110" t="str">
        <f>IFERROR(VLOOKUP(B116,matrizEmpleados,2,FALSE),"No existe")</f>
        <v>No existe</v>
      </c>
      <c r="F116" s="120" t="s">
        <v>3765</v>
      </c>
      <c r="G116" s="49" t="s">
        <v>5</v>
      </c>
      <c r="H116" s="127">
        <f>+(D115-C115)+1</f>
        <v>1</v>
      </c>
      <c r="I116" s="81"/>
      <c r="J116" s="42"/>
      <c r="K116" s="42"/>
      <c r="L116" s="42"/>
      <c r="M116" s="42"/>
      <c r="N116" s="42"/>
      <c r="O116" s="42"/>
      <c r="P116" s="42"/>
      <c r="Q116" s="42"/>
    </row>
    <row r="117" spans="1:17" ht="24.75" customHeight="1" x14ac:dyDescent="0.25">
      <c r="A117" s="48" t="s">
        <v>7</v>
      </c>
      <c r="B117" s="115"/>
      <c r="C117" s="121"/>
      <c r="D117" s="121"/>
      <c r="E117" s="116">
        <f>(D117-C117)*$C$2</f>
        <v>0</v>
      </c>
      <c r="F117" s="136"/>
      <c r="G117" s="49" t="s">
        <v>3139</v>
      </c>
      <c r="H117" s="70"/>
      <c r="I117" s="81"/>
      <c r="J117" s="42"/>
      <c r="K117" s="42"/>
      <c r="L117" s="42"/>
      <c r="M117" s="42"/>
      <c r="N117" s="42"/>
      <c r="O117" s="42"/>
      <c r="P117" s="42"/>
      <c r="Q117" s="42"/>
    </row>
    <row r="118" spans="1:17" ht="24.75" customHeight="1" x14ac:dyDescent="0.25">
      <c r="A118" s="48" t="s">
        <v>8</v>
      </c>
      <c r="B118" s="108"/>
      <c r="C118" s="121"/>
      <c r="D118" s="121"/>
      <c r="E118" s="116">
        <f>(D118-C118)*$C$2</f>
        <v>0</v>
      </c>
      <c r="F118" s="136"/>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18-11-1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18-11-2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18-11-3</v>
      </c>
      <c r="J122" s="42"/>
      <c r="K122" s="42"/>
      <c r="L122" s="42"/>
      <c r="M122" s="42"/>
      <c r="N122" s="42"/>
      <c r="O122" s="42"/>
      <c r="P122" s="42"/>
      <c r="Q122" s="42"/>
    </row>
    <row r="123" spans="1:17" ht="38.25" customHeight="1" x14ac:dyDescent="0.25">
      <c r="A123" s="48" t="s">
        <v>13</v>
      </c>
      <c r="B123" s="131"/>
      <c r="C123" s="132"/>
      <c r="D123" s="132"/>
      <c r="E123" s="133"/>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18-12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25">
        <f>IFERROR((E128*F128+E129*F129)/(F128+F129),0)</f>
        <v>0</v>
      </c>
      <c r="G126" s="49" t="s">
        <v>71</v>
      </c>
      <c r="H126" s="70"/>
      <c r="I126" s="81"/>
      <c r="J126" s="42"/>
      <c r="K126" s="42"/>
      <c r="L126" s="42"/>
      <c r="M126" s="42"/>
      <c r="N126" s="42"/>
      <c r="O126" s="42"/>
      <c r="P126" s="42"/>
      <c r="Q126" s="42"/>
    </row>
    <row r="127" spans="1:17" ht="24.75" customHeight="1" x14ac:dyDescent="0.25">
      <c r="A127" s="48" t="s">
        <v>4</v>
      </c>
      <c r="B127" s="129"/>
      <c r="C127" s="130"/>
      <c r="D127" s="49" t="s">
        <v>3142</v>
      </c>
      <c r="E127" s="110" t="str">
        <f>IFERROR(VLOOKUP(B127,matrizEmpleados,2,FALSE),"No existe")</f>
        <v>No existe</v>
      </c>
      <c r="F127" s="120" t="s">
        <v>3765</v>
      </c>
      <c r="G127" s="49" t="s">
        <v>5</v>
      </c>
      <c r="H127" s="127">
        <f>+(D126-C126)+1</f>
        <v>1</v>
      </c>
      <c r="I127" s="81"/>
      <c r="J127" s="42"/>
      <c r="K127" s="42"/>
      <c r="L127" s="42"/>
      <c r="M127" s="42"/>
      <c r="N127" s="42"/>
      <c r="O127" s="42"/>
      <c r="P127" s="42"/>
      <c r="Q127" s="42"/>
    </row>
    <row r="128" spans="1:17" ht="24.75" customHeight="1" x14ac:dyDescent="0.25">
      <c r="A128" s="48" t="s">
        <v>7</v>
      </c>
      <c r="B128" s="115"/>
      <c r="C128" s="121"/>
      <c r="D128" s="121"/>
      <c r="E128" s="116">
        <f>(D128-C128)*$C$2</f>
        <v>0</v>
      </c>
      <c r="F128" s="122"/>
      <c r="G128" s="49" t="s">
        <v>3139</v>
      </c>
      <c r="H128" s="70"/>
      <c r="I128" s="81"/>
      <c r="J128" s="42"/>
      <c r="K128" s="42"/>
      <c r="L128" s="42"/>
      <c r="M128" s="42"/>
      <c r="N128" s="42"/>
      <c r="O128" s="42"/>
      <c r="P128" s="42"/>
      <c r="Q128" s="42"/>
    </row>
    <row r="129" spans="1:17" ht="24.75" customHeight="1" x14ac:dyDescent="0.25">
      <c r="A129" s="48" t="s">
        <v>8</v>
      </c>
      <c r="B129" s="108"/>
      <c r="C129" s="121"/>
      <c r="D129" s="121"/>
      <c r="E129" s="116">
        <f>(D129-C129)*$C$2</f>
        <v>0</v>
      </c>
      <c r="F129" s="122"/>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18-12-1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18-12-2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18-12-3</v>
      </c>
      <c r="J133" s="42"/>
      <c r="K133" s="42"/>
      <c r="L133" s="42"/>
      <c r="M133" s="42"/>
      <c r="N133" s="42"/>
      <c r="O133" s="42"/>
      <c r="P133" s="42"/>
      <c r="Q133" s="42"/>
    </row>
    <row r="134" spans="1:17" ht="38.25" customHeight="1" x14ac:dyDescent="0.25">
      <c r="A134" s="48" t="s">
        <v>13</v>
      </c>
      <c r="B134" s="131"/>
      <c r="C134" s="132"/>
      <c r="D134" s="132"/>
      <c r="E134" s="133"/>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18-13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25">
        <f>IFERROR((E139*F139+E140*F140)/(F139+F140),0)</f>
        <v>0</v>
      </c>
      <c r="G137" s="49" t="s">
        <v>71</v>
      </c>
      <c r="H137" s="70"/>
      <c r="I137" s="81"/>
      <c r="J137" s="42"/>
      <c r="K137" s="42"/>
      <c r="L137" s="42"/>
      <c r="M137" s="42"/>
      <c r="N137" s="42"/>
      <c r="O137" s="42"/>
      <c r="P137" s="42"/>
      <c r="Q137" s="42"/>
    </row>
    <row r="138" spans="1:17" ht="24.75" customHeight="1" x14ac:dyDescent="0.25">
      <c r="A138" s="48" t="s">
        <v>4</v>
      </c>
      <c r="B138" s="129"/>
      <c r="C138" s="130"/>
      <c r="D138" s="49" t="s">
        <v>3142</v>
      </c>
      <c r="E138" s="110" t="str">
        <f>IFERROR(VLOOKUP(B138,matrizEmpleados,2,FALSE),"No existe")</f>
        <v>No existe</v>
      </c>
      <c r="F138" s="120" t="s">
        <v>3765</v>
      </c>
      <c r="G138" s="49" t="s">
        <v>5</v>
      </c>
      <c r="H138" s="127">
        <f>+(D137-C137)+1</f>
        <v>1</v>
      </c>
      <c r="I138" s="81"/>
      <c r="J138" s="42"/>
      <c r="K138" s="42"/>
      <c r="L138" s="42"/>
      <c r="M138" s="42"/>
      <c r="N138" s="42"/>
      <c r="O138" s="42"/>
      <c r="P138" s="42"/>
      <c r="Q138" s="42"/>
    </row>
    <row r="139" spans="1:17" ht="24.75" customHeight="1" x14ac:dyDescent="0.25">
      <c r="A139" s="48" t="s">
        <v>7</v>
      </c>
      <c r="B139" s="115"/>
      <c r="C139" s="121"/>
      <c r="D139" s="121"/>
      <c r="E139" s="116">
        <f>(D139-C139)*$C$2</f>
        <v>0</v>
      </c>
      <c r="F139" s="122"/>
      <c r="G139" s="49" t="s">
        <v>3139</v>
      </c>
      <c r="H139" s="70"/>
      <c r="I139" s="81"/>
      <c r="J139" s="42"/>
      <c r="K139" s="42"/>
      <c r="L139" s="42"/>
      <c r="M139" s="42"/>
      <c r="N139" s="42"/>
      <c r="O139" s="42"/>
      <c r="P139" s="42"/>
      <c r="Q139" s="42"/>
    </row>
    <row r="140" spans="1:17" ht="24.75" customHeight="1" x14ac:dyDescent="0.25">
      <c r="A140" s="48" t="s">
        <v>8</v>
      </c>
      <c r="B140" s="108"/>
      <c r="C140" s="121"/>
      <c r="D140" s="121"/>
      <c r="E140" s="116">
        <f>(D140-C140)*$C$2</f>
        <v>0</v>
      </c>
      <c r="F140" s="122"/>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18-13-1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18-13-2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18-13-3</v>
      </c>
      <c r="J144" s="42"/>
      <c r="K144" s="42"/>
      <c r="L144" s="42"/>
      <c r="M144" s="42"/>
      <c r="N144" s="42"/>
      <c r="O144" s="42"/>
      <c r="P144" s="42"/>
      <c r="Q144" s="42"/>
    </row>
    <row r="145" spans="1:17" ht="38.25" customHeight="1" x14ac:dyDescent="0.25">
      <c r="A145" s="48" t="s">
        <v>13</v>
      </c>
      <c r="B145" s="131"/>
      <c r="C145" s="132"/>
      <c r="D145" s="132"/>
      <c r="E145" s="133"/>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18-14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25">
        <f>IFERROR((E150*F150+E151*F151)/(F150+F151),0)</f>
        <v>0</v>
      </c>
      <c r="G148" s="49" t="s">
        <v>71</v>
      </c>
      <c r="H148" s="70"/>
      <c r="I148" s="81"/>
      <c r="J148" s="42"/>
      <c r="K148" s="42"/>
      <c r="L148" s="42"/>
      <c r="M148" s="42"/>
      <c r="N148" s="42"/>
      <c r="O148" s="42"/>
      <c r="P148" s="42"/>
      <c r="Q148" s="42"/>
    </row>
    <row r="149" spans="1:17" ht="24.75" customHeight="1" x14ac:dyDescent="0.25">
      <c r="A149" s="48" t="s">
        <v>4</v>
      </c>
      <c r="B149" s="129"/>
      <c r="C149" s="130"/>
      <c r="D149" s="49" t="s">
        <v>3142</v>
      </c>
      <c r="E149" s="110" t="str">
        <f>IFERROR(VLOOKUP(B149,matrizEmpleados,2,FALSE),"No existe")</f>
        <v>No existe</v>
      </c>
      <c r="F149" s="120" t="s">
        <v>3765</v>
      </c>
      <c r="G149" s="49" t="s">
        <v>5</v>
      </c>
      <c r="H149" s="127">
        <f>+(D148-C148)+1</f>
        <v>1</v>
      </c>
      <c r="I149" s="81"/>
      <c r="J149" s="42"/>
      <c r="K149" s="42"/>
      <c r="L149" s="42"/>
      <c r="M149" s="42"/>
      <c r="N149" s="42"/>
      <c r="O149" s="42"/>
      <c r="P149" s="42"/>
      <c r="Q149" s="42"/>
    </row>
    <row r="150" spans="1:17" ht="24.75" customHeight="1" x14ac:dyDescent="0.25">
      <c r="A150" s="48" t="s">
        <v>7</v>
      </c>
      <c r="B150" s="115"/>
      <c r="C150" s="121"/>
      <c r="D150" s="121"/>
      <c r="E150" s="116">
        <f>(D150-C150)*$C$2</f>
        <v>0</v>
      </c>
      <c r="F150" s="122"/>
      <c r="G150" s="49" t="s">
        <v>3139</v>
      </c>
      <c r="H150" s="70"/>
      <c r="I150" s="81"/>
      <c r="J150" s="42"/>
      <c r="K150" s="42"/>
      <c r="L150" s="42"/>
      <c r="M150" s="42"/>
      <c r="N150" s="42"/>
      <c r="O150" s="42"/>
      <c r="P150" s="42"/>
      <c r="Q150" s="42"/>
    </row>
    <row r="151" spans="1:17" ht="24.75" customHeight="1" x14ac:dyDescent="0.25">
      <c r="A151" s="48" t="s">
        <v>8</v>
      </c>
      <c r="B151" s="108"/>
      <c r="C151" s="121"/>
      <c r="D151" s="121"/>
      <c r="E151" s="116">
        <f>(D151-C151)*$C$2</f>
        <v>0</v>
      </c>
      <c r="F151" s="122"/>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18-14-1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18-14-2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18-14-3</v>
      </c>
      <c r="J155" s="42"/>
      <c r="K155" s="42"/>
      <c r="L155" s="42"/>
      <c r="M155" s="42"/>
      <c r="N155" s="42"/>
      <c r="O155" s="42"/>
      <c r="P155" s="42"/>
      <c r="Q155" s="42"/>
    </row>
    <row r="156" spans="1:17" ht="38.25" customHeight="1" x14ac:dyDescent="0.25">
      <c r="A156" s="48" t="s">
        <v>13</v>
      </c>
      <c r="B156" s="131"/>
      <c r="C156" s="132"/>
      <c r="D156" s="132"/>
      <c r="E156" s="133"/>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18-15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25">
        <f>IFERROR((E161*F161+E162*F162)/(F161+F162),0)</f>
        <v>0</v>
      </c>
      <c r="G159" s="49" t="s">
        <v>71</v>
      </c>
      <c r="H159" s="70"/>
      <c r="I159" s="81"/>
      <c r="J159" s="42"/>
      <c r="K159" s="42"/>
      <c r="L159" s="42"/>
      <c r="M159" s="42"/>
      <c r="N159" s="42"/>
      <c r="O159" s="42"/>
      <c r="P159" s="42"/>
      <c r="Q159" s="42"/>
    </row>
    <row r="160" spans="1:17" ht="24.75" customHeight="1" x14ac:dyDescent="0.25">
      <c r="A160" s="48" t="s">
        <v>4</v>
      </c>
      <c r="B160" s="129"/>
      <c r="C160" s="130"/>
      <c r="D160" s="49" t="s">
        <v>3142</v>
      </c>
      <c r="E160" s="110" t="str">
        <f>IFERROR(VLOOKUP(B160,matrizEmpleados,2,FALSE),"No existe")</f>
        <v>No existe</v>
      </c>
      <c r="F160" s="120" t="s">
        <v>3765</v>
      </c>
      <c r="G160" s="49" t="s">
        <v>5</v>
      </c>
      <c r="H160" s="127">
        <f>+(D159-C159)+1</f>
        <v>1</v>
      </c>
      <c r="I160" s="81"/>
      <c r="J160" s="42"/>
      <c r="K160" s="42"/>
      <c r="L160" s="42"/>
      <c r="M160" s="42"/>
      <c r="N160" s="42"/>
      <c r="O160" s="42"/>
      <c r="P160" s="42"/>
      <c r="Q160" s="42"/>
    </row>
    <row r="161" spans="1:17" ht="24.75" customHeight="1" x14ac:dyDescent="0.25">
      <c r="A161" s="48" t="s">
        <v>7</v>
      </c>
      <c r="B161" s="115"/>
      <c r="C161" s="121"/>
      <c r="D161" s="121"/>
      <c r="E161" s="116">
        <f>(D161-C161)*$C$2</f>
        <v>0</v>
      </c>
      <c r="F161" s="136"/>
      <c r="G161" s="49" t="s">
        <v>3139</v>
      </c>
      <c r="H161" s="70"/>
      <c r="I161" s="81"/>
      <c r="J161" s="42"/>
      <c r="K161" s="42"/>
      <c r="L161" s="42"/>
      <c r="M161" s="42"/>
      <c r="N161" s="42"/>
      <c r="O161" s="42"/>
      <c r="P161" s="42"/>
      <c r="Q161" s="42"/>
    </row>
    <row r="162" spans="1:17" ht="24.75" customHeight="1" x14ac:dyDescent="0.25">
      <c r="A162" s="48" t="s">
        <v>8</v>
      </c>
      <c r="B162" s="108"/>
      <c r="C162" s="121"/>
      <c r="D162" s="121"/>
      <c r="E162" s="116">
        <f>(D162-C162)*$C$2</f>
        <v>0</v>
      </c>
      <c r="F162" s="136"/>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18-15-1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18-15-2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18-15-3</v>
      </c>
      <c r="J166" s="42"/>
      <c r="K166" s="42"/>
      <c r="L166" s="42"/>
      <c r="M166" s="42"/>
      <c r="N166" s="42"/>
      <c r="O166" s="42"/>
      <c r="P166" s="42"/>
      <c r="Q166" s="42"/>
    </row>
    <row r="167" spans="1:17" ht="38.25" customHeight="1" x14ac:dyDescent="0.25">
      <c r="A167" s="48" t="s">
        <v>13</v>
      </c>
      <c r="B167" s="131"/>
      <c r="C167" s="132"/>
      <c r="D167" s="132"/>
      <c r="E167" s="133"/>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18-16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25">
        <f>IFERROR((E172*F172+E173*F173)/(F172+F173),0)</f>
        <v>0</v>
      </c>
      <c r="G170" s="49" t="s">
        <v>71</v>
      </c>
      <c r="H170" s="70"/>
      <c r="I170" s="81"/>
      <c r="J170" s="42"/>
      <c r="K170" s="42"/>
      <c r="L170" s="42"/>
      <c r="M170" s="42"/>
      <c r="N170" s="42"/>
      <c r="O170" s="42"/>
      <c r="P170" s="42"/>
      <c r="Q170" s="42"/>
    </row>
    <row r="171" spans="1:17" ht="24.75" customHeight="1" x14ac:dyDescent="0.25">
      <c r="A171" s="48" t="s">
        <v>4</v>
      </c>
      <c r="B171" s="129"/>
      <c r="C171" s="130"/>
      <c r="D171" s="49" t="s">
        <v>3142</v>
      </c>
      <c r="E171" s="110" t="str">
        <f>IFERROR(VLOOKUP(B171,matrizEmpleados,2,FALSE),"No existe")</f>
        <v>No existe</v>
      </c>
      <c r="F171" s="120" t="s">
        <v>3765</v>
      </c>
      <c r="G171" s="49" t="s">
        <v>5</v>
      </c>
      <c r="H171" s="127">
        <f>+(D170-C170)+1</f>
        <v>1</v>
      </c>
      <c r="I171" s="81"/>
      <c r="J171" s="42"/>
      <c r="K171" s="42"/>
      <c r="L171" s="42"/>
      <c r="M171" s="42"/>
      <c r="N171" s="42"/>
      <c r="O171" s="42"/>
      <c r="P171" s="42"/>
      <c r="Q171" s="42"/>
    </row>
    <row r="172" spans="1:17" ht="24.75" customHeight="1" x14ac:dyDescent="0.25">
      <c r="A172" s="48" t="s">
        <v>7</v>
      </c>
      <c r="B172" s="115"/>
      <c r="C172" s="121"/>
      <c r="D172" s="121"/>
      <c r="E172" s="116">
        <f>(D172-C172)*$C$2</f>
        <v>0</v>
      </c>
      <c r="F172" s="136"/>
      <c r="G172" s="49" t="s">
        <v>3139</v>
      </c>
      <c r="H172" s="70"/>
      <c r="I172" s="81"/>
      <c r="J172" s="42"/>
      <c r="K172" s="42"/>
      <c r="L172" s="42"/>
      <c r="M172" s="42"/>
      <c r="N172" s="42"/>
      <c r="O172" s="42"/>
      <c r="P172" s="42"/>
      <c r="Q172" s="42"/>
    </row>
    <row r="173" spans="1:17" ht="24.75" customHeight="1" x14ac:dyDescent="0.25">
      <c r="A173" s="48" t="s">
        <v>8</v>
      </c>
      <c r="B173" s="108"/>
      <c r="C173" s="121"/>
      <c r="D173" s="121"/>
      <c r="E173" s="116">
        <f>(D173-C173)*$C$2</f>
        <v>0</v>
      </c>
      <c r="F173" s="136"/>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18-16-1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18-16-2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18-16-3</v>
      </c>
      <c r="J177" s="42"/>
      <c r="K177" s="42"/>
      <c r="L177" s="42"/>
      <c r="M177" s="42"/>
      <c r="N177" s="42"/>
      <c r="O177" s="42"/>
      <c r="P177" s="42"/>
      <c r="Q177" s="42"/>
    </row>
    <row r="178" spans="1:17" ht="38.25" customHeight="1" x14ac:dyDescent="0.25">
      <c r="A178" s="48" t="s">
        <v>13</v>
      </c>
      <c r="B178" s="131"/>
      <c r="C178" s="132"/>
      <c r="D178" s="132"/>
      <c r="E178" s="133"/>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18-17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25">
        <f>IFERROR((E183*F183+E184*F184)/(F183+F184),0)</f>
        <v>0</v>
      </c>
      <c r="G181" s="49" t="s">
        <v>71</v>
      </c>
      <c r="H181" s="70"/>
      <c r="I181" s="81"/>
      <c r="J181" s="42"/>
      <c r="K181" s="42"/>
      <c r="L181" s="42"/>
      <c r="M181" s="42"/>
      <c r="N181" s="42"/>
      <c r="O181" s="42"/>
      <c r="P181" s="42"/>
      <c r="Q181" s="42"/>
    </row>
    <row r="182" spans="1:17" ht="24.75" customHeight="1" x14ac:dyDescent="0.25">
      <c r="A182" s="48" t="s">
        <v>4</v>
      </c>
      <c r="B182" s="129"/>
      <c r="C182" s="130"/>
      <c r="D182" s="49" t="s">
        <v>3142</v>
      </c>
      <c r="E182" s="110" t="str">
        <f>IFERROR(VLOOKUP(B182,matrizEmpleados,2,FALSE),"No existe")</f>
        <v>No existe</v>
      </c>
      <c r="F182" s="120" t="s">
        <v>3765</v>
      </c>
      <c r="G182" s="49" t="s">
        <v>5</v>
      </c>
      <c r="H182" s="127">
        <f>+(D181-C181)+1</f>
        <v>1</v>
      </c>
      <c r="I182" s="81"/>
      <c r="J182" s="42"/>
      <c r="K182" s="42"/>
      <c r="L182" s="42"/>
      <c r="M182" s="42"/>
      <c r="N182" s="42"/>
      <c r="O182" s="42"/>
      <c r="P182" s="42"/>
      <c r="Q182" s="42"/>
    </row>
    <row r="183" spans="1:17" ht="24.75" customHeight="1" x14ac:dyDescent="0.25">
      <c r="A183" s="48" t="s">
        <v>7</v>
      </c>
      <c r="B183" s="115"/>
      <c r="C183" s="121"/>
      <c r="D183" s="121"/>
      <c r="E183" s="116">
        <f>(D183-C183)*$C$2</f>
        <v>0</v>
      </c>
      <c r="F183" s="136"/>
      <c r="G183" s="49" t="s">
        <v>3139</v>
      </c>
      <c r="H183" s="70"/>
      <c r="I183" s="81"/>
      <c r="J183" s="42"/>
      <c r="K183" s="42"/>
      <c r="L183" s="42"/>
      <c r="M183" s="42"/>
      <c r="N183" s="42"/>
      <c r="O183" s="42"/>
      <c r="P183" s="42"/>
      <c r="Q183" s="42"/>
    </row>
    <row r="184" spans="1:17" ht="24.75" customHeight="1" x14ac:dyDescent="0.25">
      <c r="A184" s="48" t="s">
        <v>8</v>
      </c>
      <c r="B184" s="108"/>
      <c r="C184" s="121"/>
      <c r="D184" s="121"/>
      <c r="E184" s="116">
        <f>(D184-C184)*$C$2</f>
        <v>0</v>
      </c>
      <c r="F184" s="136"/>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18-17-1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18-17-2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18-17-3</v>
      </c>
      <c r="J188" s="42"/>
      <c r="K188" s="42"/>
      <c r="L188" s="42"/>
      <c r="M188" s="42"/>
      <c r="N188" s="42"/>
      <c r="O188" s="42"/>
      <c r="P188" s="42"/>
      <c r="Q188" s="42"/>
    </row>
    <row r="189" spans="1:17" ht="38.25" customHeight="1" x14ac:dyDescent="0.25">
      <c r="A189" s="48" t="s">
        <v>13</v>
      </c>
      <c r="B189" s="131"/>
      <c r="C189" s="132"/>
      <c r="D189" s="132"/>
      <c r="E189" s="133"/>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18-18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25">
        <f>IFERROR((E194*F194+E195*F195)/(F194+F195),0)</f>
        <v>0</v>
      </c>
      <c r="G192" s="49" t="s">
        <v>71</v>
      </c>
      <c r="H192" s="70"/>
      <c r="I192" s="81"/>
      <c r="J192" s="42"/>
      <c r="K192" s="42"/>
      <c r="L192" s="42"/>
      <c r="M192" s="42"/>
      <c r="N192" s="42"/>
      <c r="O192" s="42"/>
      <c r="P192" s="42"/>
      <c r="Q192" s="42"/>
    </row>
    <row r="193" spans="1:17" ht="24.75" customHeight="1" x14ac:dyDescent="0.25">
      <c r="A193" s="48" t="s">
        <v>4</v>
      </c>
      <c r="B193" s="129"/>
      <c r="C193" s="130"/>
      <c r="D193" s="49" t="s">
        <v>3142</v>
      </c>
      <c r="E193" s="110" t="str">
        <f>IFERROR(VLOOKUP(B193,matrizEmpleados,2,FALSE),"No existe")</f>
        <v>No existe</v>
      </c>
      <c r="F193" s="120" t="s">
        <v>3765</v>
      </c>
      <c r="G193" s="49" t="s">
        <v>5</v>
      </c>
      <c r="H193" s="127">
        <f>+(D192-C192)+1</f>
        <v>1</v>
      </c>
      <c r="I193" s="81"/>
      <c r="J193" s="42"/>
      <c r="K193" s="42"/>
      <c r="L193" s="42"/>
      <c r="M193" s="42"/>
      <c r="N193" s="42"/>
      <c r="O193" s="42"/>
      <c r="P193" s="42"/>
      <c r="Q193" s="42"/>
    </row>
    <row r="194" spans="1:17" ht="24.75" customHeight="1" x14ac:dyDescent="0.25">
      <c r="A194" s="48" t="s">
        <v>7</v>
      </c>
      <c r="B194" s="115"/>
      <c r="C194" s="121"/>
      <c r="D194" s="121"/>
      <c r="E194" s="116">
        <f>(D194-C194)*$C$2</f>
        <v>0</v>
      </c>
      <c r="F194" s="136"/>
      <c r="G194" s="49" t="s">
        <v>3139</v>
      </c>
      <c r="H194" s="70"/>
      <c r="I194" s="81"/>
      <c r="J194" s="42"/>
      <c r="K194" s="42"/>
      <c r="L194" s="42"/>
      <c r="M194" s="42"/>
      <c r="N194" s="42"/>
      <c r="O194" s="42"/>
      <c r="P194" s="42"/>
      <c r="Q194" s="42"/>
    </row>
    <row r="195" spans="1:17" ht="24.75" customHeight="1" x14ac:dyDescent="0.25">
      <c r="A195" s="48" t="s">
        <v>8</v>
      </c>
      <c r="B195" s="108"/>
      <c r="C195" s="121"/>
      <c r="D195" s="121"/>
      <c r="E195" s="116">
        <f>(D195-C195)*$C$2</f>
        <v>0</v>
      </c>
      <c r="F195" s="136"/>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18-18-1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18-18-2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18-18-3</v>
      </c>
      <c r="J199" s="42"/>
      <c r="K199" s="42"/>
      <c r="L199" s="42"/>
      <c r="M199" s="42"/>
      <c r="N199" s="42"/>
      <c r="O199" s="42"/>
      <c r="P199" s="42"/>
      <c r="Q199" s="42"/>
    </row>
    <row r="200" spans="1:17" ht="38.25" customHeight="1" x14ac:dyDescent="0.25">
      <c r="A200" s="48" t="s">
        <v>13</v>
      </c>
      <c r="B200" s="131"/>
      <c r="C200" s="132"/>
      <c r="D200" s="132"/>
      <c r="E200" s="133"/>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18-19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25">
        <f>IFERROR((E205*F205+E206*F206)/(F205+F206),0)</f>
        <v>0</v>
      </c>
      <c r="G203" s="49" t="s">
        <v>71</v>
      </c>
      <c r="H203" s="70"/>
      <c r="I203" s="81"/>
      <c r="J203" s="42"/>
      <c r="K203" s="42"/>
      <c r="L203" s="42"/>
      <c r="M203" s="42"/>
      <c r="N203" s="42"/>
      <c r="O203" s="42"/>
      <c r="P203" s="42"/>
      <c r="Q203" s="42"/>
    </row>
    <row r="204" spans="1:17" ht="24.75" customHeight="1" x14ac:dyDescent="0.25">
      <c r="A204" s="48" t="s">
        <v>4</v>
      </c>
      <c r="B204" s="129"/>
      <c r="C204" s="130"/>
      <c r="D204" s="49" t="s">
        <v>3142</v>
      </c>
      <c r="E204" s="110" t="str">
        <f>IFERROR(VLOOKUP(B204,matrizEmpleados,2,FALSE),"No existe")</f>
        <v>No existe</v>
      </c>
      <c r="F204" s="120" t="s">
        <v>3765</v>
      </c>
      <c r="G204" s="49" t="s">
        <v>5</v>
      </c>
      <c r="H204" s="127">
        <f>+(D203-C203)+1</f>
        <v>1</v>
      </c>
      <c r="I204" s="81"/>
      <c r="J204" s="42"/>
      <c r="K204" s="42"/>
      <c r="L204" s="42"/>
      <c r="M204" s="42"/>
      <c r="N204" s="42"/>
      <c r="O204" s="42"/>
      <c r="P204" s="42"/>
      <c r="Q204" s="42"/>
    </row>
    <row r="205" spans="1:17" ht="24.75" customHeight="1" x14ac:dyDescent="0.25">
      <c r="A205" s="48" t="s">
        <v>7</v>
      </c>
      <c r="B205" s="115"/>
      <c r="C205" s="121"/>
      <c r="D205" s="121"/>
      <c r="E205" s="116">
        <f>(D205-C205)*$C$2</f>
        <v>0</v>
      </c>
      <c r="F205" s="136"/>
      <c r="G205" s="49" t="s">
        <v>3139</v>
      </c>
      <c r="H205" s="70"/>
      <c r="I205" s="81"/>
      <c r="J205" s="42"/>
      <c r="K205" s="42"/>
      <c r="L205" s="42"/>
      <c r="M205" s="42"/>
      <c r="N205" s="42"/>
      <c r="O205" s="42"/>
      <c r="P205" s="42"/>
      <c r="Q205" s="42"/>
    </row>
    <row r="206" spans="1:17" ht="24.75" customHeight="1" x14ac:dyDescent="0.25">
      <c r="A206" s="48" t="s">
        <v>8</v>
      </c>
      <c r="B206" s="108"/>
      <c r="C206" s="121"/>
      <c r="D206" s="121"/>
      <c r="E206" s="116">
        <f>(D206-C206)*$C$2</f>
        <v>0</v>
      </c>
      <c r="F206" s="136"/>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18-19-1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18-19-2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18-19-3</v>
      </c>
      <c r="J210" s="42"/>
      <c r="K210" s="42"/>
      <c r="L210" s="42"/>
      <c r="M210" s="42"/>
      <c r="N210" s="42"/>
      <c r="O210" s="42"/>
      <c r="P210" s="42"/>
      <c r="Q210" s="42"/>
    </row>
    <row r="211" spans="1:17" ht="38.25" customHeight="1" x14ac:dyDescent="0.25">
      <c r="A211" s="48" t="s">
        <v>13</v>
      </c>
      <c r="B211" s="131"/>
      <c r="C211" s="132"/>
      <c r="D211" s="132"/>
      <c r="E211" s="133"/>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18-20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25">
        <f>IFERROR((E216*F216+E217*F217)/(F216+F217),0)</f>
        <v>0</v>
      </c>
      <c r="G214" s="49" t="s">
        <v>71</v>
      </c>
      <c r="H214" s="70"/>
      <c r="I214" s="81"/>
      <c r="J214" s="42"/>
      <c r="K214" s="42"/>
      <c r="L214" s="42"/>
      <c r="M214" s="42"/>
      <c r="N214" s="42"/>
      <c r="O214" s="42"/>
      <c r="P214" s="42"/>
      <c r="Q214" s="42"/>
    </row>
    <row r="215" spans="1:17" ht="24.75" customHeight="1" x14ac:dyDescent="0.25">
      <c r="A215" s="48" t="s">
        <v>4</v>
      </c>
      <c r="B215" s="129"/>
      <c r="C215" s="130"/>
      <c r="D215" s="49" t="s">
        <v>3142</v>
      </c>
      <c r="E215" s="110" t="str">
        <f>IFERROR(VLOOKUP(B215,matrizEmpleados,2,FALSE),"No existe")</f>
        <v>No existe</v>
      </c>
      <c r="F215" s="120" t="s">
        <v>3765</v>
      </c>
      <c r="G215" s="49" t="s">
        <v>5</v>
      </c>
      <c r="H215" s="127">
        <f>+(D214-C214)+1</f>
        <v>1</v>
      </c>
      <c r="I215" s="81"/>
      <c r="J215" s="42"/>
      <c r="K215" s="42"/>
      <c r="L215" s="42"/>
      <c r="M215" s="42"/>
      <c r="N215" s="42"/>
      <c r="O215" s="42"/>
      <c r="P215" s="42"/>
      <c r="Q215" s="42"/>
    </row>
    <row r="216" spans="1:17" ht="24.75" customHeight="1" x14ac:dyDescent="0.25">
      <c r="A216" s="48" t="s">
        <v>7</v>
      </c>
      <c r="B216" s="115"/>
      <c r="C216" s="121"/>
      <c r="D216" s="121"/>
      <c r="E216" s="116">
        <f>(D216-C216)*$C$2</f>
        <v>0</v>
      </c>
      <c r="F216" s="136"/>
      <c r="G216" s="49" t="s">
        <v>3139</v>
      </c>
      <c r="H216" s="70"/>
      <c r="I216" s="81"/>
      <c r="J216" s="42"/>
      <c r="K216" s="42"/>
      <c r="L216" s="42"/>
      <c r="M216" s="42"/>
      <c r="N216" s="42"/>
      <c r="O216" s="42"/>
      <c r="P216" s="42"/>
      <c r="Q216" s="42"/>
    </row>
    <row r="217" spans="1:17" ht="24.75" customHeight="1" x14ac:dyDescent="0.25">
      <c r="A217" s="48" t="s">
        <v>8</v>
      </c>
      <c r="B217" s="108"/>
      <c r="C217" s="121"/>
      <c r="D217" s="121"/>
      <c r="E217" s="116">
        <f>(D217-C217)*$C$2</f>
        <v>0</v>
      </c>
      <c r="F217" s="136"/>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18-20-1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18-20-2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18-20-3</v>
      </c>
      <c r="J221" s="42"/>
      <c r="K221" s="42"/>
      <c r="L221" s="42"/>
      <c r="M221" s="42"/>
      <c r="N221" s="42"/>
      <c r="O221" s="42"/>
      <c r="P221" s="42"/>
      <c r="Q221" s="42"/>
    </row>
    <row r="222" spans="1:17" ht="38.25" customHeight="1" x14ac:dyDescent="0.25">
      <c r="A222" s="48" t="s">
        <v>13</v>
      </c>
      <c r="B222" s="131"/>
      <c r="C222" s="132"/>
      <c r="D222" s="132"/>
      <c r="E222" s="133"/>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18-21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25">
        <f>IFERROR((E227*F227+E228*F228)/(F227+F228),0)</f>
        <v>0</v>
      </c>
      <c r="G225" s="49" t="s">
        <v>71</v>
      </c>
      <c r="H225" s="70"/>
      <c r="I225" s="81"/>
      <c r="J225" s="42"/>
      <c r="K225" s="42"/>
      <c r="L225" s="42"/>
      <c r="M225" s="42"/>
      <c r="N225" s="42"/>
      <c r="O225" s="42"/>
      <c r="P225" s="42"/>
      <c r="Q225" s="42"/>
    </row>
    <row r="226" spans="1:17" ht="24.75" customHeight="1" x14ac:dyDescent="0.25">
      <c r="A226" s="48" t="s">
        <v>4</v>
      </c>
      <c r="B226" s="129"/>
      <c r="C226" s="130"/>
      <c r="D226" s="49" t="s">
        <v>3142</v>
      </c>
      <c r="E226" s="110" t="str">
        <f>IFERROR(VLOOKUP(B226,matrizEmpleados,2,FALSE),"No existe")</f>
        <v>No existe</v>
      </c>
      <c r="F226" s="120" t="s">
        <v>3765</v>
      </c>
      <c r="G226" s="49" t="s">
        <v>5</v>
      </c>
      <c r="H226" s="127">
        <f>+(D225-C225)+1</f>
        <v>1</v>
      </c>
      <c r="I226" s="81"/>
      <c r="J226" s="42"/>
      <c r="K226" s="42"/>
      <c r="L226" s="42"/>
      <c r="M226" s="42"/>
      <c r="N226" s="42"/>
      <c r="O226" s="42"/>
      <c r="P226" s="42"/>
      <c r="Q226" s="42"/>
    </row>
    <row r="227" spans="1:17" ht="24.75" customHeight="1" x14ac:dyDescent="0.25">
      <c r="A227" s="48" t="s">
        <v>7</v>
      </c>
      <c r="B227" s="115"/>
      <c r="C227" s="121"/>
      <c r="D227" s="121"/>
      <c r="E227" s="116">
        <f>(D227-C227)*$C$2</f>
        <v>0</v>
      </c>
      <c r="F227" s="136"/>
      <c r="G227" s="49" t="s">
        <v>3139</v>
      </c>
      <c r="H227" s="70"/>
      <c r="I227" s="81"/>
      <c r="J227" s="42"/>
      <c r="K227" s="42"/>
      <c r="L227" s="42"/>
      <c r="M227" s="42"/>
      <c r="N227" s="42"/>
      <c r="O227" s="42"/>
      <c r="P227" s="42"/>
      <c r="Q227" s="42"/>
    </row>
    <row r="228" spans="1:17" ht="24.75" customHeight="1" x14ac:dyDescent="0.25">
      <c r="A228" s="48" t="s">
        <v>8</v>
      </c>
      <c r="B228" s="108"/>
      <c r="C228" s="121"/>
      <c r="D228" s="121"/>
      <c r="E228" s="116">
        <f>(D228-C228)*$C$2</f>
        <v>0</v>
      </c>
      <c r="F228" s="136"/>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18-21-1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18-21-2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18-21-3</v>
      </c>
      <c r="J232" s="42"/>
      <c r="K232" s="42"/>
      <c r="L232" s="42"/>
      <c r="M232" s="42"/>
      <c r="N232" s="42"/>
      <c r="O232" s="42"/>
      <c r="P232" s="42"/>
      <c r="Q232" s="42"/>
    </row>
    <row r="233" spans="1:17" ht="38.25" customHeight="1" x14ac:dyDescent="0.25">
      <c r="A233" s="48" t="s">
        <v>13</v>
      </c>
      <c r="B233" s="131"/>
      <c r="C233" s="132"/>
      <c r="D233" s="132"/>
      <c r="E233" s="133"/>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18-22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25">
        <f>IFERROR((E238*F238+E239*F239)/(F238+F239),0)</f>
        <v>0</v>
      </c>
      <c r="G236" s="49" t="s">
        <v>71</v>
      </c>
      <c r="H236" s="70"/>
      <c r="I236" s="81"/>
      <c r="J236" s="42"/>
      <c r="K236" s="42"/>
      <c r="L236" s="42"/>
      <c r="M236" s="42"/>
      <c r="N236" s="42"/>
      <c r="O236" s="42"/>
      <c r="P236" s="42"/>
      <c r="Q236" s="42"/>
    </row>
    <row r="237" spans="1:17" ht="24.75" customHeight="1" x14ac:dyDescent="0.25">
      <c r="A237" s="48" t="s">
        <v>4</v>
      </c>
      <c r="B237" s="129"/>
      <c r="C237" s="130"/>
      <c r="D237" s="49" t="s">
        <v>3142</v>
      </c>
      <c r="E237" s="110" t="str">
        <f>IFERROR(VLOOKUP(B237,matrizEmpleados,2,FALSE),"No existe")</f>
        <v>No existe</v>
      </c>
      <c r="F237" s="120" t="s">
        <v>3765</v>
      </c>
      <c r="G237" s="49" t="s">
        <v>5</v>
      </c>
      <c r="H237" s="127">
        <f>+(D236-C236)+1</f>
        <v>1</v>
      </c>
      <c r="I237" s="81"/>
      <c r="J237" s="42"/>
      <c r="K237" s="42"/>
      <c r="L237" s="42"/>
      <c r="M237" s="42"/>
      <c r="N237" s="42"/>
      <c r="O237" s="42"/>
      <c r="P237" s="42"/>
      <c r="Q237" s="42"/>
    </row>
    <row r="238" spans="1:17" ht="24.75" customHeight="1" x14ac:dyDescent="0.25">
      <c r="A238" s="48" t="s">
        <v>7</v>
      </c>
      <c r="B238" s="115"/>
      <c r="C238" s="121"/>
      <c r="D238" s="121"/>
      <c r="E238" s="116">
        <f>(D238-C238)*$C$2</f>
        <v>0</v>
      </c>
      <c r="F238" s="136"/>
      <c r="G238" s="49" t="s">
        <v>3139</v>
      </c>
      <c r="H238" s="70"/>
      <c r="I238" s="81"/>
      <c r="J238" s="42"/>
      <c r="K238" s="42"/>
      <c r="L238" s="42"/>
      <c r="M238" s="42"/>
      <c r="N238" s="42"/>
      <c r="O238" s="42"/>
      <c r="P238" s="42"/>
      <c r="Q238" s="42"/>
    </row>
    <row r="239" spans="1:17" ht="24.75" customHeight="1" x14ac:dyDescent="0.25">
      <c r="A239" s="48" t="s">
        <v>8</v>
      </c>
      <c r="B239" s="108"/>
      <c r="C239" s="121"/>
      <c r="D239" s="121"/>
      <c r="E239" s="116">
        <f>(D239-C239)*$C$2</f>
        <v>0</v>
      </c>
      <c r="F239" s="136"/>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18-22-1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18-22-2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18-22-3</v>
      </c>
      <c r="J243" s="42"/>
      <c r="K243" s="42"/>
      <c r="L243" s="42"/>
      <c r="M243" s="42"/>
      <c r="N243" s="42"/>
      <c r="O243" s="42"/>
      <c r="P243" s="42"/>
      <c r="Q243" s="42"/>
    </row>
    <row r="244" spans="1:17" ht="38.25" customHeight="1" x14ac:dyDescent="0.25">
      <c r="A244" s="48" t="s">
        <v>13</v>
      </c>
      <c r="B244" s="131"/>
      <c r="C244" s="132"/>
      <c r="D244" s="132"/>
      <c r="E244" s="133"/>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18-23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25">
        <f>IFERROR((E249*F249+E250*F250)/(F249+F250),0)</f>
        <v>0</v>
      </c>
      <c r="G247" s="49" t="s">
        <v>71</v>
      </c>
      <c r="H247" s="70"/>
      <c r="I247" s="81"/>
      <c r="J247" s="42"/>
      <c r="K247" s="42"/>
      <c r="L247" s="42"/>
      <c r="M247" s="42"/>
      <c r="N247" s="42"/>
      <c r="O247" s="42"/>
      <c r="P247" s="42"/>
      <c r="Q247" s="42"/>
    </row>
    <row r="248" spans="1:17" ht="24.75" customHeight="1" x14ac:dyDescent="0.25">
      <c r="A248" s="48" t="s">
        <v>4</v>
      </c>
      <c r="B248" s="129"/>
      <c r="C248" s="130"/>
      <c r="D248" s="49" t="s">
        <v>3142</v>
      </c>
      <c r="E248" s="110" t="str">
        <f>IFERROR(VLOOKUP(B248,matrizEmpleados,2,FALSE),"No existe")</f>
        <v>No existe</v>
      </c>
      <c r="F248" s="120" t="s">
        <v>3765</v>
      </c>
      <c r="G248" s="49" t="s">
        <v>5</v>
      </c>
      <c r="H248" s="127">
        <f>+(D247-C247)+1</f>
        <v>1</v>
      </c>
      <c r="I248" s="81"/>
      <c r="J248" s="42"/>
      <c r="K248" s="42"/>
      <c r="L248" s="42"/>
      <c r="M248" s="42"/>
      <c r="N248" s="42"/>
      <c r="O248" s="42"/>
      <c r="P248" s="42"/>
      <c r="Q248" s="42"/>
    </row>
    <row r="249" spans="1:17" ht="24.75" customHeight="1" x14ac:dyDescent="0.25">
      <c r="A249" s="48" t="s">
        <v>7</v>
      </c>
      <c r="B249" s="115"/>
      <c r="C249" s="121"/>
      <c r="D249" s="121"/>
      <c r="E249" s="116">
        <f>(D249-C249)*$C$2</f>
        <v>0</v>
      </c>
      <c r="F249" s="136"/>
      <c r="G249" s="49" t="s">
        <v>3139</v>
      </c>
      <c r="H249" s="70"/>
      <c r="I249" s="81"/>
      <c r="J249" s="42"/>
      <c r="K249" s="42"/>
      <c r="L249" s="42"/>
      <c r="M249" s="42"/>
      <c r="N249" s="42"/>
      <c r="O249" s="42"/>
      <c r="P249" s="42"/>
      <c r="Q249" s="42"/>
    </row>
    <row r="250" spans="1:17" ht="24.75" customHeight="1" x14ac:dyDescent="0.25">
      <c r="A250" s="48" t="s">
        <v>8</v>
      </c>
      <c r="B250" s="108"/>
      <c r="C250" s="121"/>
      <c r="D250" s="121"/>
      <c r="E250" s="116">
        <f>(D250-C250)*$C$2</f>
        <v>0</v>
      </c>
      <c r="F250" s="136"/>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18-23-1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18-23-2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18-23-3</v>
      </c>
      <c r="J254" s="42"/>
      <c r="K254" s="42"/>
      <c r="L254" s="42"/>
      <c r="M254" s="42"/>
      <c r="N254" s="42"/>
      <c r="O254" s="42"/>
      <c r="P254" s="42"/>
      <c r="Q254" s="42"/>
    </row>
    <row r="255" spans="1:17" ht="38.25" customHeight="1" x14ac:dyDescent="0.25">
      <c r="A255" s="48" t="s">
        <v>13</v>
      </c>
      <c r="B255" s="131"/>
      <c r="C255" s="132"/>
      <c r="D255" s="132"/>
      <c r="E255" s="133"/>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18-24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25">
        <f>IFERROR((E260*F260+E261*F261)/(F260+F261),0)</f>
        <v>0</v>
      </c>
      <c r="G258" s="49" t="s">
        <v>71</v>
      </c>
      <c r="H258" s="70"/>
      <c r="I258" s="81"/>
      <c r="J258" s="42"/>
      <c r="K258" s="42"/>
      <c r="L258" s="42"/>
      <c r="M258" s="42"/>
      <c r="N258" s="42"/>
      <c r="O258" s="42"/>
      <c r="P258" s="42"/>
      <c r="Q258" s="42"/>
    </row>
    <row r="259" spans="1:17" ht="24.75" customHeight="1" x14ac:dyDescent="0.25">
      <c r="A259" s="48" t="s">
        <v>4</v>
      </c>
      <c r="B259" s="129"/>
      <c r="C259" s="130"/>
      <c r="D259" s="49" t="s">
        <v>3142</v>
      </c>
      <c r="E259" s="110" t="str">
        <f>IFERROR(VLOOKUP(B259,matrizEmpleados,2,FALSE),"No existe")</f>
        <v>No existe</v>
      </c>
      <c r="F259" s="120" t="s">
        <v>3765</v>
      </c>
      <c r="G259" s="49" t="s">
        <v>5</v>
      </c>
      <c r="H259" s="127">
        <f>+(D258-C258)+1</f>
        <v>1</v>
      </c>
      <c r="I259" s="81"/>
      <c r="J259" s="42"/>
      <c r="K259" s="42"/>
      <c r="L259" s="42"/>
      <c r="M259" s="42"/>
      <c r="N259" s="42"/>
      <c r="O259" s="42"/>
      <c r="P259" s="42"/>
      <c r="Q259" s="42"/>
    </row>
    <row r="260" spans="1:17" ht="24.75" customHeight="1" x14ac:dyDescent="0.25">
      <c r="A260" s="48" t="s">
        <v>7</v>
      </c>
      <c r="B260" s="115"/>
      <c r="C260" s="121"/>
      <c r="D260" s="121"/>
      <c r="E260" s="116">
        <f>(D260-C260)*$C$2</f>
        <v>0</v>
      </c>
      <c r="F260" s="136"/>
      <c r="G260" s="49" t="s">
        <v>3139</v>
      </c>
      <c r="H260" s="70"/>
      <c r="I260" s="81"/>
      <c r="J260" s="42"/>
      <c r="K260" s="42"/>
      <c r="L260" s="42"/>
      <c r="M260" s="42"/>
      <c r="N260" s="42"/>
      <c r="O260" s="42"/>
      <c r="P260" s="42"/>
      <c r="Q260" s="42"/>
    </row>
    <row r="261" spans="1:17" ht="24.75" customHeight="1" x14ac:dyDescent="0.25">
      <c r="A261" s="48" t="s">
        <v>8</v>
      </c>
      <c r="B261" s="108"/>
      <c r="C261" s="121"/>
      <c r="D261" s="121"/>
      <c r="E261" s="116">
        <f>(D261-C261)*$C$2</f>
        <v>0</v>
      </c>
      <c r="F261" s="136"/>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18-24-1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18-24-2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18-24-3</v>
      </c>
      <c r="J265" s="42"/>
      <c r="K265" s="42"/>
      <c r="L265" s="42"/>
      <c r="M265" s="42"/>
      <c r="N265" s="42"/>
      <c r="O265" s="42"/>
      <c r="P265" s="42"/>
      <c r="Q265" s="42"/>
    </row>
    <row r="266" spans="1:17" ht="38.25" customHeight="1" x14ac:dyDescent="0.25">
      <c r="A266" s="48" t="s">
        <v>13</v>
      </c>
      <c r="B266" s="131"/>
      <c r="C266" s="132"/>
      <c r="D266" s="132"/>
      <c r="E266" s="133"/>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18-25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25">
        <f>IFERROR((E271*F271+E272*F272)/(F271+F272),0)</f>
        <v>0</v>
      </c>
      <c r="G269" s="49" t="s">
        <v>71</v>
      </c>
      <c r="H269" s="70"/>
      <c r="I269" s="81"/>
      <c r="J269" s="42"/>
      <c r="K269" s="42"/>
      <c r="L269" s="42"/>
      <c r="M269" s="42"/>
      <c r="N269" s="42"/>
      <c r="O269" s="42"/>
      <c r="P269" s="42"/>
      <c r="Q269" s="42"/>
    </row>
    <row r="270" spans="1:17" ht="24.75" customHeight="1" x14ac:dyDescent="0.25">
      <c r="A270" s="48" t="s">
        <v>4</v>
      </c>
      <c r="B270" s="129"/>
      <c r="C270" s="130"/>
      <c r="D270" s="49" t="s">
        <v>3142</v>
      </c>
      <c r="E270" s="110" t="str">
        <f>IFERROR(VLOOKUP(B270,matrizEmpleados,2,FALSE),"No existe")</f>
        <v>No existe</v>
      </c>
      <c r="F270" s="120" t="s">
        <v>3765</v>
      </c>
      <c r="G270" s="49" t="s">
        <v>5</v>
      </c>
      <c r="H270" s="127">
        <f>+(D269-C269)+1</f>
        <v>1</v>
      </c>
      <c r="I270" s="81"/>
      <c r="J270" s="42"/>
      <c r="K270" s="42"/>
      <c r="L270" s="42"/>
      <c r="M270" s="42"/>
      <c r="N270" s="42"/>
      <c r="O270" s="42"/>
      <c r="P270" s="42"/>
      <c r="Q270" s="42"/>
    </row>
    <row r="271" spans="1:17" ht="24.75" customHeight="1" x14ac:dyDescent="0.25">
      <c r="A271" s="48" t="s">
        <v>7</v>
      </c>
      <c r="B271" s="115"/>
      <c r="C271" s="121"/>
      <c r="D271" s="121"/>
      <c r="E271" s="116">
        <f>(D271-C271)*$C$2</f>
        <v>0</v>
      </c>
      <c r="F271" s="136"/>
      <c r="G271" s="49" t="s">
        <v>3139</v>
      </c>
      <c r="H271" s="70"/>
      <c r="I271" s="81"/>
      <c r="J271" s="42"/>
      <c r="K271" s="42"/>
      <c r="L271" s="42"/>
      <c r="M271" s="42"/>
      <c r="N271" s="42"/>
      <c r="O271" s="42"/>
      <c r="P271" s="42"/>
      <c r="Q271" s="42"/>
    </row>
    <row r="272" spans="1:17" ht="24.75" customHeight="1" x14ac:dyDescent="0.25">
      <c r="A272" s="48" t="s">
        <v>8</v>
      </c>
      <c r="B272" s="108"/>
      <c r="C272" s="121"/>
      <c r="D272" s="121"/>
      <c r="E272" s="116">
        <f>(D272-C272)*$C$2</f>
        <v>0</v>
      </c>
      <c r="F272" s="136"/>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18-25-1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18-25-2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18-25-3</v>
      </c>
      <c r="J276" s="42"/>
      <c r="K276" s="42"/>
      <c r="L276" s="42"/>
      <c r="M276" s="42"/>
      <c r="N276" s="42"/>
      <c r="O276" s="42"/>
      <c r="P276" s="42"/>
      <c r="Q276" s="42"/>
    </row>
    <row r="277" spans="1:17" ht="38.25" customHeight="1" x14ac:dyDescent="0.25">
      <c r="A277" s="48" t="s">
        <v>13</v>
      </c>
      <c r="B277" s="131"/>
      <c r="C277" s="132"/>
      <c r="D277" s="132"/>
      <c r="E277" s="133"/>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18-26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25">
        <f>IFERROR((E282*F282+E283*F283)/(F282+F283),0)</f>
        <v>0</v>
      </c>
      <c r="G280" s="49" t="s">
        <v>71</v>
      </c>
      <c r="H280" s="70"/>
      <c r="I280" s="81"/>
      <c r="J280" s="42"/>
      <c r="K280" s="42"/>
      <c r="L280" s="42"/>
      <c r="M280" s="42"/>
      <c r="N280" s="42"/>
      <c r="O280" s="42"/>
      <c r="P280" s="42"/>
      <c r="Q280" s="42"/>
    </row>
    <row r="281" spans="1:17" ht="24.75" customHeight="1" x14ac:dyDescent="0.25">
      <c r="A281" s="48" t="s">
        <v>4</v>
      </c>
      <c r="B281" s="129"/>
      <c r="C281" s="130"/>
      <c r="D281" s="49" t="s">
        <v>3142</v>
      </c>
      <c r="E281" s="110" t="str">
        <f>IFERROR(VLOOKUP(B281,matrizEmpleados,2,FALSE),"No existe")</f>
        <v>No existe</v>
      </c>
      <c r="F281" s="120" t="s">
        <v>3765</v>
      </c>
      <c r="G281" s="49" t="s">
        <v>5</v>
      </c>
      <c r="H281" s="127">
        <f>+(D280-C280)+1</f>
        <v>1</v>
      </c>
      <c r="I281" s="81"/>
      <c r="J281" s="42"/>
      <c r="K281" s="42"/>
      <c r="L281" s="42"/>
      <c r="M281" s="42"/>
      <c r="N281" s="42"/>
      <c r="O281" s="42"/>
      <c r="P281" s="42"/>
      <c r="Q281" s="42"/>
    </row>
    <row r="282" spans="1:17" ht="24.75" customHeight="1" x14ac:dyDescent="0.25">
      <c r="A282" s="48" t="s">
        <v>7</v>
      </c>
      <c r="B282" s="115"/>
      <c r="C282" s="121"/>
      <c r="D282" s="121"/>
      <c r="E282" s="116">
        <f>(D282-C282)*$C$2</f>
        <v>0</v>
      </c>
      <c r="F282" s="136"/>
      <c r="G282" s="49" t="s">
        <v>3139</v>
      </c>
      <c r="H282" s="70"/>
      <c r="I282" s="81"/>
      <c r="J282" s="42"/>
      <c r="K282" s="42"/>
      <c r="L282" s="42"/>
      <c r="M282" s="42"/>
      <c r="N282" s="42"/>
      <c r="O282" s="42"/>
      <c r="P282" s="42"/>
      <c r="Q282" s="42"/>
    </row>
    <row r="283" spans="1:17" ht="24.75" customHeight="1" x14ac:dyDescent="0.25">
      <c r="A283" s="48" t="s">
        <v>8</v>
      </c>
      <c r="B283" s="108"/>
      <c r="C283" s="121"/>
      <c r="D283" s="121"/>
      <c r="E283" s="116">
        <f>(D283-C283)*$C$2</f>
        <v>0</v>
      </c>
      <c r="F283" s="136"/>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18-26-1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18-26-2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18-26-3</v>
      </c>
      <c r="J287" s="42"/>
      <c r="K287" s="42"/>
      <c r="L287" s="42"/>
      <c r="M287" s="42"/>
      <c r="N287" s="42"/>
      <c r="O287" s="42"/>
      <c r="P287" s="42"/>
      <c r="Q287" s="42"/>
    </row>
    <row r="288" spans="1:17" ht="38.25" customHeight="1" x14ac:dyDescent="0.25">
      <c r="A288" s="48" t="s">
        <v>13</v>
      </c>
      <c r="B288" s="131"/>
      <c r="C288" s="132"/>
      <c r="D288" s="132"/>
      <c r="E288" s="133"/>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18-27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25">
        <f>IFERROR((E293*F293+E294*F294)/(F293+F294),0)</f>
        <v>0</v>
      </c>
      <c r="G291" s="49" t="s">
        <v>71</v>
      </c>
      <c r="H291" s="70"/>
      <c r="I291" s="81"/>
      <c r="J291" s="42"/>
      <c r="K291" s="42"/>
      <c r="L291" s="42"/>
      <c r="M291" s="42"/>
      <c r="N291" s="42"/>
      <c r="O291" s="42"/>
      <c r="P291" s="42"/>
      <c r="Q291" s="42"/>
    </row>
    <row r="292" spans="1:17" ht="24.75" customHeight="1" x14ac:dyDescent="0.25">
      <c r="A292" s="48" t="s">
        <v>4</v>
      </c>
      <c r="B292" s="129"/>
      <c r="C292" s="130"/>
      <c r="D292" s="49" t="s">
        <v>3142</v>
      </c>
      <c r="E292" s="110" t="str">
        <f>IFERROR(VLOOKUP(B292,matrizEmpleados,2,FALSE),"No existe")</f>
        <v>No existe</v>
      </c>
      <c r="F292" s="120" t="s">
        <v>3765</v>
      </c>
      <c r="G292" s="49" t="s">
        <v>5</v>
      </c>
      <c r="H292" s="127">
        <f>+(D291-C291)+1</f>
        <v>1</v>
      </c>
      <c r="I292" s="81"/>
      <c r="J292" s="42"/>
      <c r="K292" s="42"/>
      <c r="L292" s="42"/>
      <c r="M292" s="42"/>
      <c r="N292" s="42"/>
      <c r="O292" s="42"/>
      <c r="P292" s="42"/>
      <c r="Q292" s="42"/>
    </row>
    <row r="293" spans="1:17" ht="24.75" customHeight="1" x14ac:dyDescent="0.25">
      <c r="A293" s="48" t="s">
        <v>7</v>
      </c>
      <c r="B293" s="115"/>
      <c r="C293" s="121"/>
      <c r="D293" s="121"/>
      <c r="E293" s="116">
        <f>(D293-C293)*$C$2</f>
        <v>0</v>
      </c>
      <c r="F293" s="136"/>
      <c r="G293" s="49" t="s">
        <v>3139</v>
      </c>
      <c r="H293" s="70"/>
      <c r="I293" s="81"/>
      <c r="J293" s="42"/>
      <c r="K293" s="42"/>
      <c r="L293" s="42"/>
      <c r="M293" s="42"/>
      <c r="N293" s="42"/>
      <c r="O293" s="42"/>
      <c r="P293" s="42"/>
      <c r="Q293" s="42"/>
    </row>
    <row r="294" spans="1:17" ht="24.75" customHeight="1" x14ac:dyDescent="0.25">
      <c r="A294" s="48" t="s">
        <v>8</v>
      </c>
      <c r="B294" s="108"/>
      <c r="C294" s="121"/>
      <c r="D294" s="121"/>
      <c r="E294" s="116">
        <f>(D294-C294)*$C$2</f>
        <v>0</v>
      </c>
      <c r="F294" s="136"/>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18-27-1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18-27-2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18-27-3</v>
      </c>
      <c r="J298" s="42"/>
      <c r="K298" s="42"/>
      <c r="L298" s="42"/>
      <c r="M298" s="42"/>
      <c r="N298" s="42"/>
      <c r="O298" s="42"/>
      <c r="P298" s="42"/>
      <c r="Q298" s="42"/>
    </row>
    <row r="299" spans="1:17" ht="38.25" customHeight="1" x14ac:dyDescent="0.25">
      <c r="A299" s="48" t="s">
        <v>13</v>
      </c>
      <c r="B299" s="131"/>
      <c r="C299" s="132"/>
      <c r="D299" s="132"/>
      <c r="E299" s="133"/>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18-28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25">
        <f>IFERROR((E304*F304+E305*F305)/(F304+F305),0)</f>
        <v>0</v>
      </c>
      <c r="G302" s="49" t="s">
        <v>71</v>
      </c>
      <c r="H302" s="70"/>
      <c r="I302" s="81"/>
      <c r="J302" s="42"/>
      <c r="K302" s="42"/>
      <c r="L302" s="42"/>
      <c r="M302" s="42"/>
      <c r="N302" s="42"/>
      <c r="O302" s="42"/>
      <c r="P302" s="42"/>
      <c r="Q302" s="42"/>
    </row>
    <row r="303" spans="1:17" ht="24.75" customHeight="1" x14ac:dyDescent="0.25">
      <c r="A303" s="48" t="s">
        <v>4</v>
      </c>
      <c r="B303" s="129"/>
      <c r="C303" s="130"/>
      <c r="D303" s="49" t="s">
        <v>3142</v>
      </c>
      <c r="E303" s="110" t="str">
        <f>IFERROR(VLOOKUP(B303,matrizEmpleados,2,FALSE),"No existe")</f>
        <v>No existe</v>
      </c>
      <c r="F303" s="120" t="s">
        <v>3765</v>
      </c>
      <c r="G303" s="49" t="s">
        <v>5</v>
      </c>
      <c r="H303" s="127">
        <f>+(D302-C302)+1</f>
        <v>1</v>
      </c>
      <c r="I303" s="81"/>
      <c r="J303" s="42"/>
      <c r="K303" s="42"/>
      <c r="L303" s="42"/>
      <c r="M303" s="42"/>
      <c r="N303" s="42"/>
      <c r="O303" s="42"/>
      <c r="P303" s="42"/>
      <c r="Q303" s="42"/>
    </row>
    <row r="304" spans="1:17" ht="24.75" customHeight="1" x14ac:dyDescent="0.25">
      <c r="A304" s="48" t="s">
        <v>7</v>
      </c>
      <c r="B304" s="115"/>
      <c r="C304" s="121"/>
      <c r="D304" s="121"/>
      <c r="E304" s="116">
        <f>(D304-C304)*$C$2</f>
        <v>0</v>
      </c>
      <c r="F304" s="136"/>
      <c r="G304" s="49" t="s">
        <v>3139</v>
      </c>
      <c r="H304" s="70"/>
      <c r="I304" s="81"/>
      <c r="J304" s="42"/>
      <c r="K304" s="42"/>
      <c r="L304" s="42"/>
      <c r="M304" s="42"/>
      <c r="N304" s="42"/>
      <c r="O304" s="42"/>
      <c r="P304" s="42"/>
      <c r="Q304" s="42"/>
    </row>
    <row r="305" spans="1:17" ht="24.75" customHeight="1" x14ac:dyDescent="0.25">
      <c r="A305" s="48" t="s">
        <v>8</v>
      </c>
      <c r="B305" s="108"/>
      <c r="C305" s="121"/>
      <c r="D305" s="121"/>
      <c r="E305" s="116">
        <f>(D305-C305)*$C$2</f>
        <v>0</v>
      </c>
      <c r="F305" s="136"/>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18-28-1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18-28-2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18-28-3</v>
      </c>
      <c r="J309" s="42"/>
      <c r="K309" s="42"/>
      <c r="L309" s="42"/>
      <c r="M309" s="42"/>
      <c r="N309" s="42"/>
      <c r="O309" s="42"/>
      <c r="P309" s="42"/>
      <c r="Q309" s="42"/>
    </row>
    <row r="310" spans="1:17" ht="38.25" customHeight="1" x14ac:dyDescent="0.25">
      <c r="A310" s="48" t="s">
        <v>13</v>
      </c>
      <c r="B310" s="131"/>
      <c r="C310" s="132"/>
      <c r="D310" s="132"/>
      <c r="E310" s="133"/>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18-29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25">
        <f>IFERROR((E315*F315+E316*F316)/(F315+F316),0)</f>
        <v>0</v>
      </c>
      <c r="G313" s="49" t="s">
        <v>71</v>
      </c>
      <c r="H313" s="70"/>
      <c r="I313" s="81"/>
      <c r="J313" s="42"/>
      <c r="K313" s="42"/>
      <c r="L313" s="42"/>
      <c r="M313" s="42"/>
      <c r="N313" s="42"/>
      <c r="O313" s="42"/>
      <c r="P313" s="42"/>
      <c r="Q313" s="42"/>
    </row>
    <row r="314" spans="1:17" ht="24.75" customHeight="1" x14ac:dyDescent="0.25">
      <c r="A314" s="48" t="s">
        <v>4</v>
      </c>
      <c r="B314" s="129"/>
      <c r="C314" s="130"/>
      <c r="D314" s="49" t="s">
        <v>3142</v>
      </c>
      <c r="E314" s="110" t="str">
        <f>IFERROR(VLOOKUP(B314,matrizEmpleados,2,FALSE),"No existe")</f>
        <v>No existe</v>
      </c>
      <c r="F314" s="120" t="s">
        <v>3765</v>
      </c>
      <c r="G314" s="49" t="s">
        <v>5</v>
      </c>
      <c r="H314" s="127">
        <f>+(D313-C313)+1</f>
        <v>1</v>
      </c>
      <c r="I314" s="81"/>
      <c r="J314" s="42"/>
      <c r="K314" s="42"/>
      <c r="L314" s="42"/>
      <c r="M314" s="42"/>
      <c r="N314" s="42"/>
      <c r="O314" s="42"/>
      <c r="P314" s="42"/>
      <c r="Q314" s="42"/>
    </row>
    <row r="315" spans="1:17" ht="24.75" customHeight="1" x14ac:dyDescent="0.25">
      <c r="A315" s="48" t="s">
        <v>7</v>
      </c>
      <c r="B315" s="115"/>
      <c r="C315" s="121"/>
      <c r="D315" s="121"/>
      <c r="E315" s="116">
        <f>(D315-C315)*$C$2</f>
        <v>0</v>
      </c>
      <c r="F315" s="136"/>
      <c r="G315" s="49" t="s">
        <v>3139</v>
      </c>
      <c r="H315" s="70"/>
      <c r="I315" s="81"/>
      <c r="J315" s="42"/>
      <c r="K315" s="42"/>
      <c r="L315" s="42"/>
      <c r="M315" s="42"/>
      <c r="N315" s="42"/>
      <c r="O315" s="42"/>
      <c r="P315" s="42"/>
      <c r="Q315" s="42"/>
    </row>
    <row r="316" spans="1:17" ht="24.75" customHeight="1" x14ac:dyDescent="0.25">
      <c r="A316" s="48" t="s">
        <v>8</v>
      </c>
      <c r="B316" s="108"/>
      <c r="C316" s="121"/>
      <c r="D316" s="121"/>
      <c r="E316" s="116">
        <f>(D316-C316)*$C$2</f>
        <v>0</v>
      </c>
      <c r="F316" s="136"/>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18-29-1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18-29-2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18-29-3</v>
      </c>
      <c r="J320" s="42"/>
      <c r="K320" s="42"/>
      <c r="L320" s="42"/>
      <c r="M320" s="42"/>
      <c r="N320" s="42"/>
      <c r="O320" s="42"/>
      <c r="P320" s="42"/>
      <c r="Q320" s="42"/>
    </row>
    <row r="321" spans="1:17" ht="38.25" customHeight="1" x14ac:dyDescent="0.25">
      <c r="A321" s="48" t="s">
        <v>13</v>
      </c>
      <c r="B321" s="131"/>
      <c r="C321" s="132"/>
      <c r="D321" s="132"/>
      <c r="E321" s="133"/>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18-30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25">
        <f>IFERROR((E326*F326+E327*F327)/(F326+F327),0)</f>
        <v>0</v>
      </c>
      <c r="G324" s="49" t="s">
        <v>71</v>
      </c>
      <c r="H324" s="70"/>
      <c r="I324" s="81"/>
      <c r="J324" s="42"/>
      <c r="K324" s="42"/>
      <c r="L324" s="42"/>
      <c r="M324" s="42"/>
      <c r="N324" s="42"/>
      <c r="O324" s="42"/>
      <c r="P324" s="42"/>
      <c r="Q324" s="42"/>
    </row>
    <row r="325" spans="1:17" ht="24.75" customHeight="1" x14ac:dyDescent="0.25">
      <c r="A325" s="48" t="s">
        <v>4</v>
      </c>
      <c r="B325" s="129"/>
      <c r="C325" s="130"/>
      <c r="D325" s="49" t="s">
        <v>3142</v>
      </c>
      <c r="E325" s="110" t="str">
        <f>IFERROR(VLOOKUP(B325,matrizEmpleados,2,FALSE),"No existe")</f>
        <v>No existe</v>
      </c>
      <c r="F325" s="120" t="s">
        <v>3765</v>
      </c>
      <c r="G325" s="49" t="s">
        <v>5</v>
      </c>
      <c r="H325" s="127">
        <f>+(D324-C324)+1</f>
        <v>1</v>
      </c>
      <c r="I325" s="81"/>
      <c r="J325" s="42"/>
      <c r="K325" s="42"/>
      <c r="L325" s="42"/>
      <c r="M325" s="42"/>
      <c r="N325" s="42"/>
      <c r="O325" s="42"/>
      <c r="P325" s="42"/>
      <c r="Q325" s="42"/>
    </row>
    <row r="326" spans="1:17" ht="24.75" customHeight="1" x14ac:dyDescent="0.25">
      <c r="A326" s="48" t="s">
        <v>7</v>
      </c>
      <c r="B326" s="115"/>
      <c r="C326" s="121"/>
      <c r="D326" s="121"/>
      <c r="E326" s="116">
        <f>(D326-C326)*$C$2</f>
        <v>0</v>
      </c>
      <c r="F326" s="136"/>
      <c r="G326" s="49" t="s">
        <v>3139</v>
      </c>
      <c r="H326" s="70"/>
      <c r="I326" s="81"/>
      <c r="J326" s="42"/>
      <c r="K326" s="42"/>
      <c r="L326" s="42"/>
      <c r="M326" s="42"/>
      <c r="N326" s="42"/>
      <c r="O326" s="42"/>
      <c r="P326" s="42"/>
      <c r="Q326" s="42"/>
    </row>
    <row r="327" spans="1:17" ht="24.75" customHeight="1" x14ac:dyDescent="0.25">
      <c r="A327" s="48" t="s">
        <v>8</v>
      </c>
      <c r="B327" s="108"/>
      <c r="C327" s="121"/>
      <c r="D327" s="121"/>
      <c r="E327" s="116">
        <f>(D327-C327)*$C$2</f>
        <v>0</v>
      </c>
      <c r="F327" s="136"/>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18-30-1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18-30-2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18-30-3</v>
      </c>
      <c r="J331" s="42"/>
      <c r="K331" s="42"/>
      <c r="L331" s="42"/>
      <c r="M331" s="42"/>
      <c r="N331" s="42"/>
      <c r="O331" s="42"/>
      <c r="P331" s="42"/>
      <c r="Q331" s="42"/>
    </row>
    <row r="332" spans="1:17" ht="38.25" customHeight="1" x14ac:dyDescent="0.25">
      <c r="A332" s="48" t="s">
        <v>13</v>
      </c>
      <c r="B332" s="131"/>
      <c r="C332" s="132"/>
      <c r="D332" s="132"/>
      <c r="E332" s="133"/>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18-31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25">
        <f>IFERROR((E337*F337+E338*F338)/(F337+F338),0)</f>
        <v>0</v>
      </c>
      <c r="G335" s="49" t="s">
        <v>71</v>
      </c>
      <c r="H335" s="70"/>
      <c r="I335" s="81"/>
      <c r="J335" s="42"/>
      <c r="K335" s="42"/>
      <c r="L335" s="42"/>
      <c r="M335" s="42"/>
      <c r="N335" s="42"/>
      <c r="O335" s="42"/>
      <c r="P335" s="42"/>
      <c r="Q335" s="42"/>
    </row>
    <row r="336" spans="1:17" ht="24.75" customHeight="1" x14ac:dyDescent="0.25">
      <c r="A336" s="48" t="s">
        <v>4</v>
      </c>
      <c r="B336" s="129"/>
      <c r="C336" s="130"/>
      <c r="D336" s="49" t="s">
        <v>3142</v>
      </c>
      <c r="E336" s="110" t="str">
        <f>IFERROR(VLOOKUP(B336,matrizEmpleados,2,FALSE),"No existe")</f>
        <v>No existe</v>
      </c>
      <c r="F336" s="120" t="s">
        <v>3765</v>
      </c>
      <c r="G336" s="49" t="s">
        <v>5</v>
      </c>
      <c r="H336" s="127">
        <f>+(D335-C335)+1</f>
        <v>1</v>
      </c>
      <c r="I336" s="81"/>
      <c r="J336" s="42"/>
      <c r="K336" s="42"/>
      <c r="L336" s="42"/>
      <c r="M336" s="42"/>
      <c r="N336" s="42"/>
      <c r="O336" s="42"/>
      <c r="P336" s="42"/>
      <c r="Q336" s="42"/>
    </row>
    <row r="337" spans="1:17" ht="24.75" customHeight="1" x14ac:dyDescent="0.25">
      <c r="A337" s="48" t="s">
        <v>7</v>
      </c>
      <c r="B337" s="115"/>
      <c r="C337" s="121"/>
      <c r="D337" s="121"/>
      <c r="E337" s="116">
        <f>(D337-C337)*$C$2</f>
        <v>0</v>
      </c>
      <c r="F337" s="136"/>
      <c r="G337" s="49" t="s">
        <v>3139</v>
      </c>
      <c r="H337" s="70"/>
      <c r="I337" s="81"/>
      <c r="J337" s="42"/>
      <c r="K337" s="42"/>
      <c r="L337" s="42"/>
      <c r="M337" s="42"/>
      <c r="N337" s="42"/>
      <c r="O337" s="42"/>
      <c r="P337" s="42"/>
      <c r="Q337" s="42"/>
    </row>
    <row r="338" spans="1:17" ht="24.75" customHeight="1" x14ac:dyDescent="0.25">
      <c r="A338" s="48" t="s">
        <v>8</v>
      </c>
      <c r="B338" s="108"/>
      <c r="C338" s="121"/>
      <c r="D338" s="121"/>
      <c r="E338" s="116">
        <f>(D338-C338)*$C$2</f>
        <v>0</v>
      </c>
      <c r="F338" s="136"/>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18-31-1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18-31-2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18-31-3</v>
      </c>
      <c r="J342" s="42"/>
      <c r="K342" s="42"/>
      <c r="L342" s="42"/>
      <c r="M342" s="42"/>
      <c r="N342" s="42"/>
      <c r="O342" s="42"/>
      <c r="P342" s="42"/>
      <c r="Q342" s="42"/>
    </row>
    <row r="343" spans="1:17" ht="38.25" customHeight="1" x14ac:dyDescent="0.25">
      <c r="A343" s="48" t="s">
        <v>13</v>
      </c>
      <c r="B343" s="131"/>
      <c r="C343" s="132"/>
      <c r="D343" s="132"/>
      <c r="E343" s="133"/>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18-32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25">
        <f>IFERROR((E348*F348+E349*F349)/(F348+F349),0)</f>
        <v>0</v>
      </c>
      <c r="G346" s="49" t="s">
        <v>71</v>
      </c>
      <c r="H346" s="70"/>
      <c r="I346" s="81"/>
      <c r="J346" s="42"/>
      <c r="K346" s="42"/>
      <c r="L346" s="42"/>
      <c r="M346" s="42"/>
      <c r="N346" s="42"/>
      <c r="O346" s="42"/>
      <c r="P346" s="42"/>
      <c r="Q346" s="42"/>
    </row>
    <row r="347" spans="1:17" ht="24.75" customHeight="1" x14ac:dyDescent="0.25">
      <c r="A347" s="48" t="s">
        <v>4</v>
      </c>
      <c r="B347" s="129"/>
      <c r="C347" s="130"/>
      <c r="D347" s="49" t="s">
        <v>3142</v>
      </c>
      <c r="E347" s="110" t="str">
        <f>IFERROR(VLOOKUP(B347,matrizEmpleados,2,FALSE),"No existe")</f>
        <v>No existe</v>
      </c>
      <c r="F347" s="120" t="s">
        <v>3765</v>
      </c>
      <c r="G347" s="49" t="s">
        <v>5</v>
      </c>
      <c r="H347" s="127">
        <f>+(D346-C346)+1</f>
        <v>1</v>
      </c>
      <c r="I347" s="81"/>
      <c r="J347" s="42"/>
      <c r="K347" s="42"/>
      <c r="L347" s="42"/>
      <c r="M347" s="42"/>
      <c r="N347" s="42"/>
      <c r="O347" s="42"/>
      <c r="P347" s="42"/>
      <c r="Q347" s="42"/>
    </row>
    <row r="348" spans="1:17" ht="24.75" customHeight="1" x14ac:dyDescent="0.25">
      <c r="A348" s="48" t="s">
        <v>7</v>
      </c>
      <c r="B348" s="115"/>
      <c r="C348" s="121"/>
      <c r="D348" s="121"/>
      <c r="E348" s="116">
        <f>(D348-C348)*$C$2</f>
        <v>0</v>
      </c>
      <c r="F348" s="136"/>
      <c r="G348" s="49" t="s">
        <v>3139</v>
      </c>
      <c r="H348" s="70"/>
      <c r="I348" s="81"/>
      <c r="J348" s="42"/>
      <c r="K348" s="42"/>
      <c r="L348" s="42"/>
      <c r="M348" s="42"/>
      <c r="N348" s="42"/>
      <c r="O348" s="42"/>
      <c r="P348" s="42"/>
      <c r="Q348" s="42"/>
    </row>
    <row r="349" spans="1:17" ht="24.75" customHeight="1" x14ac:dyDescent="0.25">
      <c r="A349" s="48" t="s">
        <v>8</v>
      </c>
      <c r="B349" s="108"/>
      <c r="C349" s="121"/>
      <c r="D349" s="121"/>
      <c r="E349" s="116">
        <f>(D349-C349)*$C$2</f>
        <v>0</v>
      </c>
      <c r="F349" s="136"/>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18-32-1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18-32-2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18-32-3</v>
      </c>
      <c r="J353" s="42"/>
      <c r="K353" s="42"/>
      <c r="L353" s="42"/>
      <c r="M353" s="42"/>
      <c r="N353" s="42"/>
      <c r="O353" s="42"/>
      <c r="P353" s="42"/>
      <c r="Q353" s="42"/>
    </row>
    <row r="354" spans="1:17" ht="38.25" customHeight="1" x14ac:dyDescent="0.25">
      <c r="A354" s="48" t="s">
        <v>13</v>
      </c>
      <c r="B354" s="131"/>
      <c r="C354" s="132"/>
      <c r="D354" s="132"/>
      <c r="E354" s="133"/>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18-33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25">
        <f>IFERROR((E359*F359+E360*F360)/(F359+F360),0)</f>
        <v>0</v>
      </c>
      <c r="G357" s="49" t="s">
        <v>71</v>
      </c>
      <c r="H357" s="70"/>
      <c r="I357" s="81"/>
      <c r="J357" s="42"/>
      <c r="K357" s="42"/>
      <c r="L357" s="42"/>
      <c r="M357" s="42"/>
      <c r="N357" s="42"/>
      <c r="O357" s="42"/>
      <c r="P357" s="42"/>
      <c r="Q357" s="42"/>
    </row>
    <row r="358" spans="1:17" ht="24.75" customHeight="1" x14ac:dyDescent="0.25">
      <c r="A358" s="48" t="s">
        <v>4</v>
      </c>
      <c r="B358" s="129"/>
      <c r="C358" s="130"/>
      <c r="D358" s="49" t="s">
        <v>3142</v>
      </c>
      <c r="E358" s="110" t="str">
        <f>IFERROR(VLOOKUP(B358,matrizEmpleados,2,FALSE),"No existe")</f>
        <v>No existe</v>
      </c>
      <c r="F358" s="120" t="s">
        <v>3765</v>
      </c>
      <c r="G358" s="49" t="s">
        <v>5</v>
      </c>
      <c r="H358" s="127">
        <f>+(D357-C357)+1</f>
        <v>1</v>
      </c>
      <c r="I358" s="81"/>
      <c r="J358" s="42"/>
      <c r="K358" s="42"/>
      <c r="L358" s="42"/>
      <c r="M358" s="42"/>
      <c r="N358" s="42"/>
      <c r="O358" s="42"/>
      <c r="P358" s="42"/>
      <c r="Q358" s="42"/>
    </row>
    <row r="359" spans="1:17" ht="24.75" customHeight="1" x14ac:dyDescent="0.25">
      <c r="A359" s="48" t="s">
        <v>7</v>
      </c>
      <c r="B359" s="115"/>
      <c r="C359" s="121"/>
      <c r="D359" s="121"/>
      <c r="E359" s="116">
        <f>(D359-C359)*$C$2</f>
        <v>0</v>
      </c>
      <c r="F359" s="136"/>
      <c r="G359" s="49" t="s">
        <v>3139</v>
      </c>
      <c r="H359" s="70"/>
      <c r="I359" s="81"/>
      <c r="J359" s="42"/>
      <c r="K359" s="42"/>
      <c r="L359" s="42"/>
      <c r="M359" s="42"/>
      <c r="N359" s="42"/>
      <c r="O359" s="42"/>
      <c r="P359" s="42"/>
      <c r="Q359" s="42"/>
    </row>
    <row r="360" spans="1:17" ht="24.75" customHeight="1" x14ac:dyDescent="0.25">
      <c r="A360" s="48" t="s">
        <v>8</v>
      </c>
      <c r="B360" s="108"/>
      <c r="C360" s="121"/>
      <c r="D360" s="121"/>
      <c r="E360" s="116">
        <f>(D360-C360)*$C$2</f>
        <v>0</v>
      </c>
      <c r="F360" s="136"/>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18-33-1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18-33-2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18-33-3</v>
      </c>
      <c r="J364" s="42"/>
      <c r="K364" s="42"/>
      <c r="L364" s="42"/>
      <c r="M364" s="42"/>
      <c r="N364" s="42"/>
      <c r="O364" s="42"/>
      <c r="P364" s="42"/>
      <c r="Q364" s="42"/>
    </row>
    <row r="365" spans="1:17" ht="38.25" customHeight="1" x14ac:dyDescent="0.25">
      <c r="A365" s="48" t="s">
        <v>13</v>
      </c>
      <c r="B365" s="131"/>
      <c r="C365" s="132"/>
      <c r="D365" s="132"/>
      <c r="E365" s="133"/>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18-34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25">
        <f>IFERROR((E370*F370+E371*F371)/(F370+F371),0)</f>
        <v>0</v>
      </c>
      <c r="G368" s="49" t="s">
        <v>71</v>
      </c>
      <c r="H368" s="70"/>
      <c r="I368" s="81"/>
      <c r="J368" s="42"/>
      <c r="K368" s="42"/>
      <c r="L368" s="42"/>
      <c r="M368" s="42"/>
      <c r="N368" s="42"/>
      <c r="O368" s="42"/>
      <c r="P368" s="42"/>
      <c r="Q368" s="42"/>
    </row>
    <row r="369" spans="1:17" ht="24.75" customHeight="1" x14ac:dyDescent="0.25">
      <c r="A369" s="48" t="s">
        <v>4</v>
      </c>
      <c r="B369" s="129"/>
      <c r="C369" s="130"/>
      <c r="D369" s="49" t="s">
        <v>3142</v>
      </c>
      <c r="E369" s="110" t="str">
        <f>IFERROR(VLOOKUP(B369,matrizEmpleados,2,FALSE),"No existe")</f>
        <v>No existe</v>
      </c>
      <c r="F369" s="120" t="s">
        <v>3765</v>
      </c>
      <c r="G369" s="49" t="s">
        <v>5</v>
      </c>
      <c r="H369" s="127">
        <f>+(D368-C368)+1</f>
        <v>1</v>
      </c>
      <c r="I369" s="81"/>
      <c r="J369" s="42"/>
      <c r="K369" s="42"/>
      <c r="L369" s="42"/>
      <c r="M369" s="42"/>
      <c r="N369" s="42"/>
      <c r="O369" s="42"/>
      <c r="P369" s="42"/>
      <c r="Q369" s="42"/>
    </row>
    <row r="370" spans="1:17" ht="24.75" customHeight="1" x14ac:dyDescent="0.25">
      <c r="A370" s="48" t="s">
        <v>7</v>
      </c>
      <c r="B370" s="115"/>
      <c r="C370" s="121"/>
      <c r="D370" s="121"/>
      <c r="E370" s="116">
        <f>(D370-C370)*$C$2</f>
        <v>0</v>
      </c>
      <c r="F370" s="136"/>
      <c r="G370" s="49" t="s">
        <v>3139</v>
      </c>
      <c r="H370" s="70"/>
      <c r="I370" s="81"/>
      <c r="J370" s="42"/>
      <c r="K370" s="42"/>
      <c r="L370" s="42"/>
      <c r="M370" s="42"/>
      <c r="N370" s="42"/>
      <c r="O370" s="42"/>
      <c r="P370" s="42"/>
      <c r="Q370" s="42"/>
    </row>
    <row r="371" spans="1:17" ht="24.75" customHeight="1" x14ac:dyDescent="0.25">
      <c r="A371" s="48" t="s">
        <v>8</v>
      </c>
      <c r="B371" s="108"/>
      <c r="C371" s="121"/>
      <c r="D371" s="121"/>
      <c r="E371" s="116">
        <f>(D371-C371)*$C$2</f>
        <v>0</v>
      </c>
      <c r="F371" s="136"/>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18-34-1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18-34-2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18-34-3</v>
      </c>
      <c r="J375" s="42"/>
      <c r="K375" s="42"/>
      <c r="L375" s="42"/>
      <c r="M375" s="42"/>
      <c r="N375" s="42"/>
      <c r="O375" s="42"/>
      <c r="P375" s="42"/>
      <c r="Q375" s="42"/>
    </row>
    <row r="376" spans="1:17" ht="38.25" customHeight="1" x14ac:dyDescent="0.25">
      <c r="A376" s="48" t="s">
        <v>13</v>
      </c>
      <c r="B376" s="131"/>
      <c r="C376" s="132"/>
      <c r="D376" s="132"/>
      <c r="E376" s="133"/>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18-35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25">
        <f>IFERROR((E381*F381+E382*F382)/(F381+F382),0)</f>
        <v>0</v>
      </c>
      <c r="G379" s="49" t="s">
        <v>71</v>
      </c>
      <c r="H379" s="70"/>
      <c r="I379" s="81"/>
      <c r="J379" s="42"/>
      <c r="K379" s="42"/>
      <c r="L379" s="42"/>
      <c r="M379" s="42"/>
      <c r="N379" s="42"/>
      <c r="O379" s="42"/>
      <c r="P379" s="42"/>
      <c r="Q379" s="42"/>
    </row>
    <row r="380" spans="1:17" ht="24.75" customHeight="1" x14ac:dyDescent="0.25">
      <c r="A380" s="48" t="s">
        <v>4</v>
      </c>
      <c r="B380" s="129"/>
      <c r="C380" s="130"/>
      <c r="D380" s="49" t="s">
        <v>3142</v>
      </c>
      <c r="E380" s="110" t="str">
        <f>IFERROR(VLOOKUP(B380,matrizEmpleados,2,FALSE),"No existe")</f>
        <v>No existe</v>
      </c>
      <c r="F380" s="120" t="s">
        <v>3765</v>
      </c>
      <c r="G380" s="49" t="s">
        <v>5</v>
      </c>
      <c r="H380" s="127">
        <f>+(D379-C379)+1</f>
        <v>1</v>
      </c>
      <c r="I380" s="81"/>
      <c r="J380" s="42"/>
      <c r="K380" s="42"/>
      <c r="L380" s="42"/>
      <c r="M380" s="42"/>
      <c r="N380" s="42"/>
      <c r="O380" s="42"/>
      <c r="P380" s="42"/>
      <c r="Q380" s="42"/>
    </row>
    <row r="381" spans="1:17" ht="24.75" customHeight="1" x14ac:dyDescent="0.25">
      <c r="A381" s="48" t="s">
        <v>7</v>
      </c>
      <c r="B381" s="115"/>
      <c r="C381" s="121"/>
      <c r="D381" s="121"/>
      <c r="E381" s="116">
        <f>(D381-C381)*$C$2</f>
        <v>0</v>
      </c>
      <c r="F381" s="136"/>
      <c r="G381" s="49" t="s">
        <v>3139</v>
      </c>
      <c r="H381" s="70"/>
      <c r="I381" s="81"/>
      <c r="J381" s="42"/>
      <c r="K381" s="42"/>
      <c r="L381" s="42"/>
      <c r="M381" s="42"/>
      <c r="N381" s="42"/>
      <c r="O381" s="42"/>
      <c r="P381" s="42"/>
      <c r="Q381" s="42"/>
    </row>
    <row r="382" spans="1:17" ht="24.75" customHeight="1" x14ac:dyDescent="0.25">
      <c r="A382" s="48" t="s">
        <v>8</v>
      </c>
      <c r="B382" s="108"/>
      <c r="C382" s="121"/>
      <c r="D382" s="121"/>
      <c r="E382" s="116">
        <f>(D382-C382)*$C$2</f>
        <v>0</v>
      </c>
      <c r="F382" s="136"/>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18-35-1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18-35-2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18-35-3</v>
      </c>
      <c r="J386" s="42"/>
      <c r="K386" s="42"/>
      <c r="L386" s="42"/>
      <c r="M386" s="42"/>
      <c r="N386" s="42"/>
      <c r="O386" s="42"/>
      <c r="P386" s="42"/>
      <c r="Q386" s="42"/>
    </row>
    <row r="387" spans="1:17" ht="38.25" customHeight="1" x14ac:dyDescent="0.25">
      <c r="A387" s="48" t="s">
        <v>13</v>
      </c>
      <c r="B387" s="131"/>
      <c r="C387" s="132"/>
      <c r="D387" s="132"/>
      <c r="E387" s="133"/>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18-36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25">
        <f>IFERROR((E392*F392+E393*F393)/(F392+F393),0)</f>
        <v>0</v>
      </c>
      <c r="G390" s="49" t="s">
        <v>71</v>
      </c>
      <c r="H390" s="70"/>
      <c r="I390" s="81"/>
      <c r="J390" s="42"/>
      <c r="K390" s="42"/>
      <c r="L390" s="42"/>
      <c r="M390" s="42"/>
      <c r="N390" s="42"/>
      <c r="O390" s="42"/>
      <c r="P390" s="42"/>
      <c r="Q390" s="42"/>
    </row>
    <row r="391" spans="1:17" ht="24.75" customHeight="1" x14ac:dyDescent="0.25">
      <c r="A391" s="48" t="s">
        <v>4</v>
      </c>
      <c r="B391" s="129"/>
      <c r="C391" s="130"/>
      <c r="D391" s="49" t="s">
        <v>3142</v>
      </c>
      <c r="E391" s="110" t="str">
        <f>IFERROR(VLOOKUP(B391,matrizEmpleados,2,FALSE),"No existe")</f>
        <v>No existe</v>
      </c>
      <c r="F391" s="120" t="s">
        <v>3765</v>
      </c>
      <c r="G391" s="49" t="s">
        <v>5</v>
      </c>
      <c r="H391" s="127">
        <f>+(D390-C390)+1</f>
        <v>1</v>
      </c>
      <c r="I391" s="81"/>
      <c r="J391" s="42"/>
      <c r="K391" s="42"/>
      <c r="L391" s="42"/>
      <c r="M391" s="42"/>
      <c r="N391" s="42"/>
      <c r="O391" s="42"/>
      <c r="P391" s="42"/>
      <c r="Q391" s="42"/>
    </row>
    <row r="392" spans="1:17" ht="24.75" customHeight="1" x14ac:dyDescent="0.25">
      <c r="A392" s="48" t="s">
        <v>7</v>
      </c>
      <c r="B392" s="115"/>
      <c r="C392" s="121"/>
      <c r="D392" s="121"/>
      <c r="E392" s="116">
        <f>(D392-C392)*$C$2</f>
        <v>0</v>
      </c>
      <c r="F392" s="136"/>
      <c r="G392" s="49" t="s">
        <v>3139</v>
      </c>
      <c r="H392" s="70"/>
      <c r="I392" s="81"/>
      <c r="J392" s="42"/>
      <c r="K392" s="42"/>
      <c r="L392" s="42"/>
      <c r="M392" s="42"/>
      <c r="N392" s="42"/>
      <c r="O392" s="42"/>
      <c r="P392" s="42"/>
      <c r="Q392" s="42"/>
    </row>
    <row r="393" spans="1:17" ht="24.75" customHeight="1" x14ac:dyDescent="0.25">
      <c r="A393" s="48" t="s">
        <v>8</v>
      </c>
      <c r="B393" s="108"/>
      <c r="C393" s="121"/>
      <c r="D393" s="121"/>
      <c r="E393" s="116">
        <f>(D393-C393)*$C$2</f>
        <v>0</v>
      </c>
      <c r="F393" s="136"/>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18-36-1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18-36-2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18-36-3</v>
      </c>
      <c r="J397" s="42"/>
      <c r="K397" s="42"/>
      <c r="L397" s="42"/>
      <c r="M397" s="42"/>
      <c r="N397" s="42"/>
      <c r="O397" s="42"/>
      <c r="P397" s="42"/>
      <c r="Q397" s="42"/>
    </row>
    <row r="398" spans="1:17" ht="38.25" customHeight="1" x14ac:dyDescent="0.25">
      <c r="A398" s="48" t="s">
        <v>13</v>
      </c>
      <c r="B398" s="131"/>
      <c r="C398" s="132"/>
      <c r="D398" s="132"/>
      <c r="E398" s="133"/>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18-37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25">
        <f>IFERROR((E403*F403+E404*F404)/(F403+F404),0)</f>
        <v>0</v>
      </c>
      <c r="G401" s="49" t="s">
        <v>71</v>
      </c>
      <c r="H401" s="70"/>
      <c r="I401" s="81"/>
      <c r="J401" s="42"/>
      <c r="K401" s="42"/>
      <c r="L401" s="42"/>
      <c r="M401" s="42"/>
      <c r="N401" s="42"/>
      <c r="O401" s="42"/>
      <c r="P401" s="42"/>
      <c r="Q401" s="42"/>
    </row>
    <row r="402" spans="1:17" ht="24.75" customHeight="1" x14ac:dyDescent="0.25">
      <c r="A402" s="48" t="s">
        <v>4</v>
      </c>
      <c r="B402" s="129"/>
      <c r="C402" s="130"/>
      <c r="D402" s="49" t="s">
        <v>3142</v>
      </c>
      <c r="E402" s="110" t="str">
        <f>IFERROR(VLOOKUP(B402,matrizEmpleados,2,FALSE),"No existe")</f>
        <v>No existe</v>
      </c>
      <c r="F402" s="120" t="s">
        <v>3765</v>
      </c>
      <c r="G402" s="49" t="s">
        <v>5</v>
      </c>
      <c r="H402" s="127">
        <f>+(D401-C401)+1</f>
        <v>1</v>
      </c>
      <c r="I402" s="81"/>
      <c r="J402" s="42"/>
      <c r="K402" s="42"/>
      <c r="L402" s="42"/>
      <c r="M402" s="42"/>
      <c r="N402" s="42"/>
      <c r="O402" s="42"/>
      <c r="P402" s="42"/>
      <c r="Q402" s="42"/>
    </row>
    <row r="403" spans="1:17" ht="24.75" customHeight="1" x14ac:dyDescent="0.25">
      <c r="A403" s="48" t="s">
        <v>7</v>
      </c>
      <c r="B403" s="115"/>
      <c r="C403" s="121"/>
      <c r="D403" s="121"/>
      <c r="E403" s="116">
        <f>(D403-C403)*$C$2</f>
        <v>0</v>
      </c>
      <c r="F403" s="136"/>
      <c r="G403" s="49" t="s">
        <v>3139</v>
      </c>
      <c r="H403" s="70"/>
      <c r="I403" s="81"/>
      <c r="J403" s="42"/>
      <c r="K403" s="42"/>
      <c r="L403" s="42"/>
      <c r="M403" s="42"/>
      <c r="N403" s="42"/>
      <c r="O403" s="42"/>
      <c r="P403" s="42"/>
      <c r="Q403" s="42"/>
    </row>
    <row r="404" spans="1:17" ht="24.75" customHeight="1" x14ac:dyDescent="0.25">
      <c r="A404" s="48" t="s">
        <v>8</v>
      </c>
      <c r="B404" s="108"/>
      <c r="C404" s="121"/>
      <c r="D404" s="121"/>
      <c r="E404" s="116">
        <f>(D404-C404)*$C$2</f>
        <v>0</v>
      </c>
      <c r="F404" s="136"/>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18-37-1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18-37-2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18-37-3</v>
      </c>
      <c r="J408" s="42"/>
      <c r="K408" s="42"/>
      <c r="L408" s="42"/>
      <c r="M408" s="42"/>
      <c r="N408" s="42"/>
      <c r="O408" s="42"/>
      <c r="P408" s="42"/>
      <c r="Q408" s="42"/>
    </row>
    <row r="409" spans="1:17" ht="38.25" customHeight="1" x14ac:dyDescent="0.25">
      <c r="A409" s="48" t="s">
        <v>13</v>
      </c>
      <c r="B409" s="131"/>
      <c r="C409" s="132"/>
      <c r="D409" s="132"/>
      <c r="E409" s="133"/>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18-38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25">
        <f>IFERROR((E414*F414+E415*F415)/(F414+F415),0)</f>
        <v>0</v>
      </c>
      <c r="G412" s="49" t="s">
        <v>71</v>
      </c>
      <c r="H412" s="70"/>
      <c r="I412" s="81"/>
      <c r="J412" s="42"/>
      <c r="K412" s="42"/>
      <c r="L412" s="42"/>
      <c r="M412" s="42"/>
      <c r="N412" s="42"/>
      <c r="O412" s="42"/>
      <c r="P412" s="42"/>
      <c r="Q412" s="42"/>
    </row>
    <row r="413" spans="1:17" ht="24.75" customHeight="1" x14ac:dyDescent="0.25">
      <c r="A413" s="48" t="s">
        <v>4</v>
      </c>
      <c r="B413" s="129"/>
      <c r="C413" s="130"/>
      <c r="D413" s="49" t="s">
        <v>3142</v>
      </c>
      <c r="E413" s="110" t="str">
        <f>IFERROR(VLOOKUP(B413,matrizEmpleados,2,FALSE),"No existe")</f>
        <v>No existe</v>
      </c>
      <c r="F413" s="120" t="s">
        <v>3765</v>
      </c>
      <c r="G413" s="49" t="s">
        <v>5</v>
      </c>
      <c r="H413" s="127">
        <f>+(D412-C412)+1</f>
        <v>1</v>
      </c>
      <c r="I413" s="81"/>
      <c r="J413" s="42"/>
      <c r="K413" s="42"/>
      <c r="L413" s="42"/>
      <c r="M413" s="42"/>
      <c r="N413" s="42"/>
      <c r="O413" s="42"/>
      <c r="P413" s="42"/>
      <c r="Q413" s="42"/>
    </row>
    <row r="414" spans="1:17" ht="24.75" customHeight="1" x14ac:dyDescent="0.25">
      <c r="A414" s="48" t="s">
        <v>7</v>
      </c>
      <c r="B414" s="115"/>
      <c r="C414" s="121"/>
      <c r="D414" s="121"/>
      <c r="E414" s="116">
        <f>(D414-C414)*$C$2</f>
        <v>0</v>
      </c>
      <c r="F414" s="136"/>
      <c r="G414" s="49" t="s">
        <v>3139</v>
      </c>
      <c r="H414" s="70"/>
      <c r="I414" s="81"/>
      <c r="J414" s="42"/>
      <c r="K414" s="42"/>
      <c r="L414" s="42"/>
      <c r="M414" s="42"/>
      <c r="N414" s="42"/>
      <c r="O414" s="42"/>
      <c r="P414" s="42"/>
      <c r="Q414" s="42"/>
    </row>
    <row r="415" spans="1:17" ht="24.75" customHeight="1" x14ac:dyDescent="0.25">
      <c r="A415" s="48" t="s">
        <v>8</v>
      </c>
      <c r="B415" s="108"/>
      <c r="C415" s="121"/>
      <c r="D415" s="121"/>
      <c r="E415" s="116">
        <f>(D415-C415)*$C$2</f>
        <v>0</v>
      </c>
      <c r="F415" s="136"/>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18-38-1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18-38-2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18-38-3</v>
      </c>
      <c r="J419" s="42"/>
      <c r="K419" s="42"/>
      <c r="L419" s="42"/>
      <c r="M419" s="42"/>
      <c r="N419" s="42"/>
      <c r="O419" s="42"/>
      <c r="P419" s="42"/>
      <c r="Q419" s="42"/>
    </row>
    <row r="420" spans="1:17" ht="38.25" customHeight="1" x14ac:dyDescent="0.25">
      <c r="A420" s="48" t="s">
        <v>13</v>
      </c>
      <c r="B420" s="131"/>
      <c r="C420" s="132"/>
      <c r="D420" s="132"/>
      <c r="E420" s="133"/>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18-39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25">
        <f>IFERROR((E425*F425+E426*F426)/(F425+F426),0)</f>
        <v>0</v>
      </c>
      <c r="G423" s="49" t="s">
        <v>71</v>
      </c>
      <c r="H423" s="70"/>
      <c r="I423" s="81"/>
      <c r="J423" s="42"/>
      <c r="K423" s="42"/>
      <c r="L423" s="42"/>
      <c r="M423" s="42"/>
      <c r="N423" s="42"/>
      <c r="O423" s="42"/>
      <c r="P423" s="42"/>
      <c r="Q423" s="42"/>
    </row>
    <row r="424" spans="1:17" ht="24.75" customHeight="1" x14ac:dyDescent="0.25">
      <c r="A424" s="48" t="s">
        <v>4</v>
      </c>
      <c r="B424" s="129"/>
      <c r="C424" s="130"/>
      <c r="D424" s="49" t="s">
        <v>3142</v>
      </c>
      <c r="E424" s="110" t="str">
        <f>IFERROR(VLOOKUP(B424,matrizEmpleados,2,FALSE),"No existe")</f>
        <v>No existe</v>
      </c>
      <c r="F424" s="120" t="s">
        <v>3765</v>
      </c>
      <c r="G424" s="49" t="s">
        <v>5</v>
      </c>
      <c r="H424" s="127">
        <f>+(D423-C423)+1</f>
        <v>1</v>
      </c>
      <c r="I424" s="81"/>
      <c r="J424" s="42"/>
      <c r="K424" s="42"/>
      <c r="L424" s="42"/>
      <c r="M424" s="42"/>
      <c r="N424" s="42"/>
      <c r="O424" s="42"/>
      <c r="P424" s="42"/>
      <c r="Q424" s="42"/>
    </row>
    <row r="425" spans="1:17" ht="24.75" customHeight="1" x14ac:dyDescent="0.25">
      <c r="A425" s="48" t="s">
        <v>7</v>
      </c>
      <c r="B425" s="115"/>
      <c r="C425" s="121"/>
      <c r="D425" s="121"/>
      <c r="E425" s="116">
        <f>(D425-C425)*$C$2</f>
        <v>0</v>
      </c>
      <c r="F425" s="136"/>
      <c r="G425" s="49" t="s">
        <v>3139</v>
      </c>
      <c r="H425" s="70"/>
      <c r="I425" s="81"/>
      <c r="J425" s="42"/>
      <c r="K425" s="42"/>
      <c r="L425" s="42"/>
      <c r="M425" s="42"/>
      <c r="N425" s="42"/>
      <c r="O425" s="42"/>
      <c r="P425" s="42"/>
      <c r="Q425" s="42"/>
    </row>
    <row r="426" spans="1:17" ht="24.75" customHeight="1" x14ac:dyDescent="0.25">
      <c r="A426" s="48" t="s">
        <v>8</v>
      </c>
      <c r="B426" s="108"/>
      <c r="C426" s="121"/>
      <c r="D426" s="121"/>
      <c r="E426" s="116">
        <f>(D426-C426)*$C$2</f>
        <v>0</v>
      </c>
      <c r="F426" s="136"/>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18-39-1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18-39-2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18-39-3</v>
      </c>
      <c r="J430" s="42"/>
      <c r="K430" s="42"/>
      <c r="L430" s="42"/>
      <c r="M430" s="42"/>
      <c r="N430" s="42"/>
      <c r="O430" s="42"/>
      <c r="P430" s="42"/>
      <c r="Q430" s="42"/>
    </row>
    <row r="431" spans="1:17" ht="38.25" customHeight="1" x14ac:dyDescent="0.25">
      <c r="A431" s="48" t="s">
        <v>13</v>
      </c>
      <c r="B431" s="131"/>
      <c r="C431" s="132"/>
      <c r="D431" s="132"/>
      <c r="E431" s="133"/>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18-40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25">
        <f>IFERROR((E436*F436+E437*F437)/(F436+F437),0)</f>
        <v>0</v>
      </c>
      <c r="G434" s="49" t="s">
        <v>71</v>
      </c>
      <c r="H434" s="70"/>
      <c r="I434" s="81"/>
      <c r="J434" s="42"/>
      <c r="K434" s="42"/>
      <c r="L434" s="42"/>
      <c r="M434" s="42"/>
      <c r="N434" s="42"/>
      <c r="O434" s="42"/>
      <c r="P434" s="42"/>
      <c r="Q434" s="42"/>
    </row>
    <row r="435" spans="1:17" ht="24.75" customHeight="1" x14ac:dyDescent="0.25">
      <c r="A435" s="48" t="s">
        <v>4</v>
      </c>
      <c r="B435" s="129"/>
      <c r="C435" s="130"/>
      <c r="D435" s="49" t="s">
        <v>3142</v>
      </c>
      <c r="E435" s="110" t="str">
        <f>IFERROR(VLOOKUP(B435,matrizEmpleados,2,FALSE),"No existe")</f>
        <v>No existe</v>
      </c>
      <c r="F435" s="120" t="s">
        <v>3765</v>
      </c>
      <c r="G435" s="49" t="s">
        <v>5</v>
      </c>
      <c r="H435" s="127">
        <f>+(D434-C434)+1</f>
        <v>1</v>
      </c>
      <c r="I435" s="81"/>
      <c r="J435" s="42"/>
      <c r="K435" s="42"/>
      <c r="L435" s="42"/>
      <c r="M435" s="42"/>
      <c r="N435" s="42"/>
      <c r="O435" s="42"/>
      <c r="P435" s="42"/>
      <c r="Q435" s="42"/>
    </row>
    <row r="436" spans="1:17" ht="24.75" customHeight="1" x14ac:dyDescent="0.25">
      <c r="A436" s="48" t="s">
        <v>7</v>
      </c>
      <c r="B436" s="115"/>
      <c r="C436" s="121"/>
      <c r="D436" s="121"/>
      <c r="E436" s="116">
        <f>(D436-C436)*$C$2</f>
        <v>0</v>
      </c>
      <c r="F436" s="136"/>
      <c r="G436" s="49" t="s">
        <v>3139</v>
      </c>
      <c r="H436" s="70"/>
      <c r="I436" s="81"/>
      <c r="J436" s="42"/>
      <c r="K436" s="42"/>
      <c r="L436" s="42"/>
      <c r="M436" s="42"/>
      <c r="N436" s="42"/>
      <c r="O436" s="42"/>
      <c r="P436" s="42"/>
      <c r="Q436" s="42"/>
    </row>
    <row r="437" spans="1:17" ht="24.75" customHeight="1" x14ac:dyDescent="0.25">
      <c r="A437" s="48" t="s">
        <v>8</v>
      </c>
      <c r="B437" s="108"/>
      <c r="C437" s="121"/>
      <c r="D437" s="121"/>
      <c r="E437" s="116">
        <f>(D437-C437)*$C$2</f>
        <v>0</v>
      </c>
      <c r="F437" s="136"/>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18-40-1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18-40-2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18-40-3</v>
      </c>
      <c r="J441" s="42"/>
      <c r="K441" s="42"/>
      <c r="L441" s="42"/>
      <c r="M441" s="42"/>
      <c r="N441" s="42"/>
      <c r="O441" s="42"/>
      <c r="P441" s="42"/>
      <c r="Q441" s="42"/>
    </row>
    <row r="442" spans="1:17" ht="38.25" customHeight="1" x14ac:dyDescent="0.25">
      <c r="A442" s="48" t="s">
        <v>13</v>
      </c>
      <c r="B442" s="131"/>
      <c r="C442" s="132"/>
      <c r="D442" s="132"/>
      <c r="E442" s="133"/>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18-41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25">
        <f>IFERROR((E447*F447+E448*F448)/(F447+F448),0)</f>
        <v>0</v>
      </c>
      <c r="G445" s="49" t="s">
        <v>71</v>
      </c>
      <c r="H445" s="70"/>
      <c r="I445" s="81"/>
      <c r="J445" s="42"/>
      <c r="K445" s="42"/>
      <c r="L445" s="42"/>
      <c r="M445" s="42"/>
      <c r="N445" s="42"/>
      <c r="O445" s="42"/>
      <c r="P445" s="42"/>
      <c r="Q445" s="42"/>
    </row>
    <row r="446" spans="1:17" ht="24.75" customHeight="1" x14ac:dyDescent="0.25">
      <c r="A446" s="48" t="s">
        <v>4</v>
      </c>
      <c r="B446" s="129"/>
      <c r="C446" s="130"/>
      <c r="D446" s="49" t="s">
        <v>3142</v>
      </c>
      <c r="E446" s="110" t="str">
        <f>IFERROR(VLOOKUP(B446,matrizEmpleados,2,FALSE),"No existe")</f>
        <v>No existe</v>
      </c>
      <c r="F446" s="120" t="s">
        <v>3765</v>
      </c>
      <c r="G446" s="49" t="s">
        <v>5</v>
      </c>
      <c r="H446" s="127">
        <f>+(D445-C445)+1</f>
        <v>1</v>
      </c>
      <c r="I446" s="81"/>
      <c r="J446" s="42"/>
      <c r="K446" s="42"/>
      <c r="L446" s="42"/>
      <c r="M446" s="42"/>
      <c r="N446" s="42"/>
      <c r="O446" s="42"/>
      <c r="P446" s="42"/>
      <c r="Q446" s="42"/>
    </row>
    <row r="447" spans="1:17" ht="24.75" customHeight="1" x14ac:dyDescent="0.25">
      <c r="A447" s="48" t="s">
        <v>7</v>
      </c>
      <c r="B447" s="115"/>
      <c r="C447" s="121"/>
      <c r="D447" s="121"/>
      <c r="E447" s="116">
        <f>(D447-C447)*$C$2</f>
        <v>0</v>
      </c>
      <c r="F447" s="136"/>
      <c r="G447" s="49" t="s">
        <v>3139</v>
      </c>
      <c r="H447" s="70"/>
      <c r="I447" s="81"/>
      <c r="J447" s="42"/>
      <c r="K447" s="42"/>
      <c r="L447" s="42"/>
      <c r="M447" s="42"/>
      <c r="N447" s="42"/>
      <c r="O447" s="42"/>
      <c r="P447" s="42"/>
      <c r="Q447" s="42"/>
    </row>
    <row r="448" spans="1:17" ht="24.75" customHeight="1" x14ac:dyDescent="0.25">
      <c r="A448" s="48" t="s">
        <v>8</v>
      </c>
      <c r="B448" s="108"/>
      <c r="C448" s="121"/>
      <c r="D448" s="121"/>
      <c r="E448" s="116">
        <f>(D448-C448)*$C$2</f>
        <v>0</v>
      </c>
      <c r="F448" s="136"/>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18-41-1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18-41-2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18-41-3</v>
      </c>
      <c r="J452" s="42"/>
      <c r="K452" s="42"/>
      <c r="L452" s="42"/>
      <c r="M452" s="42"/>
      <c r="N452" s="42"/>
      <c r="O452" s="42"/>
      <c r="P452" s="42"/>
      <c r="Q452" s="42"/>
    </row>
    <row r="453" spans="1:17" ht="38.25" customHeight="1" x14ac:dyDescent="0.25">
      <c r="A453" s="48" t="s">
        <v>13</v>
      </c>
      <c r="B453" s="131"/>
      <c r="C453" s="132"/>
      <c r="D453" s="132"/>
      <c r="E453" s="133"/>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18-42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25">
        <f>IFERROR((E458*F458+E459*F459)/(F458+F459),0)</f>
        <v>0</v>
      </c>
      <c r="G456" s="49" t="s">
        <v>71</v>
      </c>
      <c r="H456" s="70"/>
      <c r="I456" s="81"/>
      <c r="J456" s="42"/>
      <c r="K456" s="42"/>
      <c r="L456" s="42"/>
      <c r="M456" s="42"/>
      <c r="N456" s="42"/>
      <c r="O456" s="42"/>
      <c r="P456" s="42"/>
      <c r="Q456" s="42"/>
    </row>
    <row r="457" spans="1:17" ht="24.75" customHeight="1" x14ac:dyDescent="0.25">
      <c r="A457" s="48" t="s">
        <v>4</v>
      </c>
      <c r="B457" s="129"/>
      <c r="C457" s="130"/>
      <c r="D457" s="49" t="s">
        <v>3142</v>
      </c>
      <c r="E457" s="110" t="str">
        <f>IFERROR(VLOOKUP(B457,matrizEmpleados,2,FALSE),"No existe")</f>
        <v>No existe</v>
      </c>
      <c r="F457" s="120" t="s">
        <v>3765</v>
      </c>
      <c r="G457" s="49" t="s">
        <v>5</v>
      </c>
      <c r="H457" s="127">
        <f>+(D456-C456)+1</f>
        <v>1</v>
      </c>
      <c r="I457" s="81"/>
      <c r="J457" s="42"/>
      <c r="K457" s="42"/>
      <c r="L457" s="42"/>
      <c r="M457" s="42"/>
      <c r="N457" s="42"/>
      <c r="O457" s="42"/>
      <c r="P457" s="42"/>
      <c r="Q457" s="42"/>
    </row>
    <row r="458" spans="1:17" ht="24.75" customHeight="1" x14ac:dyDescent="0.25">
      <c r="A458" s="48" t="s">
        <v>7</v>
      </c>
      <c r="B458" s="115"/>
      <c r="C458" s="121"/>
      <c r="D458" s="121"/>
      <c r="E458" s="116">
        <f>(D458-C458)*$C$2</f>
        <v>0</v>
      </c>
      <c r="F458" s="136"/>
      <c r="G458" s="49" t="s">
        <v>3139</v>
      </c>
      <c r="H458" s="70"/>
      <c r="I458" s="81"/>
      <c r="J458" s="42"/>
      <c r="K458" s="42"/>
      <c r="L458" s="42"/>
      <c r="M458" s="42"/>
      <c r="N458" s="42"/>
      <c r="O458" s="42"/>
      <c r="P458" s="42"/>
      <c r="Q458" s="42"/>
    </row>
    <row r="459" spans="1:17" ht="24.75" customHeight="1" x14ac:dyDescent="0.25">
      <c r="A459" s="48" t="s">
        <v>8</v>
      </c>
      <c r="B459" s="108"/>
      <c r="C459" s="121"/>
      <c r="D459" s="121"/>
      <c r="E459" s="116">
        <f>(D459-C459)*$C$2</f>
        <v>0</v>
      </c>
      <c r="F459" s="136"/>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18-42-1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18-42-2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18-42-3</v>
      </c>
      <c r="J463" s="42"/>
      <c r="K463" s="42"/>
      <c r="L463" s="42"/>
      <c r="M463" s="42"/>
      <c r="N463" s="42"/>
      <c r="O463" s="42"/>
      <c r="P463" s="42"/>
      <c r="Q463" s="42"/>
    </row>
    <row r="464" spans="1:17" ht="38.25" customHeight="1" x14ac:dyDescent="0.25">
      <c r="A464" s="48" t="s">
        <v>13</v>
      </c>
      <c r="B464" s="131"/>
      <c r="C464" s="132"/>
      <c r="D464" s="132"/>
      <c r="E464" s="133"/>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18-43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25">
        <f>IFERROR((E469*F469+E470*F470)/(F469+F470),0)</f>
        <v>0</v>
      </c>
      <c r="G467" s="49" t="s">
        <v>71</v>
      </c>
      <c r="H467" s="70"/>
      <c r="I467" s="81"/>
      <c r="J467" s="42"/>
      <c r="K467" s="42"/>
      <c r="L467" s="42"/>
      <c r="M467" s="42"/>
      <c r="N467" s="42"/>
      <c r="O467" s="42"/>
      <c r="P467" s="42"/>
      <c r="Q467" s="42"/>
    </row>
    <row r="468" spans="1:17" ht="24.75" customHeight="1" x14ac:dyDescent="0.25">
      <c r="A468" s="48" t="s">
        <v>4</v>
      </c>
      <c r="B468" s="129"/>
      <c r="C468" s="130"/>
      <c r="D468" s="49" t="s">
        <v>3142</v>
      </c>
      <c r="E468" s="110" t="str">
        <f>IFERROR(VLOOKUP(B468,matrizEmpleados,2,FALSE),"No existe")</f>
        <v>No existe</v>
      </c>
      <c r="F468" s="120" t="s">
        <v>3765</v>
      </c>
      <c r="G468" s="49" t="s">
        <v>5</v>
      </c>
      <c r="H468" s="127">
        <f>+(D467-C467)+1</f>
        <v>1</v>
      </c>
      <c r="I468" s="81"/>
      <c r="J468" s="42"/>
      <c r="K468" s="42"/>
      <c r="L468" s="42"/>
      <c r="M468" s="42"/>
      <c r="N468" s="42"/>
      <c r="O468" s="42"/>
      <c r="P468" s="42"/>
      <c r="Q468" s="42"/>
    </row>
    <row r="469" spans="1:17" ht="24.75" customHeight="1" x14ac:dyDescent="0.25">
      <c r="A469" s="48" t="s">
        <v>7</v>
      </c>
      <c r="B469" s="115"/>
      <c r="C469" s="121"/>
      <c r="D469" s="121"/>
      <c r="E469" s="116">
        <f>(D469-C469)*$C$2</f>
        <v>0</v>
      </c>
      <c r="F469" s="136"/>
      <c r="G469" s="49" t="s">
        <v>3139</v>
      </c>
      <c r="H469" s="70"/>
      <c r="I469" s="81"/>
      <c r="J469" s="42"/>
      <c r="K469" s="42"/>
      <c r="L469" s="42"/>
      <c r="M469" s="42"/>
      <c r="N469" s="42"/>
      <c r="O469" s="42"/>
      <c r="P469" s="42"/>
      <c r="Q469" s="42"/>
    </row>
    <row r="470" spans="1:17" ht="24.75" customHeight="1" x14ac:dyDescent="0.25">
      <c r="A470" s="48" t="s">
        <v>8</v>
      </c>
      <c r="B470" s="108"/>
      <c r="C470" s="121"/>
      <c r="D470" s="121"/>
      <c r="E470" s="116">
        <f>(D470-C470)*$C$2</f>
        <v>0</v>
      </c>
      <c r="F470" s="136"/>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18-43-1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18-43-2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18-43-3</v>
      </c>
      <c r="J474" s="42"/>
      <c r="K474" s="42"/>
      <c r="L474" s="42"/>
      <c r="M474" s="42"/>
      <c r="N474" s="42"/>
      <c r="O474" s="42"/>
      <c r="P474" s="42"/>
      <c r="Q474" s="42"/>
    </row>
    <row r="475" spans="1:17" ht="38.25" customHeight="1" x14ac:dyDescent="0.25">
      <c r="A475" s="48" t="s">
        <v>13</v>
      </c>
      <c r="B475" s="131"/>
      <c r="C475" s="132"/>
      <c r="D475" s="132"/>
      <c r="E475" s="133"/>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18-44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25">
        <f>IFERROR((E480*F480+E481*F481)/(F480+F481),0)</f>
        <v>0</v>
      </c>
      <c r="G478" s="49" t="s">
        <v>71</v>
      </c>
      <c r="H478" s="70"/>
      <c r="I478" s="81"/>
      <c r="J478" s="42"/>
      <c r="K478" s="42"/>
      <c r="L478" s="42"/>
      <c r="M478" s="42"/>
      <c r="N478" s="42"/>
      <c r="O478" s="42"/>
      <c r="P478" s="42"/>
      <c r="Q478" s="42"/>
    </row>
    <row r="479" spans="1:17" ht="24.75" customHeight="1" x14ac:dyDescent="0.25">
      <c r="A479" s="48" t="s">
        <v>4</v>
      </c>
      <c r="B479" s="129"/>
      <c r="C479" s="130"/>
      <c r="D479" s="49" t="s">
        <v>3142</v>
      </c>
      <c r="E479" s="110" t="str">
        <f>IFERROR(VLOOKUP(B479,matrizEmpleados,2,FALSE),"No existe")</f>
        <v>No existe</v>
      </c>
      <c r="F479" s="120" t="s">
        <v>3765</v>
      </c>
      <c r="G479" s="49" t="s">
        <v>5</v>
      </c>
      <c r="H479" s="127">
        <f>+(D478-C478)+1</f>
        <v>1</v>
      </c>
      <c r="I479" s="81"/>
      <c r="J479" s="42"/>
      <c r="K479" s="42"/>
      <c r="L479" s="42"/>
      <c r="M479" s="42"/>
      <c r="N479" s="42"/>
      <c r="O479" s="42"/>
      <c r="P479" s="42"/>
      <c r="Q479" s="42"/>
    </row>
    <row r="480" spans="1:17" ht="24.75" customHeight="1" x14ac:dyDescent="0.25">
      <c r="A480" s="48" t="s">
        <v>7</v>
      </c>
      <c r="B480" s="115"/>
      <c r="C480" s="121"/>
      <c r="D480" s="121"/>
      <c r="E480" s="116">
        <f>(D480-C480)*$C$2</f>
        <v>0</v>
      </c>
      <c r="F480" s="136"/>
      <c r="G480" s="49" t="s">
        <v>3139</v>
      </c>
      <c r="H480" s="70"/>
      <c r="I480" s="81"/>
      <c r="J480" s="42"/>
      <c r="K480" s="42"/>
      <c r="L480" s="42"/>
      <c r="M480" s="42"/>
      <c r="N480" s="42"/>
      <c r="O480" s="42"/>
      <c r="P480" s="42"/>
      <c r="Q480" s="42"/>
    </row>
    <row r="481" spans="1:17" ht="24.75" customHeight="1" x14ac:dyDescent="0.25">
      <c r="A481" s="48" t="s">
        <v>8</v>
      </c>
      <c r="B481" s="108"/>
      <c r="C481" s="121"/>
      <c r="D481" s="121"/>
      <c r="E481" s="116">
        <f>(D481-C481)*$C$2</f>
        <v>0</v>
      </c>
      <c r="F481" s="136"/>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18-44-1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18-44-2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18-44-3</v>
      </c>
      <c r="J485" s="42"/>
      <c r="K485" s="42"/>
      <c r="L485" s="42"/>
      <c r="M485" s="42"/>
      <c r="N485" s="42"/>
      <c r="O485" s="42"/>
      <c r="P485" s="42"/>
      <c r="Q485" s="42"/>
    </row>
    <row r="486" spans="1:17" ht="38.25" customHeight="1" x14ac:dyDescent="0.25">
      <c r="A486" s="48" t="s">
        <v>13</v>
      </c>
      <c r="B486" s="131"/>
      <c r="C486" s="132"/>
      <c r="D486" s="132"/>
      <c r="E486" s="133"/>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18-45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25">
        <f>IFERROR((E491*F491+E492*F492)/(F491+F492),0)</f>
        <v>0</v>
      </c>
      <c r="G489" s="49" t="s">
        <v>71</v>
      </c>
      <c r="H489" s="70"/>
      <c r="I489" s="81"/>
      <c r="J489" s="42"/>
      <c r="K489" s="42"/>
      <c r="L489" s="42"/>
      <c r="M489" s="42"/>
      <c r="N489" s="42"/>
      <c r="O489" s="42"/>
      <c r="P489" s="42"/>
      <c r="Q489" s="42"/>
    </row>
    <row r="490" spans="1:17" ht="24.75" customHeight="1" x14ac:dyDescent="0.25">
      <c r="A490" s="48" t="s">
        <v>4</v>
      </c>
      <c r="B490" s="129"/>
      <c r="C490" s="130"/>
      <c r="D490" s="49" t="s">
        <v>3142</v>
      </c>
      <c r="E490" s="110" t="str">
        <f>IFERROR(VLOOKUP(B490,matrizEmpleados,2,FALSE),"No existe")</f>
        <v>No existe</v>
      </c>
      <c r="F490" s="120" t="s">
        <v>3765</v>
      </c>
      <c r="G490" s="49" t="s">
        <v>5</v>
      </c>
      <c r="H490" s="127">
        <f>+(D489-C489)+1</f>
        <v>1</v>
      </c>
      <c r="I490" s="81"/>
      <c r="J490" s="42"/>
      <c r="K490" s="42"/>
      <c r="L490" s="42"/>
      <c r="M490" s="42"/>
      <c r="N490" s="42"/>
      <c r="O490" s="42"/>
      <c r="P490" s="42"/>
      <c r="Q490" s="42"/>
    </row>
    <row r="491" spans="1:17" ht="24.75" customHeight="1" x14ac:dyDescent="0.25">
      <c r="A491" s="48" t="s">
        <v>7</v>
      </c>
      <c r="B491" s="115"/>
      <c r="C491" s="121"/>
      <c r="D491" s="121"/>
      <c r="E491" s="116">
        <f>(D491-C491)*$C$2</f>
        <v>0</v>
      </c>
      <c r="F491" s="136"/>
      <c r="G491" s="49" t="s">
        <v>3139</v>
      </c>
      <c r="H491" s="70"/>
      <c r="I491" s="81"/>
      <c r="J491" s="42"/>
      <c r="K491" s="42"/>
      <c r="L491" s="42"/>
      <c r="M491" s="42"/>
      <c r="N491" s="42"/>
      <c r="O491" s="42"/>
      <c r="P491" s="42"/>
      <c r="Q491" s="42"/>
    </row>
    <row r="492" spans="1:17" ht="24.75" customHeight="1" x14ac:dyDescent="0.25">
      <c r="A492" s="48" t="s">
        <v>8</v>
      </c>
      <c r="B492" s="108"/>
      <c r="C492" s="121"/>
      <c r="D492" s="121"/>
      <c r="E492" s="116">
        <f>(D492-C492)*$C$2</f>
        <v>0</v>
      </c>
      <c r="F492" s="136"/>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18-45-1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18-45-2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18-45-3</v>
      </c>
      <c r="J496" s="42"/>
      <c r="K496" s="42"/>
      <c r="L496" s="42"/>
      <c r="M496" s="42"/>
      <c r="N496" s="42"/>
      <c r="O496" s="42"/>
      <c r="P496" s="42"/>
      <c r="Q496" s="42"/>
    </row>
    <row r="497" spans="1:17" ht="38.25" customHeight="1" x14ac:dyDescent="0.25">
      <c r="A497" s="48" t="s">
        <v>13</v>
      </c>
      <c r="B497" s="131"/>
      <c r="C497" s="132"/>
      <c r="D497" s="132"/>
      <c r="E497" s="133"/>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F712F6E0-C1CF-4E6B-BC16-44C3ED323D5D}"/>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830CB4DB-A98E-42B2-966D-5BBA96466485}">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596D34CF-36AF-4754-9BF1-8388F69EF2E2}">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406F9A20-C1A4-4D9D-944A-E5167A6E8418}">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F37B7957-D109-40FE-9EC0-5A01DE37822D}">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BB8561C7-7A98-460B-AE91-4DF6E4C60E44}">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89BD38ED-B011-4229-BBE5-E6937236AABC}"/>
    <dataValidation type="list" allowBlank="1" sqref="H8 H19 H448 H459 H404 H470 H481 H30 H41 H52 H63 H74 H85 H96 H107 H118 H129 H140 H151 H162 H173 H184 H195 H206 H217 H228 H239 H250 H261 H272 H283 H294 H305 H316 H327 H338 H349 H360 H371 H382 H393 H415 H426 H437 H492" xr:uid="{6376E18B-CC55-4B86-B601-0BB31D6BEBA6}">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61122"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61123"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07666-667F-4D58-B1D3-0AA607F546EF}">
  <sheetPr codeName="Hoja33">
    <tabColor theme="0"/>
    <pageSetUpPr fitToPage="1"/>
  </sheetPr>
  <dimension ref="A1:Q500"/>
  <sheetViews>
    <sheetView zoomScale="55" zoomScaleNormal="55" workbookViewId="0">
      <selection activeCell="D2" sqref="D2"/>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17">
        <v>8</v>
      </c>
      <c r="C2" s="118">
        <f>24/B2</f>
        <v>3</v>
      </c>
      <c r="D2" s="42"/>
      <c r="E2" s="126">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19-1</v>
      </c>
      <c r="B4" s="74"/>
      <c r="C4" s="75" t="s">
        <v>3138</v>
      </c>
      <c r="D4" s="76" t="s">
        <v>75</v>
      </c>
      <c r="E4" s="119"/>
      <c r="F4" s="119"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25">
        <f>IFERROR((E7*F7+E8*F8)/(F7+F8),0)</f>
        <v>0</v>
      </c>
      <c r="G5" s="49" t="s">
        <v>71</v>
      </c>
      <c r="H5" s="70"/>
      <c r="I5" s="81"/>
      <c r="J5" s="42"/>
      <c r="K5" s="42"/>
      <c r="L5" s="121">
        <v>0.41666666666666669</v>
      </c>
      <c r="M5" s="121">
        <v>0.5</v>
      </c>
      <c r="N5" s="116">
        <f>(M5-L5)*$C$2</f>
        <v>0.24999999999999994</v>
      </c>
      <c r="O5" s="124">
        <v>3</v>
      </c>
      <c r="P5" s="42"/>
      <c r="Q5" s="42"/>
    </row>
    <row r="6" spans="1:17" ht="24.75" customHeight="1" x14ac:dyDescent="0.25">
      <c r="A6" s="48" t="s">
        <v>4</v>
      </c>
      <c r="B6" s="129"/>
      <c r="C6" s="130"/>
      <c r="D6" s="49" t="s">
        <v>3142</v>
      </c>
      <c r="E6" s="110" t="str">
        <f>IFERROR(VLOOKUP(B6,matrizEmpleados,2,FALSE),"No existe")</f>
        <v>No existe</v>
      </c>
      <c r="F6" s="120" t="s">
        <v>3765</v>
      </c>
      <c r="G6" s="49" t="s">
        <v>5</v>
      </c>
      <c r="H6" s="127">
        <f>+(D5-C5)+1</f>
        <v>1</v>
      </c>
      <c r="I6" s="81"/>
      <c r="J6" s="42"/>
      <c r="K6" s="42"/>
      <c r="L6" s="121">
        <v>0.41666666666666669</v>
      </c>
      <c r="M6" s="121">
        <v>0.58333333333333337</v>
      </c>
      <c r="N6" s="116">
        <f>(M6-L6)*$C$2</f>
        <v>0.5</v>
      </c>
      <c r="O6" s="124">
        <v>2</v>
      </c>
      <c r="P6" s="42"/>
      <c r="Q6" s="42"/>
    </row>
    <row r="7" spans="1:17" ht="24.75" customHeight="1" x14ac:dyDescent="0.25">
      <c r="A7" s="48" t="s">
        <v>7</v>
      </c>
      <c r="B7" s="115"/>
      <c r="C7" s="121"/>
      <c r="D7" s="121"/>
      <c r="E7" s="116">
        <f>(D7-C7)*$C$2</f>
        <v>0</v>
      </c>
      <c r="F7" s="136"/>
      <c r="G7" s="49" t="s">
        <v>3139</v>
      </c>
      <c r="H7" s="70"/>
      <c r="I7" s="81"/>
      <c r="J7" s="42"/>
      <c r="K7" s="42"/>
      <c r="L7" s="121"/>
      <c r="M7" s="121"/>
      <c r="N7" s="116"/>
      <c r="O7" s="124"/>
      <c r="P7" s="42"/>
      <c r="Q7" s="42"/>
    </row>
    <row r="8" spans="1:17" ht="24.75" customHeight="1" x14ac:dyDescent="0.25">
      <c r="A8" s="48" t="s">
        <v>8</v>
      </c>
      <c r="B8" s="108"/>
      <c r="C8" s="121"/>
      <c r="D8" s="121"/>
      <c r="E8" s="116">
        <f>(D8-C8)*$C$2</f>
        <v>0</v>
      </c>
      <c r="F8" s="136"/>
      <c r="G8" s="49" t="s">
        <v>3142</v>
      </c>
      <c r="H8" s="72" t="str">
        <f>IFERROR(VLOOKUP(B8,matrizEmpleados,2,FALSE),"Error")</f>
        <v>Error</v>
      </c>
      <c r="I8" s="81"/>
      <c r="J8" s="42"/>
      <c r="K8" s="42"/>
      <c r="L8" s="121"/>
      <c r="M8" s="121"/>
      <c r="N8" s="116"/>
      <c r="O8" s="124"/>
      <c r="P8" s="42"/>
      <c r="Q8" s="42"/>
    </row>
    <row r="9" spans="1:17" ht="24.75" customHeight="1" x14ac:dyDescent="0.25">
      <c r="A9" s="48" t="s">
        <v>261</v>
      </c>
      <c r="B9" s="48" t="s">
        <v>262</v>
      </c>
      <c r="C9" s="48" t="s">
        <v>10</v>
      </c>
      <c r="D9" s="48" t="s">
        <v>264</v>
      </c>
      <c r="E9" s="64" t="s">
        <v>263</v>
      </c>
      <c r="F9" s="64"/>
      <c r="G9" s="49" t="s">
        <v>9</v>
      </c>
      <c r="H9" s="70"/>
      <c r="I9" s="81"/>
      <c r="K9" s="42"/>
      <c r="L9" s="121"/>
      <c r="M9" s="121"/>
      <c r="N9" s="116"/>
      <c r="O9" s="124"/>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19-1-1</v>
      </c>
      <c r="J10" s="42"/>
      <c r="K10" s="42"/>
      <c r="L10" s="42"/>
      <c r="M10" s="42"/>
      <c r="N10" s="123">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19-1-2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19-1-3</v>
      </c>
      <c r="J12" s="42"/>
      <c r="K12" s="42"/>
      <c r="L12" s="42"/>
      <c r="M12" s="42"/>
      <c r="N12" s="42"/>
      <c r="O12" s="42"/>
      <c r="P12" s="42"/>
      <c r="Q12" s="42"/>
    </row>
    <row r="13" spans="1:17" ht="44.25" customHeight="1" x14ac:dyDescent="0.25">
      <c r="A13" s="48" t="s">
        <v>13</v>
      </c>
      <c r="B13" s="131"/>
      <c r="C13" s="132"/>
      <c r="D13" s="132"/>
      <c r="E13" s="133"/>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19-2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25">
        <f>IFERROR((E18*F18+E19*F19)/(F18+F19),0)</f>
        <v>0</v>
      </c>
      <c r="G16" s="49" t="s">
        <v>71</v>
      </c>
      <c r="H16" s="70"/>
      <c r="I16" s="81"/>
      <c r="J16" s="42"/>
      <c r="K16" s="42"/>
      <c r="L16" s="42"/>
      <c r="M16" s="42"/>
      <c r="N16" s="42"/>
      <c r="O16" s="42"/>
      <c r="P16" s="42"/>
      <c r="Q16" s="42"/>
    </row>
    <row r="17" spans="1:17" ht="24.75" customHeight="1" x14ac:dyDescent="0.25">
      <c r="A17" s="48" t="s">
        <v>4</v>
      </c>
      <c r="B17" s="129"/>
      <c r="C17" s="130"/>
      <c r="D17" s="49" t="s">
        <v>3142</v>
      </c>
      <c r="E17" s="110" t="str">
        <f>IFERROR(VLOOKUP(B17,matrizEmpleados,2,FALSE),"No existe")</f>
        <v>No existe</v>
      </c>
      <c r="F17" s="120" t="s">
        <v>3765</v>
      </c>
      <c r="G17" s="49" t="s">
        <v>5</v>
      </c>
      <c r="H17" s="127">
        <f>+(D16-C16)+1</f>
        <v>1</v>
      </c>
      <c r="I17" s="81"/>
      <c r="J17" s="42"/>
      <c r="K17" s="42"/>
      <c r="L17" s="42"/>
      <c r="M17" s="42"/>
      <c r="N17" s="42"/>
      <c r="O17" s="42"/>
      <c r="P17" s="42"/>
      <c r="Q17" s="42"/>
    </row>
    <row r="18" spans="1:17" ht="24.75" customHeight="1" x14ac:dyDescent="0.25">
      <c r="A18" s="48" t="s">
        <v>7</v>
      </c>
      <c r="B18" s="115"/>
      <c r="C18" s="121"/>
      <c r="D18" s="121"/>
      <c r="E18" s="116">
        <f>(D18-C18)*$C$2</f>
        <v>0</v>
      </c>
      <c r="F18" s="136"/>
      <c r="G18" s="49" t="s">
        <v>3139</v>
      </c>
      <c r="H18" s="70"/>
      <c r="I18" s="81"/>
      <c r="J18" s="42"/>
      <c r="K18" s="42"/>
      <c r="L18" s="42"/>
      <c r="M18" s="42"/>
      <c r="N18" s="42"/>
      <c r="O18" s="42"/>
      <c r="P18" s="42"/>
      <c r="Q18" s="42"/>
    </row>
    <row r="19" spans="1:17" ht="24.75" customHeight="1" x14ac:dyDescent="0.25">
      <c r="A19" s="48" t="s">
        <v>8</v>
      </c>
      <c r="B19" s="108"/>
      <c r="C19" s="121"/>
      <c r="D19" s="121"/>
      <c r="E19" s="116">
        <f>(D19-C19)*$C$2</f>
        <v>0</v>
      </c>
      <c r="F19" s="136"/>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19-2-1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19-2-2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19-2-3</v>
      </c>
      <c r="J23" s="42"/>
      <c r="K23" s="42"/>
      <c r="L23" s="42"/>
      <c r="M23" s="42"/>
      <c r="N23" s="42"/>
      <c r="O23" s="42"/>
      <c r="P23" s="42"/>
      <c r="Q23" s="42"/>
    </row>
    <row r="24" spans="1:17" ht="38.25" customHeight="1" x14ac:dyDescent="0.25">
      <c r="A24" s="48" t="s">
        <v>13</v>
      </c>
      <c r="B24" s="131"/>
      <c r="C24" s="132"/>
      <c r="D24" s="132"/>
      <c r="E24" s="133"/>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19-3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25">
        <f>IFERROR((E29*F29+E30*F30)/(F29+F30),0)</f>
        <v>0</v>
      </c>
      <c r="G27" s="49" t="s">
        <v>71</v>
      </c>
      <c r="H27" s="70"/>
      <c r="I27" s="81"/>
      <c r="J27" s="42"/>
      <c r="K27" s="42"/>
      <c r="L27" s="42"/>
      <c r="M27" s="42"/>
      <c r="N27" s="42"/>
      <c r="O27" s="42"/>
      <c r="P27" s="42"/>
      <c r="Q27" s="42"/>
    </row>
    <row r="28" spans="1:17" ht="24.75" customHeight="1" x14ac:dyDescent="0.25">
      <c r="A28" s="48" t="s">
        <v>4</v>
      </c>
      <c r="B28" s="129"/>
      <c r="C28" s="130"/>
      <c r="D28" s="49" t="s">
        <v>3142</v>
      </c>
      <c r="E28" s="110" t="str">
        <f>IFERROR(VLOOKUP(B28,matrizEmpleados,2,FALSE),"No existe")</f>
        <v>No existe</v>
      </c>
      <c r="F28" s="120" t="s">
        <v>3765</v>
      </c>
      <c r="G28" s="49" t="s">
        <v>5</v>
      </c>
      <c r="H28" s="127">
        <f>+(D27-C27)+1</f>
        <v>1</v>
      </c>
      <c r="I28" s="81"/>
      <c r="J28" s="42"/>
      <c r="K28" s="42"/>
      <c r="L28" s="42"/>
      <c r="M28" s="42"/>
      <c r="N28" s="42"/>
      <c r="O28" s="42"/>
      <c r="P28" s="42"/>
      <c r="Q28" s="42"/>
    </row>
    <row r="29" spans="1:17" ht="24.75" customHeight="1" x14ac:dyDescent="0.25">
      <c r="A29" s="48" t="s">
        <v>7</v>
      </c>
      <c r="B29" s="115"/>
      <c r="C29" s="121"/>
      <c r="D29" s="121"/>
      <c r="E29" s="116">
        <f>(D29-C29)*$C$2</f>
        <v>0</v>
      </c>
      <c r="F29" s="136"/>
      <c r="G29" s="49" t="s">
        <v>3139</v>
      </c>
      <c r="H29" s="70"/>
      <c r="I29" s="81"/>
      <c r="J29" s="42"/>
      <c r="K29" s="42"/>
      <c r="L29" s="42"/>
      <c r="M29" s="42"/>
      <c r="N29" s="42"/>
      <c r="O29" s="42"/>
      <c r="P29" s="42"/>
      <c r="Q29" s="42"/>
    </row>
    <row r="30" spans="1:17" ht="24.75" customHeight="1" x14ac:dyDescent="0.25">
      <c r="A30" s="48" t="s">
        <v>8</v>
      </c>
      <c r="B30" s="108"/>
      <c r="C30" s="121"/>
      <c r="D30" s="121"/>
      <c r="E30" s="116">
        <f>(D30-C30)*$C$2</f>
        <v>0</v>
      </c>
      <c r="F30" s="136"/>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19-3-1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19-3-2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19-3-3</v>
      </c>
      <c r="J34" s="42"/>
      <c r="K34" s="42"/>
      <c r="L34" s="42"/>
      <c r="M34" s="42"/>
      <c r="N34" s="42"/>
      <c r="O34" s="42"/>
      <c r="P34" s="42"/>
      <c r="Q34" s="42"/>
    </row>
    <row r="35" spans="1:17" ht="38.25" customHeight="1" x14ac:dyDescent="0.25">
      <c r="A35" s="48" t="s">
        <v>13</v>
      </c>
      <c r="B35" s="131"/>
      <c r="C35" s="132"/>
      <c r="D35" s="132"/>
      <c r="E35" s="133"/>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19-4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25">
        <f>IFERROR((E40*F40+E41*F41)/(F40+F41),0)</f>
        <v>0</v>
      </c>
      <c r="G38" s="49" t="s">
        <v>71</v>
      </c>
      <c r="H38" s="70"/>
      <c r="I38" s="81"/>
      <c r="J38" s="42"/>
      <c r="K38" s="42"/>
      <c r="L38" s="42"/>
      <c r="M38" s="42"/>
      <c r="N38" s="42"/>
      <c r="O38" s="42"/>
      <c r="P38" s="42"/>
      <c r="Q38" s="42"/>
    </row>
    <row r="39" spans="1:17" ht="24.75" customHeight="1" x14ac:dyDescent="0.25">
      <c r="A39" s="48" t="s">
        <v>4</v>
      </c>
      <c r="B39" s="129"/>
      <c r="C39" s="130"/>
      <c r="D39" s="49" t="s">
        <v>3142</v>
      </c>
      <c r="E39" s="110" t="str">
        <f>IFERROR(VLOOKUP(B39,matrizEmpleados,2,FALSE),"No existe")</f>
        <v>No existe</v>
      </c>
      <c r="F39" s="120" t="s">
        <v>3765</v>
      </c>
      <c r="G39" s="49" t="s">
        <v>5</v>
      </c>
      <c r="H39" s="127">
        <f>+(D38-C38)+1</f>
        <v>1</v>
      </c>
      <c r="I39" s="81"/>
      <c r="J39" s="42"/>
      <c r="K39" s="42"/>
      <c r="L39" s="42"/>
      <c r="M39" s="42"/>
      <c r="N39" s="42"/>
      <c r="O39" s="42"/>
      <c r="P39" s="42"/>
      <c r="Q39" s="42"/>
    </row>
    <row r="40" spans="1:17" ht="24.75" customHeight="1" x14ac:dyDescent="0.25">
      <c r="A40" s="48" t="s">
        <v>7</v>
      </c>
      <c r="B40" s="115"/>
      <c r="C40" s="121"/>
      <c r="D40" s="121"/>
      <c r="E40" s="116">
        <f>(D40-C40)*$C$2</f>
        <v>0</v>
      </c>
      <c r="F40" s="136"/>
      <c r="G40" s="49" t="s">
        <v>3139</v>
      </c>
      <c r="H40" s="70"/>
      <c r="I40" s="81"/>
      <c r="J40" s="42"/>
      <c r="K40" s="42"/>
      <c r="L40" s="42"/>
      <c r="M40" s="42"/>
      <c r="N40" s="42"/>
      <c r="O40" s="42"/>
      <c r="P40" s="42"/>
      <c r="Q40" s="42"/>
    </row>
    <row r="41" spans="1:17" ht="24.75" customHeight="1" x14ac:dyDescent="0.25">
      <c r="A41" s="48" t="s">
        <v>8</v>
      </c>
      <c r="B41" s="108"/>
      <c r="C41" s="121"/>
      <c r="D41" s="121"/>
      <c r="E41" s="116">
        <f>(D41-C41)*$C$2</f>
        <v>0</v>
      </c>
      <c r="F41" s="136"/>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19-4-1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19-4-2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19-4-3</v>
      </c>
      <c r="J45" s="42"/>
      <c r="K45" s="42"/>
      <c r="L45" s="42"/>
      <c r="M45" s="42"/>
      <c r="N45" s="42"/>
      <c r="O45" s="42"/>
      <c r="P45" s="42"/>
      <c r="Q45" s="42"/>
    </row>
    <row r="46" spans="1:17" ht="38.25" customHeight="1" x14ac:dyDescent="0.25">
      <c r="A46" s="48" t="s">
        <v>13</v>
      </c>
      <c r="B46" s="131"/>
      <c r="C46" s="132"/>
      <c r="D46" s="132"/>
      <c r="E46" s="133"/>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19-5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25">
        <f>IFERROR((E51*F51+E52*F52)/(F51+F52),0)</f>
        <v>0</v>
      </c>
      <c r="G49" s="49" t="s">
        <v>71</v>
      </c>
      <c r="H49" s="70"/>
      <c r="I49" s="81"/>
      <c r="J49" s="42"/>
      <c r="K49" s="42"/>
      <c r="L49" s="42"/>
      <c r="M49" s="42"/>
      <c r="N49" s="42"/>
      <c r="O49" s="42"/>
      <c r="P49" s="42"/>
      <c r="Q49" s="42"/>
    </row>
    <row r="50" spans="1:17" ht="24.75" customHeight="1" x14ac:dyDescent="0.25">
      <c r="A50" s="48" t="s">
        <v>4</v>
      </c>
      <c r="B50" s="129"/>
      <c r="C50" s="130"/>
      <c r="D50" s="49" t="s">
        <v>3142</v>
      </c>
      <c r="E50" s="110" t="str">
        <f>IFERROR(VLOOKUP(B50,matrizEmpleados,2,FALSE),"No existe")</f>
        <v>No existe</v>
      </c>
      <c r="F50" s="120" t="s">
        <v>3765</v>
      </c>
      <c r="G50" s="49" t="s">
        <v>5</v>
      </c>
      <c r="H50" s="127">
        <f>+(D49-C49)+1</f>
        <v>1</v>
      </c>
      <c r="I50" s="81"/>
      <c r="J50" s="42"/>
      <c r="K50" s="42"/>
      <c r="L50" s="42"/>
      <c r="M50" s="42"/>
      <c r="N50" s="42"/>
      <c r="O50" s="42"/>
      <c r="P50" s="42"/>
      <c r="Q50" s="42"/>
    </row>
    <row r="51" spans="1:17" ht="24.75" customHeight="1" x14ac:dyDescent="0.25">
      <c r="A51" s="48" t="s">
        <v>7</v>
      </c>
      <c r="B51" s="115"/>
      <c r="C51" s="121"/>
      <c r="D51" s="121"/>
      <c r="E51" s="116">
        <f>(D51-C51)*$C$2</f>
        <v>0</v>
      </c>
      <c r="F51" s="136"/>
      <c r="G51" s="49" t="s">
        <v>3139</v>
      </c>
      <c r="H51" s="70"/>
      <c r="I51" s="81"/>
      <c r="J51" s="42"/>
      <c r="K51" s="42"/>
      <c r="L51" s="42"/>
      <c r="M51" s="42"/>
      <c r="N51" s="42"/>
      <c r="O51" s="42"/>
      <c r="P51" s="42"/>
      <c r="Q51" s="42"/>
    </row>
    <row r="52" spans="1:17" ht="24.75" customHeight="1" x14ac:dyDescent="0.25">
      <c r="A52" s="48" t="s">
        <v>8</v>
      </c>
      <c r="B52" s="108"/>
      <c r="C52" s="121"/>
      <c r="D52" s="121"/>
      <c r="E52" s="116">
        <f>(D52-C52)*$C$2</f>
        <v>0</v>
      </c>
      <c r="F52" s="136"/>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19-5-1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19-5-2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19-5-3</v>
      </c>
      <c r="J56" s="42"/>
      <c r="K56" s="42"/>
      <c r="L56" s="42"/>
      <c r="M56" s="42"/>
      <c r="N56" s="42"/>
      <c r="O56" s="42"/>
      <c r="P56" s="42"/>
      <c r="Q56" s="42"/>
    </row>
    <row r="57" spans="1:17" ht="38.25" customHeight="1" x14ac:dyDescent="0.25">
      <c r="A57" s="48" t="s">
        <v>13</v>
      </c>
      <c r="B57" s="131"/>
      <c r="C57" s="132"/>
      <c r="D57" s="132"/>
      <c r="E57" s="133"/>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19-6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25">
        <f>IFERROR((E62*F62+E63*F63)/(F62+F63),0)</f>
        <v>0</v>
      </c>
      <c r="G60" s="49" t="s">
        <v>71</v>
      </c>
      <c r="H60" s="70"/>
      <c r="I60" s="81"/>
      <c r="J60" s="42"/>
      <c r="K60" s="42"/>
      <c r="L60" s="42"/>
      <c r="M60" s="42"/>
      <c r="N60" s="42"/>
      <c r="O60" s="42"/>
      <c r="P60" s="42"/>
      <c r="Q60" s="42"/>
    </row>
    <row r="61" spans="1:17" ht="24.75" customHeight="1" x14ac:dyDescent="0.25">
      <c r="A61" s="48" t="s">
        <v>4</v>
      </c>
      <c r="B61" s="129"/>
      <c r="C61" s="130"/>
      <c r="D61" s="49" t="s">
        <v>3142</v>
      </c>
      <c r="E61" s="110" t="str">
        <f>IFERROR(VLOOKUP(B61,matrizEmpleados,2,FALSE),"No existe")</f>
        <v>No existe</v>
      </c>
      <c r="F61" s="120" t="s">
        <v>3765</v>
      </c>
      <c r="G61" s="49" t="s">
        <v>5</v>
      </c>
      <c r="H61" s="127">
        <f>+(D60-C60)+1</f>
        <v>1</v>
      </c>
      <c r="I61" s="81"/>
      <c r="J61" s="42"/>
      <c r="K61" s="42"/>
      <c r="L61" s="42"/>
      <c r="M61" s="42"/>
      <c r="N61" s="42"/>
      <c r="O61" s="42"/>
      <c r="P61" s="42"/>
      <c r="Q61" s="42"/>
    </row>
    <row r="62" spans="1:17" ht="24.75" customHeight="1" x14ac:dyDescent="0.25">
      <c r="A62" s="48" t="s">
        <v>7</v>
      </c>
      <c r="B62" s="115"/>
      <c r="C62" s="121"/>
      <c r="D62" s="121"/>
      <c r="E62" s="116">
        <f>(D62-C62)*$C$2</f>
        <v>0</v>
      </c>
      <c r="F62" s="136"/>
      <c r="G62" s="49" t="s">
        <v>3139</v>
      </c>
      <c r="H62" s="70"/>
      <c r="I62" s="81"/>
      <c r="J62" s="42"/>
      <c r="K62" s="42"/>
      <c r="L62" s="42"/>
      <c r="M62" s="42"/>
      <c r="N62" s="42"/>
      <c r="O62" s="42"/>
      <c r="P62" s="42"/>
      <c r="Q62" s="42"/>
    </row>
    <row r="63" spans="1:17" ht="24.75" customHeight="1" x14ac:dyDescent="0.25">
      <c r="A63" s="48" t="s">
        <v>8</v>
      </c>
      <c r="B63" s="108"/>
      <c r="C63" s="121"/>
      <c r="D63" s="121"/>
      <c r="E63" s="116">
        <f>(D63-C63)*$C$2</f>
        <v>0</v>
      </c>
      <c r="F63" s="136"/>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19-6-1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19-6-2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19-6-3</v>
      </c>
      <c r="J67" s="42"/>
      <c r="K67" s="42"/>
      <c r="L67" s="42"/>
      <c r="M67" s="42"/>
      <c r="N67" s="42"/>
      <c r="O67" s="42"/>
      <c r="P67" s="42"/>
      <c r="Q67" s="42"/>
    </row>
    <row r="68" spans="1:17" ht="38.25" customHeight="1" x14ac:dyDescent="0.25">
      <c r="A68" s="48" t="s">
        <v>13</v>
      </c>
      <c r="B68" s="131"/>
      <c r="C68" s="132"/>
      <c r="D68" s="132"/>
      <c r="E68" s="133"/>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19-7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25">
        <f>IFERROR((E73*F73+E74*F74)/(F73+F74),0)</f>
        <v>0</v>
      </c>
      <c r="G71" s="49" t="s">
        <v>71</v>
      </c>
      <c r="H71" s="70"/>
      <c r="I71" s="81"/>
      <c r="J71" s="42"/>
      <c r="K71" s="42"/>
      <c r="L71" s="42"/>
      <c r="M71" s="42"/>
      <c r="N71" s="42"/>
      <c r="O71" s="42"/>
      <c r="P71" s="42"/>
      <c r="Q71" s="42"/>
    </row>
    <row r="72" spans="1:17" ht="24.75" customHeight="1" x14ac:dyDescent="0.25">
      <c r="A72" s="48" t="s">
        <v>4</v>
      </c>
      <c r="B72" s="129"/>
      <c r="C72" s="130"/>
      <c r="D72" s="49" t="s">
        <v>3142</v>
      </c>
      <c r="E72" s="110" t="str">
        <f>IFERROR(VLOOKUP(B72,matrizEmpleados,2,FALSE),"No existe")</f>
        <v>No existe</v>
      </c>
      <c r="F72" s="120" t="s">
        <v>3765</v>
      </c>
      <c r="G72" s="49" t="s">
        <v>5</v>
      </c>
      <c r="H72" s="127">
        <f>+(D71-C71)+1</f>
        <v>1</v>
      </c>
      <c r="I72" s="81"/>
      <c r="J72" s="42"/>
      <c r="K72" s="42"/>
      <c r="L72" s="42"/>
      <c r="M72" s="42"/>
      <c r="N72" s="42"/>
      <c r="O72" s="42"/>
      <c r="P72" s="42"/>
      <c r="Q72" s="42"/>
    </row>
    <row r="73" spans="1:17" ht="24.75" customHeight="1" x14ac:dyDescent="0.25">
      <c r="A73" s="48" t="s">
        <v>7</v>
      </c>
      <c r="B73" s="115"/>
      <c r="C73" s="121"/>
      <c r="D73" s="121"/>
      <c r="E73" s="116">
        <f>(D73-C73)*$C$2</f>
        <v>0</v>
      </c>
      <c r="F73" s="136"/>
      <c r="G73" s="49" t="s">
        <v>3139</v>
      </c>
      <c r="H73" s="70"/>
      <c r="I73" s="81"/>
      <c r="J73" s="42"/>
      <c r="K73" s="42"/>
      <c r="L73" s="42"/>
      <c r="M73" s="42"/>
      <c r="N73" s="42"/>
      <c r="O73" s="42"/>
      <c r="P73" s="42"/>
      <c r="Q73" s="42"/>
    </row>
    <row r="74" spans="1:17" ht="24.75" customHeight="1" x14ac:dyDescent="0.25">
      <c r="A74" s="48" t="s">
        <v>8</v>
      </c>
      <c r="B74" s="108"/>
      <c r="C74" s="121"/>
      <c r="D74" s="121"/>
      <c r="E74" s="116">
        <f>(D74-C74)*$C$2</f>
        <v>0</v>
      </c>
      <c r="F74" s="136"/>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19-7-1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19-7-2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19-7-3</v>
      </c>
      <c r="J78" s="42"/>
      <c r="K78" s="42"/>
      <c r="L78" s="42"/>
      <c r="M78" s="42"/>
      <c r="N78" s="42"/>
      <c r="O78" s="42"/>
      <c r="P78" s="42"/>
      <c r="Q78" s="42"/>
    </row>
    <row r="79" spans="1:17" ht="38.25" customHeight="1" x14ac:dyDescent="0.25">
      <c r="A79" s="48" t="s">
        <v>13</v>
      </c>
      <c r="B79" s="131"/>
      <c r="C79" s="132"/>
      <c r="D79" s="132"/>
      <c r="E79" s="133"/>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19-8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25">
        <f>IFERROR((E84*F84+E85*F85)/(F84+F85),0)</f>
        <v>0</v>
      </c>
      <c r="G82" s="49" t="s">
        <v>71</v>
      </c>
      <c r="H82" s="70"/>
      <c r="I82" s="81"/>
      <c r="J82" s="42"/>
      <c r="K82" s="42"/>
      <c r="L82" s="42"/>
      <c r="M82" s="42"/>
      <c r="N82" s="42"/>
      <c r="O82" s="42"/>
      <c r="P82" s="42"/>
      <c r="Q82" s="42"/>
    </row>
    <row r="83" spans="1:17" ht="24.75" customHeight="1" x14ac:dyDescent="0.25">
      <c r="A83" s="48" t="s">
        <v>4</v>
      </c>
      <c r="B83" s="129"/>
      <c r="C83" s="130"/>
      <c r="D83" s="49" t="s">
        <v>3142</v>
      </c>
      <c r="E83" s="110" t="str">
        <f>IFERROR(VLOOKUP(B83,matrizEmpleados,2,FALSE),"No existe")</f>
        <v>No existe</v>
      </c>
      <c r="F83" s="120" t="s">
        <v>3765</v>
      </c>
      <c r="G83" s="49" t="s">
        <v>5</v>
      </c>
      <c r="H83" s="127">
        <f>+(D82-C82)+1</f>
        <v>1</v>
      </c>
      <c r="I83" s="81"/>
      <c r="J83" s="42"/>
      <c r="K83" s="42"/>
      <c r="L83" s="42"/>
      <c r="M83" s="42"/>
      <c r="N83" s="42"/>
      <c r="O83" s="42"/>
      <c r="P83" s="42"/>
      <c r="Q83" s="42"/>
    </row>
    <row r="84" spans="1:17" ht="24.75" customHeight="1" x14ac:dyDescent="0.25">
      <c r="A84" s="48" t="s">
        <v>7</v>
      </c>
      <c r="B84" s="115"/>
      <c r="C84" s="121"/>
      <c r="D84" s="121"/>
      <c r="E84" s="116">
        <f>(D84-C84)*$C$2</f>
        <v>0</v>
      </c>
      <c r="F84" s="136"/>
      <c r="G84" s="49" t="s">
        <v>3139</v>
      </c>
      <c r="H84" s="70"/>
      <c r="I84" s="81"/>
      <c r="J84" s="42"/>
      <c r="K84" s="42"/>
      <c r="L84" s="42"/>
      <c r="M84" s="42"/>
      <c r="N84" s="42"/>
      <c r="O84" s="42"/>
      <c r="P84" s="42"/>
      <c r="Q84" s="42"/>
    </row>
    <row r="85" spans="1:17" ht="24.75" customHeight="1" x14ac:dyDescent="0.25">
      <c r="A85" s="48" t="s">
        <v>8</v>
      </c>
      <c r="B85" s="108"/>
      <c r="C85" s="121"/>
      <c r="D85" s="121"/>
      <c r="E85" s="116">
        <f>(D85-C85)*$C$2</f>
        <v>0</v>
      </c>
      <c r="F85" s="136"/>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19-8-1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19-8-2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19-8-3</v>
      </c>
      <c r="J89" s="42"/>
      <c r="K89" s="42"/>
      <c r="L89" s="42"/>
      <c r="M89" s="42"/>
      <c r="N89" s="42"/>
      <c r="O89" s="42"/>
      <c r="P89" s="42"/>
      <c r="Q89" s="42"/>
    </row>
    <row r="90" spans="1:17" ht="38.25" customHeight="1" x14ac:dyDescent="0.25">
      <c r="A90" s="48" t="s">
        <v>13</v>
      </c>
      <c r="B90" s="131"/>
      <c r="C90" s="132"/>
      <c r="D90" s="132"/>
      <c r="E90" s="133"/>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19-9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25">
        <f>IFERROR((E95*F95+E96*F96)/(F95+F96),0)</f>
        <v>0</v>
      </c>
      <c r="G93" s="49" t="s">
        <v>71</v>
      </c>
      <c r="H93" s="70"/>
      <c r="I93" s="81"/>
      <c r="J93" s="42"/>
      <c r="K93" s="42"/>
      <c r="L93" s="42"/>
      <c r="M93" s="42"/>
      <c r="N93" s="42"/>
      <c r="O93" s="42"/>
      <c r="P93" s="42"/>
      <c r="Q93" s="42"/>
    </row>
    <row r="94" spans="1:17" ht="24.75" customHeight="1" x14ac:dyDescent="0.25">
      <c r="A94" s="48" t="s">
        <v>4</v>
      </c>
      <c r="B94" s="129"/>
      <c r="C94" s="130"/>
      <c r="D94" s="49" t="s">
        <v>3142</v>
      </c>
      <c r="E94" s="110" t="str">
        <f>IFERROR(VLOOKUP(B94,matrizEmpleados,2,FALSE),"No existe")</f>
        <v>No existe</v>
      </c>
      <c r="F94" s="120" t="s">
        <v>3765</v>
      </c>
      <c r="G94" s="49" t="s">
        <v>5</v>
      </c>
      <c r="H94" s="127">
        <f>+(D93-C93)+1</f>
        <v>1</v>
      </c>
      <c r="I94" s="81"/>
      <c r="J94" s="42"/>
      <c r="K94" s="42"/>
      <c r="L94" s="42"/>
      <c r="M94" s="42"/>
      <c r="N94" s="42"/>
      <c r="O94" s="42"/>
      <c r="P94" s="42"/>
      <c r="Q94" s="42"/>
    </row>
    <row r="95" spans="1:17" ht="24.75" customHeight="1" x14ac:dyDescent="0.25">
      <c r="A95" s="48" t="s">
        <v>7</v>
      </c>
      <c r="B95" s="115"/>
      <c r="C95" s="121"/>
      <c r="D95" s="121"/>
      <c r="E95" s="116">
        <f>(D95-C95)*$C$2</f>
        <v>0</v>
      </c>
      <c r="F95" s="136"/>
      <c r="G95" s="49" t="s">
        <v>3139</v>
      </c>
      <c r="H95" s="70"/>
      <c r="I95" s="81"/>
      <c r="J95" s="42"/>
      <c r="K95" s="42"/>
      <c r="L95" s="42"/>
      <c r="M95" s="42"/>
      <c r="N95" s="42"/>
      <c r="O95" s="42"/>
      <c r="P95" s="42"/>
      <c r="Q95" s="42"/>
    </row>
    <row r="96" spans="1:17" ht="24.75" customHeight="1" x14ac:dyDescent="0.25">
      <c r="A96" s="48" t="s">
        <v>8</v>
      </c>
      <c r="B96" s="108"/>
      <c r="C96" s="121"/>
      <c r="D96" s="121"/>
      <c r="E96" s="116">
        <f>(D96-C96)*$C$2</f>
        <v>0</v>
      </c>
      <c r="F96" s="136"/>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19-9-1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19-9-2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19-9-3</v>
      </c>
      <c r="J100" s="42"/>
      <c r="K100" s="42"/>
      <c r="L100" s="42"/>
      <c r="M100" s="42"/>
      <c r="N100" s="42"/>
      <c r="O100" s="42"/>
      <c r="P100" s="42"/>
      <c r="Q100" s="42"/>
    </row>
    <row r="101" spans="1:17" ht="38.25" customHeight="1" x14ac:dyDescent="0.25">
      <c r="A101" s="48" t="s">
        <v>13</v>
      </c>
      <c r="B101" s="131"/>
      <c r="C101" s="132"/>
      <c r="D101" s="132"/>
      <c r="E101" s="133"/>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19-10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25">
        <f>IFERROR((E106*F106+E107*F107)/(F106+F107),0)</f>
        <v>0</v>
      </c>
      <c r="G104" s="49" t="s">
        <v>71</v>
      </c>
      <c r="H104" s="70"/>
      <c r="I104" s="81"/>
      <c r="J104" s="42"/>
      <c r="K104" s="42"/>
      <c r="L104" s="42"/>
      <c r="M104" s="42"/>
      <c r="N104" s="42"/>
      <c r="O104" s="42"/>
      <c r="P104" s="42"/>
      <c r="Q104" s="42"/>
    </row>
    <row r="105" spans="1:17" ht="24.75" customHeight="1" x14ac:dyDescent="0.25">
      <c r="A105" s="48" t="s">
        <v>4</v>
      </c>
      <c r="B105" s="129"/>
      <c r="C105" s="130"/>
      <c r="D105" s="49" t="s">
        <v>3142</v>
      </c>
      <c r="E105" s="110" t="str">
        <f>IFERROR(VLOOKUP(B105,matrizEmpleados,2,FALSE),"No existe")</f>
        <v>No existe</v>
      </c>
      <c r="F105" s="120" t="s">
        <v>3765</v>
      </c>
      <c r="G105" s="49" t="s">
        <v>5</v>
      </c>
      <c r="H105" s="127">
        <f>+(D104-C104)+1</f>
        <v>1</v>
      </c>
      <c r="I105" s="81"/>
      <c r="J105" s="42"/>
      <c r="K105" s="42"/>
      <c r="L105" s="42"/>
      <c r="M105" s="42"/>
      <c r="N105" s="42"/>
      <c r="O105" s="42"/>
      <c r="P105" s="42"/>
      <c r="Q105" s="42"/>
    </row>
    <row r="106" spans="1:17" ht="24.75" customHeight="1" x14ac:dyDescent="0.25">
      <c r="A106" s="48" t="s">
        <v>7</v>
      </c>
      <c r="B106" s="115"/>
      <c r="C106" s="121"/>
      <c r="D106" s="121"/>
      <c r="E106" s="116">
        <f>(D106-C106)*$C$2</f>
        <v>0</v>
      </c>
      <c r="F106" s="136"/>
      <c r="G106" s="49" t="s">
        <v>3139</v>
      </c>
      <c r="H106" s="70"/>
      <c r="I106" s="81"/>
      <c r="J106" s="42"/>
      <c r="K106" s="42"/>
      <c r="L106" s="42"/>
      <c r="M106" s="42"/>
      <c r="N106" s="42"/>
      <c r="O106" s="42"/>
      <c r="P106" s="42"/>
      <c r="Q106" s="42"/>
    </row>
    <row r="107" spans="1:17" ht="24.75" customHeight="1" x14ac:dyDescent="0.25">
      <c r="A107" s="48" t="s">
        <v>8</v>
      </c>
      <c r="B107" s="108"/>
      <c r="C107" s="121"/>
      <c r="D107" s="121"/>
      <c r="E107" s="116">
        <f>(D107-C107)*$C$2</f>
        <v>0</v>
      </c>
      <c r="F107" s="136"/>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19-10-1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19-10-2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19-10-3</v>
      </c>
      <c r="J111" s="42"/>
      <c r="K111" s="42"/>
      <c r="L111" s="42"/>
      <c r="M111" s="42"/>
      <c r="N111" s="42"/>
      <c r="O111" s="42"/>
      <c r="P111" s="42"/>
      <c r="Q111" s="42"/>
    </row>
    <row r="112" spans="1:17" ht="38.25" customHeight="1" x14ac:dyDescent="0.25">
      <c r="A112" s="48" t="s">
        <v>13</v>
      </c>
      <c r="B112" s="131"/>
      <c r="C112" s="132"/>
      <c r="D112" s="132"/>
      <c r="E112" s="133"/>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19-11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25">
        <f>IFERROR((E117*F117+E118*F118)/(F117+F118),0)</f>
        <v>0</v>
      </c>
      <c r="G115" s="49" t="s">
        <v>71</v>
      </c>
      <c r="H115" s="70"/>
      <c r="I115" s="81"/>
      <c r="J115" s="42"/>
      <c r="K115" s="42"/>
      <c r="L115" s="42"/>
      <c r="M115" s="42"/>
      <c r="N115" s="42"/>
      <c r="O115" s="42"/>
      <c r="P115" s="42"/>
      <c r="Q115" s="42"/>
    </row>
    <row r="116" spans="1:17" ht="24.75" customHeight="1" x14ac:dyDescent="0.25">
      <c r="A116" s="48" t="s">
        <v>4</v>
      </c>
      <c r="B116" s="129"/>
      <c r="C116" s="130"/>
      <c r="D116" s="49" t="s">
        <v>3142</v>
      </c>
      <c r="E116" s="110" t="str">
        <f>IFERROR(VLOOKUP(B116,matrizEmpleados,2,FALSE),"No existe")</f>
        <v>No existe</v>
      </c>
      <c r="F116" s="120" t="s">
        <v>3765</v>
      </c>
      <c r="G116" s="49" t="s">
        <v>5</v>
      </c>
      <c r="H116" s="127">
        <f>+(D115-C115)+1</f>
        <v>1</v>
      </c>
      <c r="I116" s="81"/>
      <c r="J116" s="42"/>
      <c r="K116" s="42"/>
      <c r="L116" s="42"/>
      <c r="M116" s="42"/>
      <c r="N116" s="42"/>
      <c r="O116" s="42"/>
      <c r="P116" s="42"/>
      <c r="Q116" s="42"/>
    </row>
    <row r="117" spans="1:17" ht="24.75" customHeight="1" x14ac:dyDescent="0.25">
      <c r="A117" s="48" t="s">
        <v>7</v>
      </c>
      <c r="B117" s="115"/>
      <c r="C117" s="121"/>
      <c r="D117" s="121"/>
      <c r="E117" s="116">
        <f>(D117-C117)*$C$2</f>
        <v>0</v>
      </c>
      <c r="F117" s="136"/>
      <c r="G117" s="49" t="s">
        <v>3139</v>
      </c>
      <c r="H117" s="70"/>
      <c r="I117" s="81"/>
      <c r="J117" s="42"/>
      <c r="K117" s="42"/>
      <c r="L117" s="42"/>
      <c r="M117" s="42"/>
      <c r="N117" s="42"/>
      <c r="O117" s="42"/>
      <c r="P117" s="42"/>
      <c r="Q117" s="42"/>
    </row>
    <row r="118" spans="1:17" ht="24.75" customHeight="1" x14ac:dyDescent="0.25">
      <c r="A118" s="48" t="s">
        <v>8</v>
      </c>
      <c r="B118" s="108"/>
      <c r="C118" s="121"/>
      <c r="D118" s="121"/>
      <c r="E118" s="116">
        <f>(D118-C118)*$C$2</f>
        <v>0</v>
      </c>
      <c r="F118" s="136"/>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19-11-1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19-11-2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19-11-3</v>
      </c>
      <c r="J122" s="42"/>
      <c r="K122" s="42"/>
      <c r="L122" s="42"/>
      <c r="M122" s="42"/>
      <c r="N122" s="42"/>
      <c r="O122" s="42"/>
      <c r="P122" s="42"/>
      <c r="Q122" s="42"/>
    </row>
    <row r="123" spans="1:17" ht="38.25" customHeight="1" x14ac:dyDescent="0.25">
      <c r="A123" s="48" t="s">
        <v>13</v>
      </c>
      <c r="B123" s="131"/>
      <c r="C123" s="132"/>
      <c r="D123" s="132"/>
      <c r="E123" s="133"/>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19-12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25">
        <f>IFERROR((E128*F128+E129*F129)/(F128+F129),0)</f>
        <v>0</v>
      </c>
      <c r="G126" s="49" t="s">
        <v>71</v>
      </c>
      <c r="H126" s="70"/>
      <c r="I126" s="81"/>
      <c r="J126" s="42"/>
      <c r="K126" s="42"/>
      <c r="L126" s="42"/>
      <c r="M126" s="42"/>
      <c r="N126" s="42"/>
      <c r="O126" s="42"/>
      <c r="P126" s="42"/>
      <c r="Q126" s="42"/>
    </row>
    <row r="127" spans="1:17" ht="24.75" customHeight="1" x14ac:dyDescent="0.25">
      <c r="A127" s="48" t="s">
        <v>4</v>
      </c>
      <c r="B127" s="129"/>
      <c r="C127" s="130"/>
      <c r="D127" s="49" t="s">
        <v>3142</v>
      </c>
      <c r="E127" s="110" t="str">
        <f>IFERROR(VLOOKUP(B127,matrizEmpleados,2,FALSE),"No existe")</f>
        <v>No existe</v>
      </c>
      <c r="F127" s="120" t="s">
        <v>3765</v>
      </c>
      <c r="G127" s="49" t="s">
        <v>5</v>
      </c>
      <c r="H127" s="127">
        <f>+(D126-C126)+1</f>
        <v>1</v>
      </c>
      <c r="I127" s="81"/>
      <c r="J127" s="42"/>
      <c r="K127" s="42"/>
      <c r="L127" s="42"/>
      <c r="M127" s="42"/>
      <c r="N127" s="42"/>
      <c r="O127" s="42"/>
      <c r="P127" s="42"/>
      <c r="Q127" s="42"/>
    </row>
    <row r="128" spans="1:17" ht="24.75" customHeight="1" x14ac:dyDescent="0.25">
      <c r="A128" s="48" t="s">
        <v>7</v>
      </c>
      <c r="B128" s="115"/>
      <c r="C128" s="121"/>
      <c r="D128" s="121"/>
      <c r="E128" s="116">
        <f>(D128-C128)*$C$2</f>
        <v>0</v>
      </c>
      <c r="F128" s="122"/>
      <c r="G128" s="49" t="s">
        <v>3139</v>
      </c>
      <c r="H128" s="70"/>
      <c r="I128" s="81"/>
      <c r="J128" s="42"/>
      <c r="K128" s="42"/>
      <c r="L128" s="42"/>
      <c r="M128" s="42"/>
      <c r="N128" s="42"/>
      <c r="O128" s="42"/>
      <c r="P128" s="42"/>
      <c r="Q128" s="42"/>
    </row>
    <row r="129" spans="1:17" ht="24.75" customHeight="1" x14ac:dyDescent="0.25">
      <c r="A129" s="48" t="s">
        <v>8</v>
      </c>
      <c r="B129" s="108"/>
      <c r="C129" s="121"/>
      <c r="D129" s="121"/>
      <c r="E129" s="116">
        <f>(D129-C129)*$C$2</f>
        <v>0</v>
      </c>
      <c r="F129" s="122"/>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19-12-1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19-12-2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19-12-3</v>
      </c>
      <c r="J133" s="42"/>
      <c r="K133" s="42"/>
      <c r="L133" s="42"/>
      <c r="M133" s="42"/>
      <c r="N133" s="42"/>
      <c r="O133" s="42"/>
      <c r="P133" s="42"/>
      <c r="Q133" s="42"/>
    </row>
    <row r="134" spans="1:17" ht="38.25" customHeight="1" x14ac:dyDescent="0.25">
      <c r="A134" s="48" t="s">
        <v>13</v>
      </c>
      <c r="B134" s="131"/>
      <c r="C134" s="132"/>
      <c r="D134" s="132"/>
      <c r="E134" s="133"/>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19-13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25">
        <f>IFERROR((E139*F139+E140*F140)/(F139+F140),0)</f>
        <v>0</v>
      </c>
      <c r="G137" s="49" t="s">
        <v>71</v>
      </c>
      <c r="H137" s="70"/>
      <c r="I137" s="81"/>
      <c r="J137" s="42"/>
      <c r="K137" s="42"/>
      <c r="L137" s="42"/>
      <c r="M137" s="42"/>
      <c r="N137" s="42"/>
      <c r="O137" s="42"/>
      <c r="P137" s="42"/>
      <c r="Q137" s="42"/>
    </row>
    <row r="138" spans="1:17" ht="24.75" customHeight="1" x14ac:dyDescent="0.25">
      <c r="A138" s="48" t="s">
        <v>4</v>
      </c>
      <c r="B138" s="129"/>
      <c r="C138" s="130"/>
      <c r="D138" s="49" t="s">
        <v>3142</v>
      </c>
      <c r="E138" s="110" t="str">
        <f>IFERROR(VLOOKUP(B138,matrizEmpleados,2,FALSE),"No existe")</f>
        <v>No existe</v>
      </c>
      <c r="F138" s="120" t="s">
        <v>3765</v>
      </c>
      <c r="G138" s="49" t="s">
        <v>5</v>
      </c>
      <c r="H138" s="127">
        <f>+(D137-C137)+1</f>
        <v>1</v>
      </c>
      <c r="I138" s="81"/>
      <c r="J138" s="42"/>
      <c r="K138" s="42"/>
      <c r="L138" s="42"/>
      <c r="M138" s="42"/>
      <c r="N138" s="42"/>
      <c r="O138" s="42"/>
      <c r="P138" s="42"/>
      <c r="Q138" s="42"/>
    </row>
    <row r="139" spans="1:17" ht="24.75" customHeight="1" x14ac:dyDescent="0.25">
      <c r="A139" s="48" t="s">
        <v>7</v>
      </c>
      <c r="B139" s="115"/>
      <c r="C139" s="121"/>
      <c r="D139" s="121"/>
      <c r="E139" s="116">
        <f>(D139-C139)*$C$2</f>
        <v>0</v>
      </c>
      <c r="F139" s="122"/>
      <c r="G139" s="49" t="s">
        <v>3139</v>
      </c>
      <c r="H139" s="70"/>
      <c r="I139" s="81"/>
      <c r="J139" s="42"/>
      <c r="K139" s="42"/>
      <c r="L139" s="42"/>
      <c r="M139" s="42"/>
      <c r="N139" s="42"/>
      <c r="O139" s="42"/>
      <c r="P139" s="42"/>
      <c r="Q139" s="42"/>
    </row>
    <row r="140" spans="1:17" ht="24.75" customHeight="1" x14ac:dyDescent="0.25">
      <c r="A140" s="48" t="s">
        <v>8</v>
      </c>
      <c r="B140" s="108"/>
      <c r="C140" s="121"/>
      <c r="D140" s="121"/>
      <c r="E140" s="116">
        <f>(D140-C140)*$C$2</f>
        <v>0</v>
      </c>
      <c r="F140" s="122"/>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19-13-1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19-13-2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19-13-3</v>
      </c>
      <c r="J144" s="42"/>
      <c r="K144" s="42"/>
      <c r="L144" s="42"/>
      <c r="M144" s="42"/>
      <c r="N144" s="42"/>
      <c r="O144" s="42"/>
      <c r="P144" s="42"/>
      <c r="Q144" s="42"/>
    </row>
    <row r="145" spans="1:17" ht="38.25" customHeight="1" x14ac:dyDescent="0.25">
      <c r="A145" s="48" t="s">
        <v>13</v>
      </c>
      <c r="B145" s="131"/>
      <c r="C145" s="132"/>
      <c r="D145" s="132"/>
      <c r="E145" s="133"/>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19-14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25">
        <f>IFERROR((E150*F150+E151*F151)/(F150+F151),0)</f>
        <v>0</v>
      </c>
      <c r="G148" s="49" t="s">
        <v>71</v>
      </c>
      <c r="H148" s="70"/>
      <c r="I148" s="81"/>
      <c r="J148" s="42"/>
      <c r="K148" s="42"/>
      <c r="L148" s="42"/>
      <c r="M148" s="42"/>
      <c r="N148" s="42"/>
      <c r="O148" s="42"/>
      <c r="P148" s="42"/>
      <c r="Q148" s="42"/>
    </row>
    <row r="149" spans="1:17" ht="24.75" customHeight="1" x14ac:dyDescent="0.25">
      <c r="A149" s="48" t="s">
        <v>4</v>
      </c>
      <c r="B149" s="129"/>
      <c r="C149" s="130"/>
      <c r="D149" s="49" t="s">
        <v>3142</v>
      </c>
      <c r="E149" s="110" t="str">
        <f>IFERROR(VLOOKUP(B149,matrizEmpleados,2,FALSE),"No existe")</f>
        <v>No existe</v>
      </c>
      <c r="F149" s="120" t="s">
        <v>3765</v>
      </c>
      <c r="G149" s="49" t="s">
        <v>5</v>
      </c>
      <c r="H149" s="127">
        <f>+(D148-C148)+1</f>
        <v>1</v>
      </c>
      <c r="I149" s="81"/>
      <c r="J149" s="42"/>
      <c r="K149" s="42"/>
      <c r="L149" s="42"/>
      <c r="M149" s="42"/>
      <c r="N149" s="42"/>
      <c r="O149" s="42"/>
      <c r="P149" s="42"/>
      <c r="Q149" s="42"/>
    </row>
    <row r="150" spans="1:17" ht="24.75" customHeight="1" x14ac:dyDescent="0.25">
      <c r="A150" s="48" t="s">
        <v>7</v>
      </c>
      <c r="B150" s="115"/>
      <c r="C150" s="121"/>
      <c r="D150" s="121"/>
      <c r="E150" s="116">
        <f>(D150-C150)*$C$2</f>
        <v>0</v>
      </c>
      <c r="F150" s="122"/>
      <c r="G150" s="49" t="s">
        <v>3139</v>
      </c>
      <c r="H150" s="70"/>
      <c r="I150" s="81"/>
      <c r="J150" s="42"/>
      <c r="K150" s="42"/>
      <c r="L150" s="42"/>
      <c r="M150" s="42"/>
      <c r="N150" s="42"/>
      <c r="O150" s="42"/>
      <c r="P150" s="42"/>
      <c r="Q150" s="42"/>
    </row>
    <row r="151" spans="1:17" ht="24.75" customHeight="1" x14ac:dyDescent="0.25">
      <c r="A151" s="48" t="s">
        <v>8</v>
      </c>
      <c r="B151" s="108"/>
      <c r="C151" s="121"/>
      <c r="D151" s="121"/>
      <c r="E151" s="116">
        <f>(D151-C151)*$C$2</f>
        <v>0</v>
      </c>
      <c r="F151" s="122"/>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19-14-1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19-14-2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19-14-3</v>
      </c>
      <c r="J155" s="42"/>
      <c r="K155" s="42"/>
      <c r="L155" s="42"/>
      <c r="M155" s="42"/>
      <c r="N155" s="42"/>
      <c r="O155" s="42"/>
      <c r="P155" s="42"/>
      <c r="Q155" s="42"/>
    </row>
    <row r="156" spans="1:17" ht="38.25" customHeight="1" x14ac:dyDescent="0.25">
      <c r="A156" s="48" t="s">
        <v>13</v>
      </c>
      <c r="B156" s="131"/>
      <c r="C156" s="132"/>
      <c r="D156" s="132"/>
      <c r="E156" s="133"/>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19-15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25">
        <f>IFERROR((E161*F161+E162*F162)/(F161+F162),0)</f>
        <v>0</v>
      </c>
      <c r="G159" s="49" t="s">
        <v>71</v>
      </c>
      <c r="H159" s="70"/>
      <c r="I159" s="81"/>
      <c r="J159" s="42"/>
      <c r="K159" s="42"/>
      <c r="L159" s="42"/>
      <c r="M159" s="42"/>
      <c r="N159" s="42"/>
      <c r="O159" s="42"/>
      <c r="P159" s="42"/>
      <c r="Q159" s="42"/>
    </row>
    <row r="160" spans="1:17" ht="24.75" customHeight="1" x14ac:dyDescent="0.25">
      <c r="A160" s="48" t="s">
        <v>4</v>
      </c>
      <c r="B160" s="129"/>
      <c r="C160" s="130"/>
      <c r="D160" s="49" t="s">
        <v>3142</v>
      </c>
      <c r="E160" s="110" t="str">
        <f>IFERROR(VLOOKUP(B160,matrizEmpleados,2,FALSE),"No existe")</f>
        <v>No existe</v>
      </c>
      <c r="F160" s="120" t="s">
        <v>3765</v>
      </c>
      <c r="G160" s="49" t="s">
        <v>5</v>
      </c>
      <c r="H160" s="127">
        <f>+(D159-C159)+1</f>
        <v>1</v>
      </c>
      <c r="I160" s="81"/>
      <c r="J160" s="42"/>
      <c r="K160" s="42"/>
      <c r="L160" s="42"/>
      <c r="M160" s="42"/>
      <c r="N160" s="42"/>
      <c r="O160" s="42"/>
      <c r="P160" s="42"/>
      <c r="Q160" s="42"/>
    </row>
    <row r="161" spans="1:17" ht="24.75" customHeight="1" x14ac:dyDescent="0.25">
      <c r="A161" s="48" t="s">
        <v>7</v>
      </c>
      <c r="B161" s="115"/>
      <c r="C161" s="121"/>
      <c r="D161" s="121"/>
      <c r="E161" s="116">
        <f>(D161-C161)*$C$2</f>
        <v>0</v>
      </c>
      <c r="F161" s="136"/>
      <c r="G161" s="49" t="s">
        <v>3139</v>
      </c>
      <c r="H161" s="70"/>
      <c r="I161" s="81"/>
      <c r="J161" s="42"/>
      <c r="K161" s="42"/>
      <c r="L161" s="42"/>
      <c r="M161" s="42"/>
      <c r="N161" s="42"/>
      <c r="O161" s="42"/>
      <c r="P161" s="42"/>
      <c r="Q161" s="42"/>
    </row>
    <row r="162" spans="1:17" ht="24.75" customHeight="1" x14ac:dyDescent="0.25">
      <c r="A162" s="48" t="s">
        <v>8</v>
      </c>
      <c r="B162" s="108"/>
      <c r="C162" s="121"/>
      <c r="D162" s="121"/>
      <c r="E162" s="116">
        <f>(D162-C162)*$C$2</f>
        <v>0</v>
      </c>
      <c r="F162" s="136"/>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19-15-1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19-15-2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19-15-3</v>
      </c>
      <c r="J166" s="42"/>
      <c r="K166" s="42"/>
      <c r="L166" s="42"/>
      <c r="M166" s="42"/>
      <c r="N166" s="42"/>
      <c r="O166" s="42"/>
      <c r="P166" s="42"/>
      <c r="Q166" s="42"/>
    </row>
    <row r="167" spans="1:17" ht="38.25" customHeight="1" x14ac:dyDescent="0.25">
      <c r="A167" s="48" t="s">
        <v>13</v>
      </c>
      <c r="B167" s="131"/>
      <c r="C167" s="132"/>
      <c r="D167" s="132"/>
      <c r="E167" s="133"/>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19-16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25">
        <f>IFERROR((E172*F172+E173*F173)/(F172+F173),0)</f>
        <v>0</v>
      </c>
      <c r="G170" s="49" t="s">
        <v>71</v>
      </c>
      <c r="H170" s="70"/>
      <c r="I170" s="81"/>
      <c r="J170" s="42"/>
      <c r="K170" s="42"/>
      <c r="L170" s="42"/>
      <c r="M170" s="42"/>
      <c r="N170" s="42"/>
      <c r="O170" s="42"/>
      <c r="P170" s="42"/>
      <c r="Q170" s="42"/>
    </row>
    <row r="171" spans="1:17" ht="24.75" customHeight="1" x14ac:dyDescent="0.25">
      <c r="A171" s="48" t="s">
        <v>4</v>
      </c>
      <c r="B171" s="129"/>
      <c r="C171" s="130"/>
      <c r="D171" s="49" t="s">
        <v>3142</v>
      </c>
      <c r="E171" s="110" t="str">
        <f>IFERROR(VLOOKUP(B171,matrizEmpleados,2,FALSE),"No existe")</f>
        <v>No existe</v>
      </c>
      <c r="F171" s="120" t="s">
        <v>3765</v>
      </c>
      <c r="G171" s="49" t="s">
        <v>5</v>
      </c>
      <c r="H171" s="127">
        <f>+(D170-C170)+1</f>
        <v>1</v>
      </c>
      <c r="I171" s="81"/>
      <c r="J171" s="42"/>
      <c r="K171" s="42"/>
      <c r="L171" s="42"/>
      <c r="M171" s="42"/>
      <c r="N171" s="42"/>
      <c r="O171" s="42"/>
      <c r="P171" s="42"/>
      <c r="Q171" s="42"/>
    </row>
    <row r="172" spans="1:17" ht="24.75" customHeight="1" x14ac:dyDescent="0.25">
      <c r="A172" s="48" t="s">
        <v>7</v>
      </c>
      <c r="B172" s="115"/>
      <c r="C172" s="121"/>
      <c r="D172" s="121"/>
      <c r="E172" s="116">
        <f>(D172-C172)*$C$2</f>
        <v>0</v>
      </c>
      <c r="F172" s="136"/>
      <c r="G172" s="49" t="s">
        <v>3139</v>
      </c>
      <c r="H172" s="70"/>
      <c r="I172" s="81"/>
      <c r="J172" s="42"/>
      <c r="K172" s="42"/>
      <c r="L172" s="42"/>
      <c r="M172" s="42"/>
      <c r="N172" s="42"/>
      <c r="O172" s="42"/>
      <c r="P172" s="42"/>
      <c r="Q172" s="42"/>
    </row>
    <row r="173" spans="1:17" ht="24.75" customHeight="1" x14ac:dyDescent="0.25">
      <c r="A173" s="48" t="s">
        <v>8</v>
      </c>
      <c r="B173" s="108"/>
      <c r="C173" s="121"/>
      <c r="D173" s="121"/>
      <c r="E173" s="116">
        <f>(D173-C173)*$C$2</f>
        <v>0</v>
      </c>
      <c r="F173" s="136"/>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19-16-1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19-16-2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19-16-3</v>
      </c>
      <c r="J177" s="42"/>
      <c r="K177" s="42"/>
      <c r="L177" s="42"/>
      <c r="M177" s="42"/>
      <c r="N177" s="42"/>
      <c r="O177" s="42"/>
      <c r="P177" s="42"/>
      <c r="Q177" s="42"/>
    </row>
    <row r="178" spans="1:17" ht="38.25" customHeight="1" x14ac:dyDescent="0.25">
      <c r="A178" s="48" t="s">
        <v>13</v>
      </c>
      <c r="B178" s="131"/>
      <c r="C178" s="132"/>
      <c r="D178" s="132"/>
      <c r="E178" s="133"/>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19-17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25">
        <f>IFERROR((E183*F183+E184*F184)/(F183+F184),0)</f>
        <v>0</v>
      </c>
      <c r="G181" s="49" t="s">
        <v>71</v>
      </c>
      <c r="H181" s="70"/>
      <c r="I181" s="81"/>
      <c r="J181" s="42"/>
      <c r="K181" s="42"/>
      <c r="L181" s="42"/>
      <c r="M181" s="42"/>
      <c r="N181" s="42"/>
      <c r="O181" s="42"/>
      <c r="P181" s="42"/>
      <c r="Q181" s="42"/>
    </row>
    <row r="182" spans="1:17" ht="24.75" customHeight="1" x14ac:dyDescent="0.25">
      <c r="A182" s="48" t="s">
        <v>4</v>
      </c>
      <c r="B182" s="129"/>
      <c r="C182" s="130"/>
      <c r="D182" s="49" t="s">
        <v>3142</v>
      </c>
      <c r="E182" s="110" t="str">
        <f>IFERROR(VLOOKUP(B182,matrizEmpleados,2,FALSE),"No existe")</f>
        <v>No existe</v>
      </c>
      <c r="F182" s="120" t="s">
        <v>3765</v>
      </c>
      <c r="G182" s="49" t="s">
        <v>5</v>
      </c>
      <c r="H182" s="127">
        <f>+(D181-C181)+1</f>
        <v>1</v>
      </c>
      <c r="I182" s="81"/>
      <c r="J182" s="42"/>
      <c r="K182" s="42"/>
      <c r="L182" s="42"/>
      <c r="M182" s="42"/>
      <c r="N182" s="42"/>
      <c r="O182" s="42"/>
      <c r="P182" s="42"/>
      <c r="Q182" s="42"/>
    </row>
    <row r="183" spans="1:17" ht="24.75" customHeight="1" x14ac:dyDescent="0.25">
      <c r="A183" s="48" t="s">
        <v>7</v>
      </c>
      <c r="B183" s="115"/>
      <c r="C183" s="121"/>
      <c r="D183" s="121"/>
      <c r="E183" s="116">
        <f>(D183-C183)*$C$2</f>
        <v>0</v>
      </c>
      <c r="F183" s="136"/>
      <c r="G183" s="49" t="s">
        <v>3139</v>
      </c>
      <c r="H183" s="70"/>
      <c r="I183" s="81"/>
      <c r="J183" s="42"/>
      <c r="K183" s="42"/>
      <c r="L183" s="42"/>
      <c r="M183" s="42"/>
      <c r="N183" s="42"/>
      <c r="O183" s="42"/>
      <c r="P183" s="42"/>
      <c r="Q183" s="42"/>
    </row>
    <row r="184" spans="1:17" ht="24.75" customHeight="1" x14ac:dyDescent="0.25">
      <c r="A184" s="48" t="s">
        <v>8</v>
      </c>
      <c r="B184" s="108"/>
      <c r="C184" s="121"/>
      <c r="D184" s="121"/>
      <c r="E184" s="116">
        <f>(D184-C184)*$C$2</f>
        <v>0</v>
      </c>
      <c r="F184" s="136"/>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19-17-1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19-17-2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19-17-3</v>
      </c>
      <c r="J188" s="42"/>
      <c r="K188" s="42"/>
      <c r="L188" s="42"/>
      <c r="M188" s="42"/>
      <c r="N188" s="42"/>
      <c r="O188" s="42"/>
      <c r="P188" s="42"/>
      <c r="Q188" s="42"/>
    </row>
    <row r="189" spans="1:17" ht="38.25" customHeight="1" x14ac:dyDescent="0.25">
      <c r="A189" s="48" t="s">
        <v>13</v>
      </c>
      <c r="B189" s="131"/>
      <c r="C189" s="132"/>
      <c r="D189" s="132"/>
      <c r="E189" s="133"/>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19-18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25">
        <f>IFERROR((E194*F194+E195*F195)/(F194+F195),0)</f>
        <v>0</v>
      </c>
      <c r="G192" s="49" t="s">
        <v>71</v>
      </c>
      <c r="H192" s="70"/>
      <c r="I192" s="81"/>
      <c r="J192" s="42"/>
      <c r="K192" s="42"/>
      <c r="L192" s="42"/>
      <c r="M192" s="42"/>
      <c r="N192" s="42"/>
      <c r="O192" s="42"/>
      <c r="P192" s="42"/>
      <c r="Q192" s="42"/>
    </row>
    <row r="193" spans="1:17" ht="24.75" customHeight="1" x14ac:dyDescent="0.25">
      <c r="A193" s="48" t="s">
        <v>4</v>
      </c>
      <c r="B193" s="129"/>
      <c r="C193" s="130"/>
      <c r="D193" s="49" t="s">
        <v>3142</v>
      </c>
      <c r="E193" s="110" t="str">
        <f>IFERROR(VLOOKUP(B193,matrizEmpleados,2,FALSE),"No existe")</f>
        <v>No existe</v>
      </c>
      <c r="F193" s="120" t="s">
        <v>3765</v>
      </c>
      <c r="G193" s="49" t="s">
        <v>5</v>
      </c>
      <c r="H193" s="127">
        <f>+(D192-C192)+1</f>
        <v>1</v>
      </c>
      <c r="I193" s="81"/>
      <c r="J193" s="42"/>
      <c r="K193" s="42"/>
      <c r="L193" s="42"/>
      <c r="M193" s="42"/>
      <c r="N193" s="42"/>
      <c r="O193" s="42"/>
      <c r="P193" s="42"/>
      <c r="Q193" s="42"/>
    </row>
    <row r="194" spans="1:17" ht="24.75" customHeight="1" x14ac:dyDescent="0.25">
      <c r="A194" s="48" t="s">
        <v>7</v>
      </c>
      <c r="B194" s="115"/>
      <c r="C194" s="121"/>
      <c r="D194" s="121"/>
      <c r="E194" s="116">
        <f>(D194-C194)*$C$2</f>
        <v>0</v>
      </c>
      <c r="F194" s="136"/>
      <c r="G194" s="49" t="s">
        <v>3139</v>
      </c>
      <c r="H194" s="70"/>
      <c r="I194" s="81"/>
      <c r="J194" s="42"/>
      <c r="K194" s="42"/>
      <c r="L194" s="42"/>
      <c r="M194" s="42"/>
      <c r="N194" s="42"/>
      <c r="O194" s="42"/>
      <c r="P194" s="42"/>
      <c r="Q194" s="42"/>
    </row>
    <row r="195" spans="1:17" ht="24.75" customHeight="1" x14ac:dyDescent="0.25">
      <c r="A195" s="48" t="s">
        <v>8</v>
      </c>
      <c r="B195" s="108"/>
      <c r="C195" s="121"/>
      <c r="D195" s="121"/>
      <c r="E195" s="116">
        <f>(D195-C195)*$C$2</f>
        <v>0</v>
      </c>
      <c r="F195" s="136"/>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19-18-1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19-18-2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19-18-3</v>
      </c>
      <c r="J199" s="42"/>
      <c r="K199" s="42"/>
      <c r="L199" s="42"/>
      <c r="M199" s="42"/>
      <c r="N199" s="42"/>
      <c r="O199" s="42"/>
      <c r="P199" s="42"/>
      <c r="Q199" s="42"/>
    </row>
    <row r="200" spans="1:17" ht="38.25" customHeight="1" x14ac:dyDescent="0.25">
      <c r="A200" s="48" t="s">
        <v>13</v>
      </c>
      <c r="B200" s="131"/>
      <c r="C200" s="132"/>
      <c r="D200" s="132"/>
      <c r="E200" s="133"/>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19-19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25">
        <f>IFERROR((E205*F205+E206*F206)/(F205+F206),0)</f>
        <v>0</v>
      </c>
      <c r="G203" s="49" t="s">
        <v>71</v>
      </c>
      <c r="H203" s="70"/>
      <c r="I203" s="81"/>
      <c r="J203" s="42"/>
      <c r="K203" s="42"/>
      <c r="L203" s="42"/>
      <c r="M203" s="42"/>
      <c r="N203" s="42"/>
      <c r="O203" s="42"/>
      <c r="P203" s="42"/>
      <c r="Q203" s="42"/>
    </row>
    <row r="204" spans="1:17" ht="24.75" customHeight="1" x14ac:dyDescent="0.25">
      <c r="A204" s="48" t="s">
        <v>4</v>
      </c>
      <c r="B204" s="129"/>
      <c r="C204" s="130"/>
      <c r="D204" s="49" t="s">
        <v>3142</v>
      </c>
      <c r="E204" s="110" t="str">
        <f>IFERROR(VLOOKUP(B204,matrizEmpleados,2,FALSE),"No existe")</f>
        <v>No existe</v>
      </c>
      <c r="F204" s="120" t="s">
        <v>3765</v>
      </c>
      <c r="G204" s="49" t="s">
        <v>5</v>
      </c>
      <c r="H204" s="127">
        <f>+(D203-C203)+1</f>
        <v>1</v>
      </c>
      <c r="I204" s="81"/>
      <c r="J204" s="42"/>
      <c r="K204" s="42"/>
      <c r="L204" s="42"/>
      <c r="M204" s="42"/>
      <c r="N204" s="42"/>
      <c r="O204" s="42"/>
      <c r="P204" s="42"/>
      <c r="Q204" s="42"/>
    </row>
    <row r="205" spans="1:17" ht="24.75" customHeight="1" x14ac:dyDescent="0.25">
      <c r="A205" s="48" t="s">
        <v>7</v>
      </c>
      <c r="B205" s="115"/>
      <c r="C205" s="121"/>
      <c r="D205" s="121"/>
      <c r="E205" s="116">
        <f>(D205-C205)*$C$2</f>
        <v>0</v>
      </c>
      <c r="F205" s="136"/>
      <c r="G205" s="49" t="s">
        <v>3139</v>
      </c>
      <c r="H205" s="70"/>
      <c r="I205" s="81"/>
      <c r="J205" s="42"/>
      <c r="K205" s="42"/>
      <c r="L205" s="42"/>
      <c r="M205" s="42"/>
      <c r="N205" s="42"/>
      <c r="O205" s="42"/>
      <c r="P205" s="42"/>
      <c r="Q205" s="42"/>
    </row>
    <row r="206" spans="1:17" ht="24.75" customHeight="1" x14ac:dyDescent="0.25">
      <c r="A206" s="48" t="s">
        <v>8</v>
      </c>
      <c r="B206" s="108"/>
      <c r="C206" s="121"/>
      <c r="D206" s="121"/>
      <c r="E206" s="116">
        <f>(D206-C206)*$C$2</f>
        <v>0</v>
      </c>
      <c r="F206" s="136"/>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19-19-1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19-19-2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19-19-3</v>
      </c>
      <c r="J210" s="42"/>
      <c r="K210" s="42"/>
      <c r="L210" s="42"/>
      <c r="M210" s="42"/>
      <c r="N210" s="42"/>
      <c r="O210" s="42"/>
      <c r="P210" s="42"/>
      <c r="Q210" s="42"/>
    </row>
    <row r="211" spans="1:17" ht="38.25" customHeight="1" x14ac:dyDescent="0.25">
      <c r="A211" s="48" t="s">
        <v>13</v>
      </c>
      <c r="B211" s="131"/>
      <c r="C211" s="132"/>
      <c r="D211" s="132"/>
      <c r="E211" s="133"/>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19-20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25">
        <f>IFERROR((E216*F216+E217*F217)/(F216+F217),0)</f>
        <v>0</v>
      </c>
      <c r="G214" s="49" t="s">
        <v>71</v>
      </c>
      <c r="H214" s="70"/>
      <c r="I214" s="81"/>
      <c r="J214" s="42"/>
      <c r="K214" s="42"/>
      <c r="L214" s="42"/>
      <c r="M214" s="42"/>
      <c r="N214" s="42"/>
      <c r="O214" s="42"/>
      <c r="P214" s="42"/>
      <c r="Q214" s="42"/>
    </row>
    <row r="215" spans="1:17" ht="24.75" customHeight="1" x14ac:dyDescent="0.25">
      <c r="A215" s="48" t="s">
        <v>4</v>
      </c>
      <c r="B215" s="129"/>
      <c r="C215" s="130"/>
      <c r="D215" s="49" t="s">
        <v>3142</v>
      </c>
      <c r="E215" s="110" t="str">
        <f>IFERROR(VLOOKUP(B215,matrizEmpleados,2,FALSE),"No existe")</f>
        <v>No existe</v>
      </c>
      <c r="F215" s="120" t="s">
        <v>3765</v>
      </c>
      <c r="G215" s="49" t="s">
        <v>5</v>
      </c>
      <c r="H215" s="127">
        <f>+(D214-C214)+1</f>
        <v>1</v>
      </c>
      <c r="I215" s="81"/>
      <c r="J215" s="42"/>
      <c r="K215" s="42"/>
      <c r="L215" s="42"/>
      <c r="M215" s="42"/>
      <c r="N215" s="42"/>
      <c r="O215" s="42"/>
      <c r="P215" s="42"/>
      <c r="Q215" s="42"/>
    </row>
    <row r="216" spans="1:17" ht="24.75" customHeight="1" x14ac:dyDescent="0.25">
      <c r="A216" s="48" t="s">
        <v>7</v>
      </c>
      <c r="B216" s="115"/>
      <c r="C216" s="121"/>
      <c r="D216" s="121"/>
      <c r="E216" s="116">
        <f>(D216-C216)*$C$2</f>
        <v>0</v>
      </c>
      <c r="F216" s="136"/>
      <c r="G216" s="49" t="s">
        <v>3139</v>
      </c>
      <c r="H216" s="70"/>
      <c r="I216" s="81"/>
      <c r="J216" s="42"/>
      <c r="K216" s="42"/>
      <c r="L216" s="42"/>
      <c r="M216" s="42"/>
      <c r="N216" s="42"/>
      <c r="O216" s="42"/>
      <c r="P216" s="42"/>
      <c r="Q216" s="42"/>
    </row>
    <row r="217" spans="1:17" ht="24.75" customHeight="1" x14ac:dyDescent="0.25">
      <c r="A217" s="48" t="s">
        <v>8</v>
      </c>
      <c r="B217" s="108"/>
      <c r="C217" s="121"/>
      <c r="D217" s="121"/>
      <c r="E217" s="116">
        <f>(D217-C217)*$C$2</f>
        <v>0</v>
      </c>
      <c r="F217" s="136"/>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19-20-1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19-20-2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19-20-3</v>
      </c>
      <c r="J221" s="42"/>
      <c r="K221" s="42"/>
      <c r="L221" s="42"/>
      <c r="M221" s="42"/>
      <c r="N221" s="42"/>
      <c r="O221" s="42"/>
      <c r="P221" s="42"/>
      <c r="Q221" s="42"/>
    </row>
    <row r="222" spans="1:17" ht="38.25" customHeight="1" x14ac:dyDescent="0.25">
      <c r="A222" s="48" t="s">
        <v>13</v>
      </c>
      <c r="B222" s="131"/>
      <c r="C222" s="132"/>
      <c r="D222" s="132"/>
      <c r="E222" s="133"/>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19-21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25">
        <f>IFERROR((E227*F227+E228*F228)/(F227+F228),0)</f>
        <v>0</v>
      </c>
      <c r="G225" s="49" t="s">
        <v>71</v>
      </c>
      <c r="H225" s="70"/>
      <c r="I225" s="81"/>
      <c r="J225" s="42"/>
      <c r="K225" s="42"/>
      <c r="L225" s="42"/>
      <c r="M225" s="42"/>
      <c r="N225" s="42"/>
      <c r="O225" s="42"/>
      <c r="P225" s="42"/>
      <c r="Q225" s="42"/>
    </row>
    <row r="226" spans="1:17" ht="24.75" customHeight="1" x14ac:dyDescent="0.25">
      <c r="A226" s="48" t="s">
        <v>4</v>
      </c>
      <c r="B226" s="129"/>
      <c r="C226" s="130"/>
      <c r="D226" s="49" t="s">
        <v>3142</v>
      </c>
      <c r="E226" s="110" t="str">
        <f>IFERROR(VLOOKUP(B226,matrizEmpleados,2,FALSE),"No existe")</f>
        <v>No existe</v>
      </c>
      <c r="F226" s="120" t="s">
        <v>3765</v>
      </c>
      <c r="G226" s="49" t="s">
        <v>5</v>
      </c>
      <c r="H226" s="127">
        <f>+(D225-C225)+1</f>
        <v>1</v>
      </c>
      <c r="I226" s="81"/>
      <c r="J226" s="42"/>
      <c r="K226" s="42"/>
      <c r="L226" s="42"/>
      <c r="M226" s="42"/>
      <c r="N226" s="42"/>
      <c r="O226" s="42"/>
      <c r="P226" s="42"/>
      <c r="Q226" s="42"/>
    </row>
    <row r="227" spans="1:17" ht="24.75" customHeight="1" x14ac:dyDescent="0.25">
      <c r="A227" s="48" t="s">
        <v>7</v>
      </c>
      <c r="B227" s="115"/>
      <c r="C227" s="121"/>
      <c r="D227" s="121"/>
      <c r="E227" s="116">
        <f>(D227-C227)*$C$2</f>
        <v>0</v>
      </c>
      <c r="F227" s="136"/>
      <c r="G227" s="49" t="s">
        <v>3139</v>
      </c>
      <c r="H227" s="70"/>
      <c r="I227" s="81"/>
      <c r="J227" s="42"/>
      <c r="K227" s="42"/>
      <c r="L227" s="42"/>
      <c r="M227" s="42"/>
      <c r="N227" s="42"/>
      <c r="O227" s="42"/>
      <c r="P227" s="42"/>
      <c r="Q227" s="42"/>
    </row>
    <row r="228" spans="1:17" ht="24.75" customHeight="1" x14ac:dyDescent="0.25">
      <c r="A228" s="48" t="s">
        <v>8</v>
      </c>
      <c r="B228" s="108"/>
      <c r="C228" s="121"/>
      <c r="D228" s="121"/>
      <c r="E228" s="116">
        <f>(D228-C228)*$C$2</f>
        <v>0</v>
      </c>
      <c r="F228" s="136"/>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19-21-1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19-21-2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19-21-3</v>
      </c>
      <c r="J232" s="42"/>
      <c r="K232" s="42"/>
      <c r="L232" s="42"/>
      <c r="M232" s="42"/>
      <c r="N232" s="42"/>
      <c r="O232" s="42"/>
      <c r="P232" s="42"/>
      <c r="Q232" s="42"/>
    </row>
    <row r="233" spans="1:17" ht="38.25" customHeight="1" x14ac:dyDescent="0.25">
      <c r="A233" s="48" t="s">
        <v>13</v>
      </c>
      <c r="B233" s="131"/>
      <c r="C233" s="132"/>
      <c r="D233" s="132"/>
      <c r="E233" s="133"/>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19-22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25">
        <f>IFERROR((E238*F238+E239*F239)/(F238+F239),0)</f>
        <v>0</v>
      </c>
      <c r="G236" s="49" t="s">
        <v>71</v>
      </c>
      <c r="H236" s="70"/>
      <c r="I236" s="81"/>
      <c r="J236" s="42"/>
      <c r="K236" s="42"/>
      <c r="L236" s="42"/>
      <c r="M236" s="42"/>
      <c r="N236" s="42"/>
      <c r="O236" s="42"/>
      <c r="P236" s="42"/>
      <c r="Q236" s="42"/>
    </row>
    <row r="237" spans="1:17" ht="24.75" customHeight="1" x14ac:dyDescent="0.25">
      <c r="A237" s="48" t="s">
        <v>4</v>
      </c>
      <c r="B237" s="129"/>
      <c r="C237" s="130"/>
      <c r="D237" s="49" t="s">
        <v>3142</v>
      </c>
      <c r="E237" s="110" t="str">
        <f>IFERROR(VLOOKUP(B237,matrizEmpleados,2,FALSE),"No existe")</f>
        <v>No existe</v>
      </c>
      <c r="F237" s="120" t="s">
        <v>3765</v>
      </c>
      <c r="G237" s="49" t="s">
        <v>5</v>
      </c>
      <c r="H237" s="127">
        <f>+(D236-C236)+1</f>
        <v>1</v>
      </c>
      <c r="I237" s="81"/>
      <c r="J237" s="42"/>
      <c r="K237" s="42"/>
      <c r="L237" s="42"/>
      <c r="M237" s="42"/>
      <c r="N237" s="42"/>
      <c r="O237" s="42"/>
      <c r="P237" s="42"/>
      <c r="Q237" s="42"/>
    </row>
    <row r="238" spans="1:17" ht="24.75" customHeight="1" x14ac:dyDescent="0.25">
      <c r="A238" s="48" t="s">
        <v>7</v>
      </c>
      <c r="B238" s="115"/>
      <c r="C238" s="121"/>
      <c r="D238" s="121"/>
      <c r="E238" s="116">
        <f>(D238-C238)*$C$2</f>
        <v>0</v>
      </c>
      <c r="F238" s="136"/>
      <c r="G238" s="49" t="s">
        <v>3139</v>
      </c>
      <c r="H238" s="70"/>
      <c r="I238" s="81"/>
      <c r="J238" s="42"/>
      <c r="K238" s="42"/>
      <c r="L238" s="42"/>
      <c r="M238" s="42"/>
      <c r="N238" s="42"/>
      <c r="O238" s="42"/>
      <c r="P238" s="42"/>
      <c r="Q238" s="42"/>
    </row>
    <row r="239" spans="1:17" ht="24.75" customHeight="1" x14ac:dyDescent="0.25">
      <c r="A239" s="48" t="s">
        <v>8</v>
      </c>
      <c r="B239" s="108"/>
      <c r="C239" s="121"/>
      <c r="D239" s="121"/>
      <c r="E239" s="116">
        <f>(D239-C239)*$C$2</f>
        <v>0</v>
      </c>
      <c r="F239" s="136"/>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19-22-1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19-22-2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19-22-3</v>
      </c>
      <c r="J243" s="42"/>
      <c r="K243" s="42"/>
      <c r="L243" s="42"/>
      <c r="M243" s="42"/>
      <c r="N243" s="42"/>
      <c r="O243" s="42"/>
      <c r="P243" s="42"/>
      <c r="Q243" s="42"/>
    </row>
    <row r="244" spans="1:17" ht="38.25" customHeight="1" x14ac:dyDescent="0.25">
      <c r="A244" s="48" t="s">
        <v>13</v>
      </c>
      <c r="B244" s="131"/>
      <c r="C244" s="132"/>
      <c r="D244" s="132"/>
      <c r="E244" s="133"/>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19-23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25">
        <f>IFERROR((E249*F249+E250*F250)/(F249+F250),0)</f>
        <v>0</v>
      </c>
      <c r="G247" s="49" t="s">
        <v>71</v>
      </c>
      <c r="H247" s="70"/>
      <c r="I247" s="81"/>
      <c r="J247" s="42"/>
      <c r="K247" s="42"/>
      <c r="L247" s="42"/>
      <c r="M247" s="42"/>
      <c r="N247" s="42"/>
      <c r="O247" s="42"/>
      <c r="P247" s="42"/>
      <c r="Q247" s="42"/>
    </row>
    <row r="248" spans="1:17" ht="24.75" customHeight="1" x14ac:dyDescent="0.25">
      <c r="A248" s="48" t="s">
        <v>4</v>
      </c>
      <c r="B248" s="129"/>
      <c r="C248" s="130"/>
      <c r="D248" s="49" t="s">
        <v>3142</v>
      </c>
      <c r="E248" s="110" t="str">
        <f>IFERROR(VLOOKUP(B248,matrizEmpleados,2,FALSE),"No existe")</f>
        <v>No existe</v>
      </c>
      <c r="F248" s="120" t="s">
        <v>3765</v>
      </c>
      <c r="G248" s="49" t="s">
        <v>5</v>
      </c>
      <c r="H248" s="127">
        <f>+(D247-C247)+1</f>
        <v>1</v>
      </c>
      <c r="I248" s="81"/>
      <c r="J248" s="42"/>
      <c r="K248" s="42"/>
      <c r="L248" s="42"/>
      <c r="M248" s="42"/>
      <c r="N248" s="42"/>
      <c r="O248" s="42"/>
      <c r="P248" s="42"/>
      <c r="Q248" s="42"/>
    </row>
    <row r="249" spans="1:17" ht="24.75" customHeight="1" x14ac:dyDescent="0.25">
      <c r="A249" s="48" t="s">
        <v>7</v>
      </c>
      <c r="B249" s="115"/>
      <c r="C249" s="121"/>
      <c r="D249" s="121"/>
      <c r="E249" s="116">
        <f>(D249-C249)*$C$2</f>
        <v>0</v>
      </c>
      <c r="F249" s="136"/>
      <c r="G249" s="49" t="s">
        <v>3139</v>
      </c>
      <c r="H249" s="70"/>
      <c r="I249" s="81"/>
      <c r="J249" s="42"/>
      <c r="K249" s="42"/>
      <c r="L249" s="42"/>
      <c r="M249" s="42"/>
      <c r="N249" s="42"/>
      <c r="O249" s="42"/>
      <c r="P249" s="42"/>
      <c r="Q249" s="42"/>
    </row>
    <row r="250" spans="1:17" ht="24.75" customHeight="1" x14ac:dyDescent="0.25">
      <c r="A250" s="48" t="s">
        <v>8</v>
      </c>
      <c r="B250" s="108"/>
      <c r="C250" s="121"/>
      <c r="D250" s="121"/>
      <c r="E250" s="116">
        <f>(D250-C250)*$C$2</f>
        <v>0</v>
      </c>
      <c r="F250" s="136"/>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19-23-1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19-23-2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19-23-3</v>
      </c>
      <c r="J254" s="42"/>
      <c r="K254" s="42"/>
      <c r="L254" s="42"/>
      <c r="M254" s="42"/>
      <c r="N254" s="42"/>
      <c r="O254" s="42"/>
      <c r="P254" s="42"/>
      <c r="Q254" s="42"/>
    </row>
    <row r="255" spans="1:17" ht="38.25" customHeight="1" x14ac:dyDescent="0.25">
      <c r="A255" s="48" t="s">
        <v>13</v>
      </c>
      <c r="B255" s="131"/>
      <c r="C255" s="132"/>
      <c r="D255" s="132"/>
      <c r="E255" s="133"/>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19-24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25">
        <f>IFERROR((E260*F260+E261*F261)/(F260+F261),0)</f>
        <v>0</v>
      </c>
      <c r="G258" s="49" t="s">
        <v>71</v>
      </c>
      <c r="H258" s="70"/>
      <c r="I258" s="81"/>
      <c r="J258" s="42"/>
      <c r="K258" s="42"/>
      <c r="L258" s="42"/>
      <c r="M258" s="42"/>
      <c r="N258" s="42"/>
      <c r="O258" s="42"/>
      <c r="P258" s="42"/>
      <c r="Q258" s="42"/>
    </row>
    <row r="259" spans="1:17" ht="24.75" customHeight="1" x14ac:dyDescent="0.25">
      <c r="A259" s="48" t="s">
        <v>4</v>
      </c>
      <c r="B259" s="129"/>
      <c r="C259" s="130"/>
      <c r="D259" s="49" t="s">
        <v>3142</v>
      </c>
      <c r="E259" s="110" t="str">
        <f>IFERROR(VLOOKUP(B259,matrizEmpleados,2,FALSE),"No existe")</f>
        <v>No existe</v>
      </c>
      <c r="F259" s="120" t="s">
        <v>3765</v>
      </c>
      <c r="G259" s="49" t="s">
        <v>5</v>
      </c>
      <c r="H259" s="127">
        <f>+(D258-C258)+1</f>
        <v>1</v>
      </c>
      <c r="I259" s="81"/>
      <c r="J259" s="42"/>
      <c r="K259" s="42"/>
      <c r="L259" s="42"/>
      <c r="M259" s="42"/>
      <c r="N259" s="42"/>
      <c r="O259" s="42"/>
      <c r="P259" s="42"/>
      <c r="Q259" s="42"/>
    </row>
    <row r="260" spans="1:17" ht="24.75" customHeight="1" x14ac:dyDescent="0.25">
      <c r="A260" s="48" t="s">
        <v>7</v>
      </c>
      <c r="B260" s="115"/>
      <c r="C260" s="121"/>
      <c r="D260" s="121"/>
      <c r="E260" s="116">
        <f>(D260-C260)*$C$2</f>
        <v>0</v>
      </c>
      <c r="F260" s="136"/>
      <c r="G260" s="49" t="s">
        <v>3139</v>
      </c>
      <c r="H260" s="70"/>
      <c r="I260" s="81"/>
      <c r="J260" s="42"/>
      <c r="K260" s="42"/>
      <c r="L260" s="42"/>
      <c r="M260" s="42"/>
      <c r="N260" s="42"/>
      <c r="O260" s="42"/>
      <c r="P260" s="42"/>
      <c r="Q260" s="42"/>
    </row>
    <row r="261" spans="1:17" ht="24.75" customHeight="1" x14ac:dyDescent="0.25">
      <c r="A261" s="48" t="s">
        <v>8</v>
      </c>
      <c r="B261" s="108"/>
      <c r="C261" s="121"/>
      <c r="D261" s="121"/>
      <c r="E261" s="116">
        <f>(D261-C261)*$C$2</f>
        <v>0</v>
      </c>
      <c r="F261" s="136"/>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19-24-1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19-24-2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19-24-3</v>
      </c>
      <c r="J265" s="42"/>
      <c r="K265" s="42"/>
      <c r="L265" s="42"/>
      <c r="M265" s="42"/>
      <c r="N265" s="42"/>
      <c r="O265" s="42"/>
      <c r="P265" s="42"/>
      <c r="Q265" s="42"/>
    </row>
    <row r="266" spans="1:17" ht="38.25" customHeight="1" x14ac:dyDescent="0.25">
      <c r="A266" s="48" t="s">
        <v>13</v>
      </c>
      <c r="B266" s="131"/>
      <c r="C266" s="132"/>
      <c r="D266" s="132"/>
      <c r="E266" s="133"/>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19-25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25">
        <f>IFERROR((E271*F271+E272*F272)/(F271+F272),0)</f>
        <v>0</v>
      </c>
      <c r="G269" s="49" t="s">
        <v>71</v>
      </c>
      <c r="H269" s="70"/>
      <c r="I269" s="81"/>
      <c r="J269" s="42"/>
      <c r="K269" s="42"/>
      <c r="L269" s="42"/>
      <c r="M269" s="42"/>
      <c r="N269" s="42"/>
      <c r="O269" s="42"/>
      <c r="P269" s="42"/>
      <c r="Q269" s="42"/>
    </row>
    <row r="270" spans="1:17" ht="24.75" customHeight="1" x14ac:dyDescent="0.25">
      <c r="A270" s="48" t="s">
        <v>4</v>
      </c>
      <c r="B270" s="129"/>
      <c r="C270" s="130"/>
      <c r="D270" s="49" t="s">
        <v>3142</v>
      </c>
      <c r="E270" s="110" t="str">
        <f>IFERROR(VLOOKUP(B270,matrizEmpleados,2,FALSE),"No existe")</f>
        <v>No existe</v>
      </c>
      <c r="F270" s="120" t="s">
        <v>3765</v>
      </c>
      <c r="G270" s="49" t="s">
        <v>5</v>
      </c>
      <c r="H270" s="127">
        <f>+(D269-C269)+1</f>
        <v>1</v>
      </c>
      <c r="I270" s="81"/>
      <c r="J270" s="42"/>
      <c r="K270" s="42"/>
      <c r="L270" s="42"/>
      <c r="M270" s="42"/>
      <c r="N270" s="42"/>
      <c r="O270" s="42"/>
      <c r="P270" s="42"/>
      <c r="Q270" s="42"/>
    </row>
    <row r="271" spans="1:17" ht="24.75" customHeight="1" x14ac:dyDescent="0.25">
      <c r="A271" s="48" t="s">
        <v>7</v>
      </c>
      <c r="B271" s="115"/>
      <c r="C271" s="121"/>
      <c r="D271" s="121"/>
      <c r="E271" s="116">
        <f>(D271-C271)*$C$2</f>
        <v>0</v>
      </c>
      <c r="F271" s="136"/>
      <c r="G271" s="49" t="s">
        <v>3139</v>
      </c>
      <c r="H271" s="70"/>
      <c r="I271" s="81"/>
      <c r="J271" s="42"/>
      <c r="K271" s="42"/>
      <c r="L271" s="42"/>
      <c r="M271" s="42"/>
      <c r="N271" s="42"/>
      <c r="O271" s="42"/>
      <c r="P271" s="42"/>
      <c r="Q271" s="42"/>
    </row>
    <row r="272" spans="1:17" ht="24.75" customHeight="1" x14ac:dyDescent="0.25">
      <c r="A272" s="48" t="s">
        <v>8</v>
      </c>
      <c r="B272" s="108"/>
      <c r="C272" s="121"/>
      <c r="D272" s="121"/>
      <c r="E272" s="116">
        <f>(D272-C272)*$C$2</f>
        <v>0</v>
      </c>
      <c r="F272" s="136"/>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19-25-1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19-25-2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19-25-3</v>
      </c>
      <c r="J276" s="42"/>
      <c r="K276" s="42"/>
      <c r="L276" s="42"/>
      <c r="M276" s="42"/>
      <c r="N276" s="42"/>
      <c r="O276" s="42"/>
      <c r="P276" s="42"/>
      <c r="Q276" s="42"/>
    </row>
    <row r="277" spans="1:17" ht="38.25" customHeight="1" x14ac:dyDescent="0.25">
      <c r="A277" s="48" t="s">
        <v>13</v>
      </c>
      <c r="B277" s="131"/>
      <c r="C277" s="132"/>
      <c r="D277" s="132"/>
      <c r="E277" s="133"/>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19-26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25">
        <f>IFERROR((E282*F282+E283*F283)/(F282+F283),0)</f>
        <v>0</v>
      </c>
      <c r="G280" s="49" t="s">
        <v>71</v>
      </c>
      <c r="H280" s="70"/>
      <c r="I280" s="81"/>
      <c r="J280" s="42"/>
      <c r="K280" s="42"/>
      <c r="L280" s="42"/>
      <c r="M280" s="42"/>
      <c r="N280" s="42"/>
      <c r="O280" s="42"/>
      <c r="P280" s="42"/>
      <c r="Q280" s="42"/>
    </row>
    <row r="281" spans="1:17" ht="24.75" customHeight="1" x14ac:dyDescent="0.25">
      <c r="A281" s="48" t="s">
        <v>4</v>
      </c>
      <c r="B281" s="129"/>
      <c r="C281" s="130"/>
      <c r="D281" s="49" t="s">
        <v>3142</v>
      </c>
      <c r="E281" s="110" t="str">
        <f>IFERROR(VLOOKUP(B281,matrizEmpleados,2,FALSE),"No existe")</f>
        <v>No existe</v>
      </c>
      <c r="F281" s="120" t="s">
        <v>3765</v>
      </c>
      <c r="G281" s="49" t="s">
        <v>5</v>
      </c>
      <c r="H281" s="127">
        <f>+(D280-C280)+1</f>
        <v>1</v>
      </c>
      <c r="I281" s="81"/>
      <c r="J281" s="42"/>
      <c r="K281" s="42"/>
      <c r="L281" s="42"/>
      <c r="M281" s="42"/>
      <c r="N281" s="42"/>
      <c r="O281" s="42"/>
      <c r="P281" s="42"/>
      <c r="Q281" s="42"/>
    </row>
    <row r="282" spans="1:17" ht="24.75" customHeight="1" x14ac:dyDescent="0.25">
      <c r="A282" s="48" t="s">
        <v>7</v>
      </c>
      <c r="B282" s="115"/>
      <c r="C282" s="121"/>
      <c r="D282" s="121"/>
      <c r="E282" s="116">
        <f>(D282-C282)*$C$2</f>
        <v>0</v>
      </c>
      <c r="F282" s="136"/>
      <c r="G282" s="49" t="s">
        <v>3139</v>
      </c>
      <c r="H282" s="70"/>
      <c r="I282" s="81"/>
      <c r="J282" s="42"/>
      <c r="K282" s="42"/>
      <c r="L282" s="42"/>
      <c r="M282" s="42"/>
      <c r="N282" s="42"/>
      <c r="O282" s="42"/>
      <c r="P282" s="42"/>
      <c r="Q282" s="42"/>
    </row>
    <row r="283" spans="1:17" ht="24.75" customHeight="1" x14ac:dyDescent="0.25">
      <c r="A283" s="48" t="s">
        <v>8</v>
      </c>
      <c r="B283" s="108"/>
      <c r="C283" s="121"/>
      <c r="D283" s="121"/>
      <c r="E283" s="116">
        <f>(D283-C283)*$C$2</f>
        <v>0</v>
      </c>
      <c r="F283" s="136"/>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19-26-1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19-26-2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19-26-3</v>
      </c>
      <c r="J287" s="42"/>
      <c r="K287" s="42"/>
      <c r="L287" s="42"/>
      <c r="M287" s="42"/>
      <c r="N287" s="42"/>
      <c r="O287" s="42"/>
      <c r="P287" s="42"/>
      <c r="Q287" s="42"/>
    </row>
    <row r="288" spans="1:17" ht="38.25" customHeight="1" x14ac:dyDescent="0.25">
      <c r="A288" s="48" t="s">
        <v>13</v>
      </c>
      <c r="B288" s="131"/>
      <c r="C288" s="132"/>
      <c r="D288" s="132"/>
      <c r="E288" s="133"/>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19-27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25">
        <f>IFERROR((E293*F293+E294*F294)/(F293+F294),0)</f>
        <v>0</v>
      </c>
      <c r="G291" s="49" t="s">
        <v>71</v>
      </c>
      <c r="H291" s="70"/>
      <c r="I291" s="81"/>
      <c r="J291" s="42"/>
      <c r="K291" s="42"/>
      <c r="L291" s="42"/>
      <c r="M291" s="42"/>
      <c r="N291" s="42"/>
      <c r="O291" s="42"/>
      <c r="P291" s="42"/>
      <c r="Q291" s="42"/>
    </row>
    <row r="292" spans="1:17" ht="24.75" customHeight="1" x14ac:dyDescent="0.25">
      <c r="A292" s="48" t="s">
        <v>4</v>
      </c>
      <c r="B292" s="129"/>
      <c r="C292" s="130"/>
      <c r="D292" s="49" t="s">
        <v>3142</v>
      </c>
      <c r="E292" s="110" t="str">
        <f>IFERROR(VLOOKUP(B292,matrizEmpleados,2,FALSE),"No existe")</f>
        <v>No existe</v>
      </c>
      <c r="F292" s="120" t="s">
        <v>3765</v>
      </c>
      <c r="G292" s="49" t="s">
        <v>5</v>
      </c>
      <c r="H292" s="127">
        <f>+(D291-C291)+1</f>
        <v>1</v>
      </c>
      <c r="I292" s="81"/>
      <c r="J292" s="42"/>
      <c r="K292" s="42"/>
      <c r="L292" s="42"/>
      <c r="M292" s="42"/>
      <c r="N292" s="42"/>
      <c r="O292" s="42"/>
      <c r="P292" s="42"/>
      <c r="Q292" s="42"/>
    </row>
    <row r="293" spans="1:17" ht="24.75" customHeight="1" x14ac:dyDescent="0.25">
      <c r="A293" s="48" t="s">
        <v>7</v>
      </c>
      <c r="B293" s="115"/>
      <c r="C293" s="121"/>
      <c r="D293" s="121"/>
      <c r="E293" s="116">
        <f>(D293-C293)*$C$2</f>
        <v>0</v>
      </c>
      <c r="F293" s="136"/>
      <c r="G293" s="49" t="s">
        <v>3139</v>
      </c>
      <c r="H293" s="70"/>
      <c r="I293" s="81"/>
      <c r="J293" s="42"/>
      <c r="K293" s="42"/>
      <c r="L293" s="42"/>
      <c r="M293" s="42"/>
      <c r="N293" s="42"/>
      <c r="O293" s="42"/>
      <c r="P293" s="42"/>
      <c r="Q293" s="42"/>
    </row>
    <row r="294" spans="1:17" ht="24.75" customHeight="1" x14ac:dyDescent="0.25">
      <c r="A294" s="48" t="s">
        <v>8</v>
      </c>
      <c r="B294" s="108"/>
      <c r="C294" s="121"/>
      <c r="D294" s="121"/>
      <c r="E294" s="116">
        <f>(D294-C294)*$C$2</f>
        <v>0</v>
      </c>
      <c r="F294" s="136"/>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19-27-1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19-27-2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19-27-3</v>
      </c>
      <c r="J298" s="42"/>
      <c r="K298" s="42"/>
      <c r="L298" s="42"/>
      <c r="M298" s="42"/>
      <c r="N298" s="42"/>
      <c r="O298" s="42"/>
      <c r="P298" s="42"/>
      <c r="Q298" s="42"/>
    </row>
    <row r="299" spans="1:17" ht="38.25" customHeight="1" x14ac:dyDescent="0.25">
      <c r="A299" s="48" t="s">
        <v>13</v>
      </c>
      <c r="B299" s="131"/>
      <c r="C299" s="132"/>
      <c r="D299" s="132"/>
      <c r="E299" s="133"/>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19-28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25">
        <f>IFERROR((E304*F304+E305*F305)/(F304+F305),0)</f>
        <v>0</v>
      </c>
      <c r="G302" s="49" t="s">
        <v>71</v>
      </c>
      <c r="H302" s="70"/>
      <c r="I302" s="81"/>
      <c r="J302" s="42"/>
      <c r="K302" s="42"/>
      <c r="L302" s="42"/>
      <c r="M302" s="42"/>
      <c r="N302" s="42"/>
      <c r="O302" s="42"/>
      <c r="P302" s="42"/>
      <c r="Q302" s="42"/>
    </row>
    <row r="303" spans="1:17" ht="24.75" customHeight="1" x14ac:dyDescent="0.25">
      <c r="A303" s="48" t="s">
        <v>4</v>
      </c>
      <c r="B303" s="129"/>
      <c r="C303" s="130"/>
      <c r="D303" s="49" t="s">
        <v>3142</v>
      </c>
      <c r="E303" s="110" t="str">
        <f>IFERROR(VLOOKUP(B303,matrizEmpleados,2,FALSE),"No existe")</f>
        <v>No existe</v>
      </c>
      <c r="F303" s="120" t="s">
        <v>3765</v>
      </c>
      <c r="G303" s="49" t="s">
        <v>5</v>
      </c>
      <c r="H303" s="127">
        <f>+(D302-C302)+1</f>
        <v>1</v>
      </c>
      <c r="I303" s="81"/>
      <c r="J303" s="42"/>
      <c r="K303" s="42"/>
      <c r="L303" s="42"/>
      <c r="M303" s="42"/>
      <c r="N303" s="42"/>
      <c r="O303" s="42"/>
      <c r="P303" s="42"/>
      <c r="Q303" s="42"/>
    </row>
    <row r="304" spans="1:17" ht="24.75" customHeight="1" x14ac:dyDescent="0.25">
      <c r="A304" s="48" t="s">
        <v>7</v>
      </c>
      <c r="B304" s="115"/>
      <c r="C304" s="121"/>
      <c r="D304" s="121"/>
      <c r="E304" s="116">
        <f>(D304-C304)*$C$2</f>
        <v>0</v>
      </c>
      <c r="F304" s="136"/>
      <c r="G304" s="49" t="s">
        <v>3139</v>
      </c>
      <c r="H304" s="70"/>
      <c r="I304" s="81"/>
      <c r="J304" s="42"/>
      <c r="K304" s="42"/>
      <c r="L304" s="42"/>
      <c r="M304" s="42"/>
      <c r="N304" s="42"/>
      <c r="O304" s="42"/>
      <c r="P304" s="42"/>
      <c r="Q304" s="42"/>
    </row>
    <row r="305" spans="1:17" ht="24.75" customHeight="1" x14ac:dyDescent="0.25">
      <c r="A305" s="48" t="s">
        <v>8</v>
      </c>
      <c r="B305" s="108"/>
      <c r="C305" s="121"/>
      <c r="D305" s="121"/>
      <c r="E305" s="116">
        <f>(D305-C305)*$C$2</f>
        <v>0</v>
      </c>
      <c r="F305" s="136"/>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19-28-1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19-28-2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19-28-3</v>
      </c>
      <c r="J309" s="42"/>
      <c r="K309" s="42"/>
      <c r="L309" s="42"/>
      <c r="M309" s="42"/>
      <c r="N309" s="42"/>
      <c r="O309" s="42"/>
      <c r="P309" s="42"/>
      <c r="Q309" s="42"/>
    </row>
    <row r="310" spans="1:17" ht="38.25" customHeight="1" x14ac:dyDescent="0.25">
      <c r="A310" s="48" t="s">
        <v>13</v>
      </c>
      <c r="B310" s="131"/>
      <c r="C310" s="132"/>
      <c r="D310" s="132"/>
      <c r="E310" s="133"/>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19-29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25">
        <f>IFERROR((E315*F315+E316*F316)/(F315+F316),0)</f>
        <v>0</v>
      </c>
      <c r="G313" s="49" t="s">
        <v>71</v>
      </c>
      <c r="H313" s="70"/>
      <c r="I313" s="81"/>
      <c r="J313" s="42"/>
      <c r="K313" s="42"/>
      <c r="L313" s="42"/>
      <c r="M313" s="42"/>
      <c r="N313" s="42"/>
      <c r="O313" s="42"/>
      <c r="P313" s="42"/>
      <c r="Q313" s="42"/>
    </row>
    <row r="314" spans="1:17" ht="24.75" customHeight="1" x14ac:dyDescent="0.25">
      <c r="A314" s="48" t="s">
        <v>4</v>
      </c>
      <c r="B314" s="129"/>
      <c r="C314" s="130"/>
      <c r="D314" s="49" t="s">
        <v>3142</v>
      </c>
      <c r="E314" s="110" t="str">
        <f>IFERROR(VLOOKUP(B314,matrizEmpleados,2,FALSE),"No existe")</f>
        <v>No existe</v>
      </c>
      <c r="F314" s="120" t="s">
        <v>3765</v>
      </c>
      <c r="G314" s="49" t="s">
        <v>5</v>
      </c>
      <c r="H314" s="127">
        <f>+(D313-C313)+1</f>
        <v>1</v>
      </c>
      <c r="I314" s="81"/>
      <c r="J314" s="42"/>
      <c r="K314" s="42"/>
      <c r="L314" s="42"/>
      <c r="M314" s="42"/>
      <c r="N314" s="42"/>
      <c r="O314" s="42"/>
      <c r="P314" s="42"/>
      <c r="Q314" s="42"/>
    </row>
    <row r="315" spans="1:17" ht="24.75" customHeight="1" x14ac:dyDescent="0.25">
      <c r="A315" s="48" t="s">
        <v>7</v>
      </c>
      <c r="B315" s="115"/>
      <c r="C315" s="121"/>
      <c r="D315" s="121"/>
      <c r="E315" s="116">
        <f>(D315-C315)*$C$2</f>
        <v>0</v>
      </c>
      <c r="F315" s="136"/>
      <c r="G315" s="49" t="s">
        <v>3139</v>
      </c>
      <c r="H315" s="70"/>
      <c r="I315" s="81"/>
      <c r="J315" s="42"/>
      <c r="K315" s="42"/>
      <c r="L315" s="42"/>
      <c r="M315" s="42"/>
      <c r="N315" s="42"/>
      <c r="O315" s="42"/>
      <c r="P315" s="42"/>
      <c r="Q315" s="42"/>
    </row>
    <row r="316" spans="1:17" ht="24.75" customHeight="1" x14ac:dyDescent="0.25">
      <c r="A316" s="48" t="s">
        <v>8</v>
      </c>
      <c r="B316" s="108"/>
      <c r="C316" s="121"/>
      <c r="D316" s="121"/>
      <c r="E316" s="116">
        <f>(D316-C316)*$C$2</f>
        <v>0</v>
      </c>
      <c r="F316" s="136"/>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19-29-1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19-29-2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19-29-3</v>
      </c>
      <c r="J320" s="42"/>
      <c r="K320" s="42"/>
      <c r="L320" s="42"/>
      <c r="M320" s="42"/>
      <c r="N320" s="42"/>
      <c r="O320" s="42"/>
      <c r="P320" s="42"/>
      <c r="Q320" s="42"/>
    </row>
    <row r="321" spans="1:17" ht="38.25" customHeight="1" x14ac:dyDescent="0.25">
      <c r="A321" s="48" t="s">
        <v>13</v>
      </c>
      <c r="B321" s="131"/>
      <c r="C321" s="132"/>
      <c r="D321" s="132"/>
      <c r="E321" s="133"/>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19-30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25">
        <f>IFERROR((E326*F326+E327*F327)/(F326+F327),0)</f>
        <v>0</v>
      </c>
      <c r="G324" s="49" t="s">
        <v>71</v>
      </c>
      <c r="H324" s="70"/>
      <c r="I324" s="81"/>
      <c r="J324" s="42"/>
      <c r="K324" s="42"/>
      <c r="L324" s="42"/>
      <c r="M324" s="42"/>
      <c r="N324" s="42"/>
      <c r="O324" s="42"/>
      <c r="P324" s="42"/>
      <c r="Q324" s="42"/>
    </row>
    <row r="325" spans="1:17" ht="24.75" customHeight="1" x14ac:dyDescent="0.25">
      <c r="A325" s="48" t="s">
        <v>4</v>
      </c>
      <c r="B325" s="129"/>
      <c r="C325" s="130"/>
      <c r="D325" s="49" t="s">
        <v>3142</v>
      </c>
      <c r="E325" s="110" t="str">
        <f>IFERROR(VLOOKUP(B325,matrizEmpleados,2,FALSE),"No existe")</f>
        <v>No existe</v>
      </c>
      <c r="F325" s="120" t="s">
        <v>3765</v>
      </c>
      <c r="G325" s="49" t="s">
        <v>5</v>
      </c>
      <c r="H325" s="127">
        <f>+(D324-C324)+1</f>
        <v>1</v>
      </c>
      <c r="I325" s="81"/>
      <c r="J325" s="42"/>
      <c r="K325" s="42"/>
      <c r="L325" s="42"/>
      <c r="M325" s="42"/>
      <c r="N325" s="42"/>
      <c r="O325" s="42"/>
      <c r="P325" s="42"/>
      <c r="Q325" s="42"/>
    </row>
    <row r="326" spans="1:17" ht="24.75" customHeight="1" x14ac:dyDescent="0.25">
      <c r="A326" s="48" t="s">
        <v>7</v>
      </c>
      <c r="B326" s="115"/>
      <c r="C326" s="121"/>
      <c r="D326" s="121"/>
      <c r="E326" s="116">
        <f>(D326-C326)*$C$2</f>
        <v>0</v>
      </c>
      <c r="F326" s="136"/>
      <c r="G326" s="49" t="s">
        <v>3139</v>
      </c>
      <c r="H326" s="70"/>
      <c r="I326" s="81"/>
      <c r="J326" s="42"/>
      <c r="K326" s="42"/>
      <c r="L326" s="42"/>
      <c r="M326" s="42"/>
      <c r="N326" s="42"/>
      <c r="O326" s="42"/>
      <c r="P326" s="42"/>
      <c r="Q326" s="42"/>
    </row>
    <row r="327" spans="1:17" ht="24.75" customHeight="1" x14ac:dyDescent="0.25">
      <c r="A327" s="48" t="s">
        <v>8</v>
      </c>
      <c r="B327" s="108"/>
      <c r="C327" s="121"/>
      <c r="D327" s="121"/>
      <c r="E327" s="116">
        <f>(D327-C327)*$C$2</f>
        <v>0</v>
      </c>
      <c r="F327" s="136"/>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19-30-1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19-30-2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19-30-3</v>
      </c>
      <c r="J331" s="42"/>
      <c r="K331" s="42"/>
      <c r="L331" s="42"/>
      <c r="M331" s="42"/>
      <c r="N331" s="42"/>
      <c r="O331" s="42"/>
      <c r="P331" s="42"/>
      <c r="Q331" s="42"/>
    </row>
    <row r="332" spans="1:17" ht="38.25" customHeight="1" x14ac:dyDescent="0.25">
      <c r="A332" s="48" t="s">
        <v>13</v>
      </c>
      <c r="B332" s="131"/>
      <c r="C332" s="132"/>
      <c r="D332" s="132"/>
      <c r="E332" s="133"/>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19-31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25">
        <f>IFERROR((E337*F337+E338*F338)/(F337+F338),0)</f>
        <v>0</v>
      </c>
      <c r="G335" s="49" t="s">
        <v>71</v>
      </c>
      <c r="H335" s="70"/>
      <c r="I335" s="81"/>
      <c r="J335" s="42"/>
      <c r="K335" s="42"/>
      <c r="L335" s="42"/>
      <c r="M335" s="42"/>
      <c r="N335" s="42"/>
      <c r="O335" s="42"/>
      <c r="P335" s="42"/>
      <c r="Q335" s="42"/>
    </row>
    <row r="336" spans="1:17" ht="24.75" customHeight="1" x14ac:dyDescent="0.25">
      <c r="A336" s="48" t="s">
        <v>4</v>
      </c>
      <c r="B336" s="129"/>
      <c r="C336" s="130"/>
      <c r="D336" s="49" t="s">
        <v>3142</v>
      </c>
      <c r="E336" s="110" t="str">
        <f>IFERROR(VLOOKUP(B336,matrizEmpleados,2,FALSE),"No existe")</f>
        <v>No existe</v>
      </c>
      <c r="F336" s="120" t="s">
        <v>3765</v>
      </c>
      <c r="G336" s="49" t="s">
        <v>5</v>
      </c>
      <c r="H336" s="127">
        <f>+(D335-C335)+1</f>
        <v>1</v>
      </c>
      <c r="I336" s="81"/>
      <c r="J336" s="42"/>
      <c r="K336" s="42"/>
      <c r="L336" s="42"/>
      <c r="M336" s="42"/>
      <c r="N336" s="42"/>
      <c r="O336" s="42"/>
      <c r="P336" s="42"/>
      <c r="Q336" s="42"/>
    </row>
    <row r="337" spans="1:17" ht="24.75" customHeight="1" x14ac:dyDescent="0.25">
      <c r="A337" s="48" t="s">
        <v>7</v>
      </c>
      <c r="B337" s="115"/>
      <c r="C337" s="121"/>
      <c r="D337" s="121"/>
      <c r="E337" s="116">
        <f>(D337-C337)*$C$2</f>
        <v>0</v>
      </c>
      <c r="F337" s="136"/>
      <c r="G337" s="49" t="s">
        <v>3139</v>
      </c>
      <c r="H337" s="70"/>
      <c r="I337" s="81"/>
      <c r="J337" s="42"/>
      <c r="K337" s="42"/>
      <c r="L337" s="42"/>
      <c r="M337" s="42"/>
      <c r="N337" s="42"/>
      <c r="O337" s="42"/>
      <c r="P337" s="42"/>
      <c r="Q337" s="42"/>
    </row>
    <row r="338" spans="1:17" ht="24.75" customHeight="1" x14ac:dyDescent="0.25">
      <c r="A338" s="48" t="s">
        <v>8</v>
      </c>
      <c r="B338" s="108"/>
      <c r="C338" s="121"/>
      <c r="D338" s="121"/>
      <c r="E338" s="116">
        <f>(D338-C338)*$C$2</f>
        <v>0</v>
      </c>
      <c r="F338" s="136"/>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19-31-1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19-31-2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19-31-3</v>
      </c>
      <c r="J342" s="42"/>
      <c r="K342" s="42"/>
      <c r="L342" s="42"/>
      <c r="M342" s="42"/>
      <c r="N342" s="42"/>
      <c r="O342" s="42"/>
      <c r="P342" s="42"/>
      <c r="Q342" s="42"/>
    </row>
    <row r="343" spans="1:17" ht="38.25" customHeight="1" x14ac:dyDescent="0.25">
      <c r="A343" s="48" t="s">
        <v>13</v>
      </c>
      <c r="B343" s="131"/>
      <c r="C343" s="132"/>
      <c r="D343" s="132"/>
      <c r="E343" s="133"/>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19-32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25">
        <f>IFERROR((E348*F348+E349*F349)/(F348+F349),0)</f>
        <v>0</v>
      </c>
      <c r="G346" s="49" t="s">
        <v>71</v>
      </c>
      <c r="H346" s="70"/>
      <c r="I346" s="81"/>
      <c r="J346" s="42"/>
      <c r="K346" s="42"/>
      <c r="L346" s="42"/>
      <c r="M346" s="42"/>
      <c r="N346" s="42"/>
      <c r="O346" s="42"/>
      <c r="P346" s="42"/>
      <c r="Q346" s="42"/>
    </row>
    <row r="347" spans="1:17" ht="24.75" customHeight="1" x14ac:dyDescent="0.25">
      <c r="A347" s="48" t="s">
        <v>4</v>
      </c>
      <c r="B347" s="129"/>
      <c r="C347" s="130"/>
      <c r="D347" s="49" t="s">
        <v>3142</v>
      </c>
      <c r="E347" s="110" t="str">
        <f>IFERROR(VLOOKUP(B347,matrizEmpleados,2,FALSE),"No existe")</f>
        <v>No existe</v>
      </c>
      <c r="F347" s="120" t="s">
        <v>3765</v>
      </c>
      <c r="G347" s="49" t="s">
        <v>5</v>
      </c>
      <c r="H347" s="127">
        <f>+(D346-C346)+1</f>
        <v>1</v>
      </c>
      <c r="I347" s="81"/>
      <c r="J347" s="42"/>
      <c r="K347" s="42"/>
      <c r="L347" s="42"/>
      <c r="M347" s="42"/>
      <c r="N347" s="42"/>
      <c r="O347" s="42"/>
      <c r="P347" s="42"/>
      <c r="Q347" s="42"/>
    </row>
    <row r="348" spans="1:17" ht="24.75" customHeight="1" x14ac:dyDescent="0.25">
      <c r="A348" s="48" t="s">
        <v>7</v>
      </c>
      <c r="B348" s="115"/>
      <c r="C348" s="121"/>
      <c r="D348" s="121"/>
      <c r="E348" s="116">
        <f>(D348-C348)*$C$2</f>
        <v>0</v>
      </c>
      <c r="F348" s="136"/>
      <c r="G348" s="49" t="s">
        <v>3139</v>
      </c>
      <c r="H348" s="70"/>
      <c r="I348" s="81"/>
      <c r="J348" s="42"/>
      <c r="K348" s="42"/>
      <c r="L348" s="42"/>
      <c r="M348" s="42"/>
      <c r="N348" s="42"/>
      <c r="O348" s="42"/>
      <c r="P348" s="42"/>
      <c r="Q348" s="42"/>
    </row>
    <row r="349" spans="1:17" ht="24.75" customHeight="1" x14ac:dyDescent="0.25">
      <c r="A349" s="48" t="s">
        <v>8</v>
      </c>
      <c r="B349" s="108"/>
      <c r="C349" s="121"/>
      <c r="D349" s="121"/>
      <c r="E349" s="116">
        <f>(D349-C349)*$C$2</f>
        <v>0</v>
      </c>
      <c r="F349" s="136"/>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19-32-1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19-32-2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19-32-3</v>
      </c>
      <c r="J353" s="42"/>
      <c r="K353" s="42"/>
      <c r="L353" s="42"/>
      <c r="M353" s="42"/>
      <c r="N353" s="42"/>
      <c r="O353" s="42"/>
      <c r="P353" s="42"/>
      <c r="Q353" s="42"/>
    </row>
    <row r="354" spans="1:17" ht="38.25" customHeight="1" x14ac:dyDescent="0.25">
      <c r="A354" s="48" t="s">
        <v>13</v>
      </c>
      <c r="B354" s="131"/>
      <c r="C354" s="132"/>
      <c r="D354" s="132"/>
      <c r="E354" s="133"/>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19-33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25">
        <f>IFERROR((E359*F359+E360*F360)/(F359+F360),0)</f>
        <v>0</v>
      </c>
      <c r="G357" s="49" t="s">
        <v>71</v>
      </c>
      <c r="H357" s="70"/>
      <c r="I357" s="81"/>
      <c r="J357" s="42"/>
      <c r="K357" s="42"/>
      <c r="L357" s="42"/>
      <c r="M357" s="42"/>
      <c r="N357" s="42"/>
      <c r="O357" s="42"/>
      <c r="P357" s="42"/>
      <c r="Q357" s="42"/>
    </row>
    <row r="358" spans="1:17" ht="24.75" customHeight="1" x14ac:dyDescent="0.25">
      <c r="A358" s="48" t="s">
        <v>4</v>
      </c>
      <c r="B358" s="129"/>
      <c r="C358" s="130"/>
      <c r="D358" s="49" t="s">
        <v>3142</v>
      </c>
      <c r="E358" s="110" t="str">
        <f>IFERROR(VLOOKUP(B358,matrizEmpleados,2,FALSE),"No existe")</f>
        <v>No existe</v>
      </c>
      <c r="F358" s="120" t="s">
        <v>3765</v>
      </c>
      <c r="G358" s="49" t="s">
        <v>5</v>
      </c>
      <c r="H358" s="127">
        <f>+(D357-C357)+1</f>
        <v>1</v>
      </c>
      <c r="I358" s="81"/>
      <c r="J358" s="42"/>
      <c r="K358" s="42"/>
      <c r="L358" s="42"/>
      <c r="M358" s="42"/>
      <c r="N358" s="42"/>
      <c r="O358" s="42"/>
      <c r="P358" s="42"/>
      <c r="Q358" s="42"/>
    </row>
    <row r="359" spans="1:17" ht="24.75" customHeight="1" x14ac:dyDescent="0.25">
      <c r="A359" s="48" t="s">
        <v>7</v>
      </c>
      <c r="B359" s="115"/>
      <c r="C359" s="121"/>
      <c r="D359" s="121"/>
      <c r="E359" s="116">
        <f>(D359-C359)*$C$2</f>
        <v>0</v>
      </c>
      <c r="F359" s="136"/>
      <c r="G359" s="49" t="s">
        <v>3139</v>
      </c>
      <c r="H359" s="70"/>
      <c r="I359" s="81"/>
      <c r="J359" s="42"/>
      <c r="K359" s="42"/>
      <c r="L359" s="42"/>
      <c r="M359" s="42"/>
      <c r="N359" s="42"/>
      <c r="O359" s="42"/>
      <c r="P359" s="42"/>
      <c r="Q359" s="42"/>
    </row>
    <row r="360" spans="1:17" ht="24.75" customHeight="1" x14ac:dyDescent="0.25">
      <c r="A360" s="48" t="s">
        <v>8</v>
      </c>
      <c r="B360" s="108"/>
      <c r="C360" s="121"/>
      <c r="D360" s="121"/>
      <c r="E360" s="116">
        <f>(D360-C360)*$C$2</f>
        <v>0</v>
      </c>
      <c r="F360" s="136"/>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19-33-1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19-33-2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19-33-3</v>
      </c>
      <c r="J364" s="42"/>
      <c r="K364" s="42"/>
      <c r="L364" s="42"/>
      <c r="M364" s="42"/>
      <c r="N364" s="42"/>
      <c r="O364" s="42"/>
      <c r="P364" s="42"/>
      <c r="Q364" s="42"/>
    </row>
    <row r="365" spans="1:17" ht="38.25" customHeight="1" x14ac:dyDescent="0.25">
      <c r="A365" s="48" t="s">
        <v>13</v>
      </c>
      <c r="B365" s="131"/>
      <c r="C365" s="132"/>
      <c r="D365" s="132"/>
      <c r="E365" s="133"/>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19-34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25">
        <f>IFERROR((E370*F370+E371*F371)/(F370+F371),0)</f>
        <v>0</v>
      </c>
      <c r="G368" s="49" t="s">
        <v>71</v>
      </c>
      <c r="H368" s="70"/>
      <c r="I368" s="81"/>
      <c r="J368" s="42"/>
      <c r="K368" s="42"/>
      <c r="L368" s="42"/>
      <c r="M368" s="42"/>
      <c r="N368" s="42"/>
      <c r="O368" s="42"/>
      <c r="P368" s="42"/>
      <c r="Q368" s="42"/>
    </row>
    <row r="369" spans="1:17" ht="24.75" customHeight="1" x14ac:dyDescent="0.25">
      <c r="A369" s="48" t="s">
        <v>4</v>
      </c>
      <c r="B369" s="129"/>
      <c r="C369" s="130"/>
      <c r="D369" s="49" t="s">
        <v>3142</v>
      </c>
      <c r="E369" s="110" t="str">
        <f>IFERROR(VLOOKUP(B369,matrizEmpleados,2,FALSE),"No existe")</f>
        <v>No existe</v>
      </c>
      <c r="F369" s="120" t="s">
        <v>3765</v>
      </c>
      <c r="G369" s="49" t="s">
        <v>5</v>
      </c>
      <c r="H369" s="127">
        <f>+(D368-C368)+1</f>
        <v>1</v>
      </c>
      <c r="I369" s="81"/>
      <c r="J369" s="42"/>
      <c r="K369" s="42"/>
      <c r="L369" s="42"/>
      <c r="M369" s="42"/>
      <c r="N369" s="42"/>
      <c r="O369" s="42"/>
      <c r="P369" s="42"/>
      <c r="Q369" s="42"/>
    </row>
    <row r="370" spans="1:17" ht="24.75" customHeight="1" x14ac:dyDescent="0.25">
      <c r="A370" s="48" t="s">
        <v>7</v>
      </c>
      <c r="B370" s="115"/>
      <c r="C370" s="121"/>
      <c r="D370" s="121"/>
      <c r="E370" s="116">
        <f>(D370-C370)*$C$2</f>
        <v>0</v>
      </c>
      <c r="F370" s="136"/>
      <c r="G370" s="49" t="s">
        <v>3139</v>
      </c>
      <c r="H370" s="70"/>
      <c r="I370" s="81"/>
      <c r="J370" s="42"/>
      <c r="K370" s="42"/>
      <c r="L370" s="42"/>
      <c r="M370" s="42"/>
      <c r="N370" s="42"/>
      <c r="O370" s="42"/>
      <c r="P370" s="42"/>
      <c r="Q370" s="42"/>
    </row>
    <row r="371" spans="1:17" ht="24.75" customHeight="1" x14ac:dyDescent="0.25">
      <c r="A371" s="48" t="s">
        <v>8</v>
      </c>
      <c r="B371" s="108"/>
      <c r="C371" s="121"/>
      <c r="D371" s="121"/>
      <c r="E371" s="116">
        <f>(D371-C371)*$C$2</f>
        <v>0</v>
      </c>
      <c r="F371" s="136"/>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19-34-1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19-34-2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19-34-3</v>
      </c>
      <c r="J375" s="42"/>
      <c r="K375" s="42"/>
      <c r="L375" s="42"/>
      <c r="M375" s="42"/>
      <c r="N375" s="42"/>
      <c r="O375" s="42"/>
      <c r="P375" s="42"/>
      <c r="Q375" s="42"/>
    </row>
    <row r="376" spans="1:17" ht="38.25" customHeight="1" x14ac:dyDescent="0.25">
      <c r="A376" s="48" t="s">
        <v>13</v>
      </c>
      <c r="B376" s="131"/>
      <c r="C376" s="132"/>
      <c r="D376" s="132"/>
      <c r="E376" s="133"/>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19-35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25">
        <f>IFERROR((E381*F381+E382*F382)/(F381+F382),0)</f>
        <v>0</v>
      </c>
      <c r="G379" s="49" t="s">
        <v>71</v>
      </c>
      <c r="H379" s="70"/>
      <c r="I379" s="81"/>
      <c r="J379" s="42"/>
      <c r="K379" s="42"/>
      <c r="L379" s="42"/>
      <c r="M379" s="42"/>
      <c r="N379" s="42"/>
      <c r="O379" s="42"/>
      <c r="P379" s="42"/>
      <c r="Q379" s="42"/>
    </row>
    <row r="380" spans="1:17" ht="24.75" customHeight="1" x14ac:dyDescent="0.25">
      <c r="A380" s="48" t="s">
        <v>4</v>
      </c>
      <c r="B380" s="129"/>
      <c r="C380" s="130"/>
      <c r="D380" s="49" t="s">
        <v>3142</v>
      </c>
      <c r="E380" s="110" t="str">
        <f>IFERROR(VLOOKUP(B380,matrizEmpleados,2,FALSE),"No existe")</f>
        <v>No existe</v>
      </c>
      <c r="F380" s="120" t="s">
        <v>3765</v>
      </c>
      <c r="G380" s="49" t="s">
        <v>5</v>
      </c>
      <c r="H380" s="127">
        <f>+(D379-C379)+1</f>
        <v>1</v>
      </c>
      <c r="I380" s="81"/>
      <c r="J380" s="42"/>
      <c r="K380" s="42"/>
      <c r="L380" s="42"/>
      <c r="M380" s="42"/>
      <c r="N380" s="42"/>
      <c r="O380" s="42"/>
      <c r="P380" s="42"/>
      <c r="Q380" s="42"/>
    </row>
    <row r="381" spans="1:17" ht="24.75" customHeight="1" x14ac:dyDescent="0.25">
      <c r="A381" s="48" t="s">
        <v>7</v>
      </c>
      <c r="B381" s="115"/>
      <c r="C381" s="121"/>
      <c r="D381" s="121"/>
      <c r="E381" s="116">
        <f>(D381-C381)*$C$2</f>
        <v>0</v>
      </c>
      <c r="F381" s="136"/>
      <c r="G381" s="49" t="s">
        <v>3139</v>
      </c>
      <c r="H381" s="70"/>
      <c r="I381" s="81"/>
      <c r="J381" s="42"/>
      <c r="K381" s="42"/>
      <c r="L381" s="42"/>
      <c r="M381" s="42"/>
      <c r="N381" s="42"/>
      <c r="O381" s="42"/>
      <c r="P381" s="42"/>
      <c r="Q381" s="42"/>
    </row>
    <row r="382" spans="1:17" ht="24.75" customHeight="1" x14ac:dyDescent="0.25">
      <c r="A382" s="48" t="s">
        <v>8</v>
      </c>
      <c r="B382" s="108"/>
      <c r="C382" s="121"/>
      <c r="D382" s="121"/>
      <c r="E382" s="116">
        <f>(D382-C382)*$C$2</f>
        <v>0</v>
      </c>
      <c r="F382" s="136"/>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19-35-1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19-35-2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19-35-3</v>
      </c>
      <c r="J386" s="42"/>
      <c r="K386" s="42"/>
      <c r="L386" s="42"/>
      <c r="M386" s="42"/>
      <c r="N386" s="42"/>
      <c r="O386" s="42"/>
      <c r="P386" s="42"/>
      <c r="Q386" s="42"/>
    </row>
    <row r="387" spans="1:17" ht="38.25" customHeight="1" x14ac:dyDescent="0.25">
      <c r="A387" s="48" t="s">
        <v>13</v>
      </c>
      <c r="B387" s="131"/>
      <c r="C387" s="132"/>
      <c r="D387" s="132"/>
      <c r="E387" s="133"/>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19-36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25">
        <f>IFERROR((E392*F392+E393*F393)/(F392+F393),0)</f>
        <v>0</v>
      </c>
      <c r="G390" s="49" t="s">
        <v>71</v>
      </c>
      <c r="H390" s="70"/>
      <c r="I390" s="81"/>
      <c r="J390" s="42"/>
      <c r="K390" s="42"/>
      <c r="L390" s="42"/>
      <c r="M390" s="42"/>
      <c r="N390" s="42"/>
      <c r="O390" s="42"/>
      <c r="P390" s="42"/>
      <c r="Q390" s="42"/>
    </row>
    <row r="391" spans="1:17" ht="24.75" customHeight="1" x14ac:dyDescent="0.25">
      <c r="A391" s="48" t="s">
        <v>4</v>
      </c>
      <c r="B391" s="129"/>
      <c r="C391" s="130"/>
      <c r="D391" s="49" t="s">
        <v>3142</v>
      </c>
      <c r="E391" s="110" t="str">
        <f>IFERROR(VLOOKUP(B391,matrizEmpleados,2,FALSE),"No existe")</f>
        <v>No existe</v>
      </c>
      <c r="F391" s="120" t="s">
        <v>3765</v>
      </c>
      <c r="G391" s="49" t="s">
        <v>5</v>
      </c>
      <c r="H391" s="127">
        <f>+(D390-C390)+1</f>
        <v>1</v>
      </c>
      <c r="I391" s="81"/>
      <c r="J391" s="42"/>
      <c r="K391" s="42"/>
      <c r="L391" s="42"/>
      <c r="M391" s="42"/>
      <c r="N391" s="42"/>
      <c r="O391" s="42"/>
      <c r="P391" s="42"/>
      <c r="Q391" s="42"/>
    </row>
    <row r="392" spans="1:17" ht="24.75" customHeight="1" x14ac:dyDescent="0.25">
      <c r="A392" s="48" t="s">
        <v>7</v>
      </c>
      <c r="B392" s="115"/>
      <c r="C392" s="121"/>
      <c r="D392" s="121"/>
      <c r="E392" s="116">
        <f>(D392-C392)*$C$2</f>
        <v>0</v>
      </c>
      <c r="F392" s="136"/>
      <c r="G392" s="49" t="s">
        <v>3139</v>
      </c>
      <c r="H392" s="70"/>
      <c r="I392" s="81"/>
      <c r="J392" s="42"/>
      <c r="K392" s="42"/>
      <c r="L392" s="42"/>
      <c r="M392" s="42"/>
      <c r="N392" s="42"/>
      <c r="O392" s="42"/>
      <c r="P392" s="42"/>
      <c r="Q392" s="42"/>
    </row>
    <row r="393" spans="1:17" ht="24.75" customHeight="1" x14ac:dyDescent="0.25">
      <c r="A393" s="48" t="s">
        <v>8</v>
      </c>
      <c r="B393" s="108"/>
      <c r="C393" s="121"/>
      <c r="D393" s="121"/>
      <c r="E393" s="116">
        <f>(D393-C393)*$C$2</f>
        <v>0</v>
      </c>
      <c r="F393" s="136"/>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19-36-1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19-36-2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19-36-3</v>
      </c>
      <c r="J397" s="42"/>
      <c r="K397" s="42"/>
      <c r="L397" s="42"/>
      <c r="M397" s="42"/>
      <c r="N397" s="42"/>
      <c r="O397" s="42"/>
      <c r="P397" s="42"/>
      <c r="Q397" s="42"/>
    </row>
    <row r="398" spans="1:17" ht="38.25" customHeight="1" x14ac:dyDescent="0.25">
      <c r="A398" s="48" t="s">
        <v>13</v>
      </c>
      <c r="B398" s="131"/>
      <c r="C398" s="132"/>
      <c r="D398" s="132"/>
      <c r="E398" s="133"/>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19-37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25">
        <f>IFERROR((E403*F403+E404*F404)/(F403+F404),0)</f>
        <v>0</v>
      </c>
      <c r="G401" s="49" t="s">
        <v>71</v>
      </c>
      <c r="H401" s="70"/>
      <c r="I401" s="81"/>
      <c r="J401" s="42"/>
      <c r="K401" s="42"/>
      <c r="L401" s="42"/>
      <c r="M401" s="42"/>
      <c r="N401" s="42"/>
      <c r="O401" s="42"/>
      <c r="P401" s="42"/>
      <c r="Q401" s="42"/>
    </row>
    <row r="402" spans="1:17" ht="24.75" customHeight="1" x14ac:dyDescent="0.25">
      <c r="A402" s="48" t="s">
        <v>4</v>
      </c>
      <c r="B402" s="129"/>
      <c r="C402" s="130"/>
      <c r="D402" s="49" t="s">
        <v>3142</v>
      </c>
      <c r="E402" s="110" t="str">
        <f>IFERROR(VLOOKUP(B402,matrizEmpleados,2,FALSE),"No existe")</f>
        <v>No existe</v>
      </c>
      <c r="F402" s="120" t="s">
        <v>3765</v>
      </c>
      <c r="G402" s="49" t="s">
        <v>5</v>
      </c>
      <c r="H402" s="127">
        <f>+(D401-C401)+1</f>
        <v>1</v>
      </c>
      <c r="I402" s="81"/>
      <c r="J402" s="42"/>
      <c r="K402" s="42"/>
      <c r="L402" s="42"/>
      <c r="M402" s="42"/>
      <c r="N402" s="42"/>
      <c r="O402" s="42"/>
      <c r="P402" s="42"/>
      <c r="Q402" s="42"/>
    </row>
    <row r="403" spans="1:17" ht="24.75" customHeight="1" x14ac:dyDescent="0.25">
      <c r="A403" s="48" t="s">
        <v>7</v>
      </c>
      <c r="B403" s="115"/>
      <c r="C403" s="121"/>
      <c r="D403" s="121"/>
      <c r="E403" s="116">
        <f>(D403-C403)*$C$2</f>
        <v>0</v>
      </c>
      <c r="F403" s="136"/>
      <c r="G403" s="49" t="s">
        <v>3139</v>
      </c>
      <c r="H403" s="70"/>
      <c r="I403" s="81"/>
      <c r="J403" s="42"/>
      <c r="K403" s="42"/>
      <c r="L403" s="42"/>
      <c r="M403" s="42"/>
      <c r="N403" s="42"/>
      <c r="O403" s="42"/>
      <c r="P403" s="42"/>
      <c r="Q403" s="42"/>
    </row>
    <row r="404" spans="1:17" ht="24.75" customHeight="1" x14ac:dyDescent="0.25">
      <c r="A404" s="48" t="s">
        <v>8</v>
      </c>
      <c r="B404" s="108"/>
      <c r="C404" s="121"/>
      <c r="D404" s="121"/>
      <c r="E404" s="116">
        <f>(D404-C404)*$C$2</f>
        <v>0</v>
      </c>
      <c r="F404" s="136"/>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19-37-1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19-37-2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19-37-3</v>
      </c>
      <c r="J408" s="42"/>
      <c r="K408" s="42"/>
      <c r="L408" s="42"/>
      <c r="M408" s="42"/>
      <c r="N408" s="42"/>
      <c r="O408" s="42"/>
      <c r="P408" s="42"/>
      <c r="Q408" s="42"/>
    </row>
    <row r="409" spans="1:17" ht="38.25" customHeight="1" x14ac:dyDescent="0.25">
      <c r="A409" s="48" t="s">
        <v>13</v>
      </c>
      <c r="B409" s="131"/>
      <c r="C409" s="132"/>
      <c r="D409" s="132"/>
      <c r="E409" s="133"/>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19-38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25">
        <f>IFERROR((E414*F414+E415*F415)/(F414+F415),0)</f>
        <v>0</v>
      </c>
      <c r="G412" s="49" t="s">
        <v>71</v>
      </c>
      <c r="H412" s="70"/>
      <c r="I412" s="81"/>
      <c r="J412" s="42"/>
      <c r="K412" s="42"/>
      <c r="L412" s="42"/>
      <c r="M412" s="42"/>
      <c r="N412" s="42"/>
      <c r="O412" s="42"/>
      <c r="P412" s="42"/>
      <c r="Q412" s="42"/>
    </row>
    <row r="413" spans="1:17" ht="24.75" customHeight="1" x14ac:dyDescent="0.25">
      <c r="A413" s="48" t="s">
        <v>4</v>
      </c>
      <c r="B413" s="129"/>
      <c r="C413" s="130"/>
      <c r="D413" s="49" t="s">
        <v>3142</v>
      </c>
      <c r="E413" s="110" t="str">
        <f>IFERROR(VLOOKUP(B413,matrizEmpleados,2,FALSE),"No existe")</f>
        <v>No existe</v>
      </c>
      <c r="F413" s="120" t="s">
        <v>3765</v>
      </c>
      <c r="G413" s="49" t="s">
        <v>5</v>
      </c>
      <c r="H413" s="127">
        <f>+(D412-C412)+1</f>
        <v>1</v>
      </c>
      <c r="I413" s="81"/>
      <c r="J413" s="42"/>
      <c r="K413" s="42"/>
      <c r="L413" s="42"/>
      <c r="M413" s="42"/>
      <c r="N413" s="42"/>
      <c r="O413" s="42"/>
      <c r="P413" s="42"/>
      <c r="Q413" s="42"/>
    </row>
    <row r="414" spans="1:17" ht="24.75" customHeight="1" x14ac:dyDescent="0.25">
      <c r="A414" s="48" t="s">
        <v>7</v>
      </c>
      <c r="B414" s="115"/>
      <c r="C414" s="121"/>
      <c r="D414" s="121"/>
      <c r="E414" s="116">
        <f>(D414-C414)*$C$2</f>
        <v>0</v>
      </c>
      <c r="F414" s="136"/>
      <c r="G414" s="49" t="s">
        <v>3139</v>
      </c>
      <c r="H414" s="70"/>
      <c r="I414" s="81"/>
      <c r="J414" s="42"/>
      <c r="K414" s="42"/>
      <c r="L414" s="42"/>
      <c r="M414" s="42"/>
      <c r="N414" s="42"/>
      <c r="O414" s="42"/>
      <c r="P414" s="42"/>
      <c r="Q414" s="42"/>
    </row>
    <row r="415" spans="1:17" ht="24.75" customHeight="1" x14ac:dyDescent="0.25">
      <c r="A415" s="48" t="s">
        <v>8</v>
      </c>
      <c r="B415" s="108"/>
      <c r="C415" s="121"/>
      <c r="D415" s="121"/>
      <c r="E415" s="116">
        <f>(D415-C415)*$C$2</f>
        <v>0</v>
      </c>
      <c r="F415" s="136"/>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19-38-1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19-38-2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19-38-3</v>
      </c>
      <c r="J419" s="42"/>
      <c r="K419" s="42"/>
      <c r="L419" s="42"/>
      <c r="M419" s="42"/>
      <c r="N419" s="42"/>
      <c r="O419" s="42"/>
      <c r="P419" s="42"/>
      <c r="Q419" s="42"/>
    </row>
    <row r="420" spans="1:17" ht="38.25" customHeight="1" x14ac:dyDescent="0.25">
      <c r="A420" s="48" t="s">
        <v>13</v>
      </c>
      <c r="B420" s="131"/>
      <c r="C420" s="132"/>
      <c r="D420" s="132"/>
      <c r="E420" s="133"/>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19-39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25">
        <f>IFERROR((E425*F425+E426*F426)/(F425+F426),0)</f>
        <v>0</v>
      </c>
      <c r="G423" s="49" t="s">
        <v>71</v>
      </c>
      <c r="H423" s="70"/>
      <c r="I423" s="81"/>
      <c r="J423" s="42"/>
      <c r="K423" s="42"/>
      <c r="L423" s="42"/>
      <c r="M423" s="42"/>
      <c r="N423" s="42"/>
      <c r="O423" s="42"/>
      <c r="P423" s="42"/>
      <c r="Q423" s="42"/>
    </row>
    <row r="424" spans="1:17" ht="24.75" customHeight="1" x14ac:dyDescent="0.25">
      <c r="A424" s="48" t="s">
        <v>4</v>
      </c>
      <c r="B424" s="129"/>
      <c r="C424" s="130"/>
      <c r="D424" s="49" t="s">
        <v>3142</v>
      </c>
      <c r="E424" s="110" t="str">
        <f>IFERROR(VLOOKUP(B424,matrizEmpleados,2,FALSE),"No existe")</f>
        <v>No existe</v>
      </c>
      <c r="F424" s="120" t="s">
        <v>3765</v>
      </c>
      <c r="G424" s="49" t="s">
        <v>5</v>
      </c>
      <c r="H424" s="127">
        <f>+(D423-C423)+1</f>
        <v>1</v>
      </c>
      <c r="I424" s="81"/>
      <c r="J424" s="42"/>
      <c r="K424" s="42"/>
      <c r="L424" s="42"/>
      <c r="M424" s="42"/>
      <c r="N424" s="42"/>
      <c r="O424" s="42"/>
      <c r="P424" s="42"/>
      <c r="Q424" s="42"/>
    </row>
    <row r="425" spans="1:17" ht="24.75" customHeight="1" x14ac:dyDescent="0.25">
      <c r="A425" s="48" t="s">
        <v>7</v>
      </c>
      <c r="B425" s="115"/>
      <c r="C425" s="121"/>
      <c r="D425" s="121"/>
      <c r="E425" s="116">
        <f>(D425-C425)*$C$2</f>
        <v>0</v>
      </c>
      <c r="F425" s="136"/>
      <c r="G425" s="49" t="s">
        <v>3139</v>
      </c>
      <c r="H425" s="70"/>
      <c r="I425" s="81"/>
      <c r="J425" s="42"/>
      <c r="K425" s="42"/>
      <c r="L425" s="42"/>
      <c r="M425" s="42"/>
      <c r="N425" s="42"/>
      <c r="O425" s="42"/>
      <c r="P425" s="42"/>
      <c r="Q425" s="42"/>
    </row>
    <row r="426" spans="1:17" ht="24.75" customHeight="1" x14ac:dyDescent="0.25">
      <c r="A426" s="48" t="s">
        <v>8</v>
      </c>
      <c r="B426" s="108"/>
      <c r="C426" s="121"/>
      <c r="D426" s="121"/>
      <c r="E426" s="116">
        <f>(D426-C426)*$C$2</f>
        <v>0</v>
      </c>
      <c r="F426" s="136"/>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19-39-1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19-39-2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19-39-3</v>
      </c>
      <c r="J430" s="42"/>
      <c r="K430" s="42"/>
      <c r="L430" s="42"/>
      <c r="M430" s="42"/>
      <c r="N430" s="42"/>
      <c r="O430" s="42"/>
      <c r="P430" s="42"/>
      <c r="Q430" s="42"/>
    </row>
    <row r="431" spans="1:17" ht="38.25" customHeight="1" x14ac:dyDescent="0.25">
      <c r="A431" s="48" t="s">
        <v>13</v>
      </c>
      <c r="B431" s="131"/>
      <c r="C431" s="132"/>
      <c r="D431" s="132"/>
      <c r="E431" s="133"/>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19-40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25">
        <f>IFERROR((E436*F436+E437*F437)/(F436+F437),0)</f>
        <v>0</v>
      </c>
      <c r="G434" s="49" t="s">
        <v>71</v>
      </c>
      <c r="H434" s="70"/>
      <c r="I434" s="81"/>
      <c r="J434" s="42"/>
      <c r="K434" s="42"/>
      <c r="L434" s="42"/>
      <c r="M434" s="42"/>
      <c r="N434" s="42"/>
      <c r="O434" s="42"/>
      <c r="P434" s="42"/>
      <c r="Q434" s="42"/>
    </row>
    <row r="435" spans="1:17" ht="24.75" customHeight="1" x14ac:dyDescent="0.25">
      <c r="A435" s="48" t="s">
        <v>4</v>
      </c>
      <c r="B435" s="129"/>
      <c r="C435" s="130"/>
      <c r="D435" s="49" t="s">
        <v>3142</v>
      </c>
      <c r="E435" s="110" t="str">
        <f>IFERROR(VLOOKUP(B435,matrizEmpleados,2,FALSE),"No existe")</f>
        <v>No existe</v>
      </c>
      <c r="F435" s="120" t="s">
        <v>3765</v>
      </c>
      <c r="G435" s="49" t="s">
        <v>5</v>
      </c>
      <c r="H435" s="127">
        <f>+(D434-C434)+1</f>
        <v>1</v>
      </c>
      <c r="I435" s="81"/>
      <c r="J435" s="42"/>
      <c r="K435" s="42"/>
      <c r="L435" s="42"/>
      <c r="M435" s="42"/>
      <c r="N435" s="42"/>
      <c r="O435" s="42"/>
      <c r="P435" s="42"/>
      <c r="Q435" s="42"/>
    </row>
    <row r="436" spans="1:17" ht="24.75" customHeight="1" x14ac:dyDescent="0.25">
      <c r="A436" s="48" t="s">
        <v>7</v>
      </c>
      <c r="B436" s="115"/>
      <c r="C436" s="121"/>
      <c r="D436" s="121"/>
      <c r="E436" s="116">
        <f>(D436-C436)*$C$2</f>
        <v>0</v>
      </c>
      <c r="F436" s="136"/>
      <c r="G436" s="49" t="s">
        <v>3139</v>
      </c>
      <c r="H436" s="70"/>
      <c r="I436" s="81"/>
      <c r="J436" s="42"/>
      <c r="K436" s="42"/>
      <c r="L436" s="42"/>
      <c r="M436" s="42"/>
      <c r="N436" s="42"/>
      <c r="O436" s="42"/>
      <c r="P436" s="42"/>
      <c r="Q436" s="42"/>
    </row>
    <row r="437" spans="1:17" ht="24.75" customHeight="1" x14ac:dyDescent="0.25">
      <c r="A437" s="48" t="s">
        <v>8</v>
      </c>
      <c r="B437" s="108"/>
      <c r="C437" s="121"/>
      <c r="D437" s="121"/>
      <c r="E437" s="116">
        <f>(D437-C437)*$C$2</f>
        <v>0</v>
      </c>
      <c r="F437" s="136"/>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19-40-1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19-40-2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19-40-3</v>
      </c>
      <c r="J441" s="42"/>
      <c r="K441" s="42"/>
      <c r="L441" s="42"/>
      <c r="M441" s="42"/>
      <c r="N441" s="42"/>
      <c r="O441" s="42"/>
      <c r="P441" s="42"/>
      <c r="Q441" s="42"/>
    </row>
    <row r="442" spans="1:17" ht="38.25" customHeight="1" x14ac:dyDescent="0.25">
      <c r="A442" s="48" t="s">
        <v>13</v>
      </c>
      <c r="B442" s="131"/>
      <c r="C442" s="132"/>
      <c r="D442" s="132"/>
      <c r="E442" s="133"/>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19-41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25">
        <f>IFERROR((E447*F447+E448*F448)/(F447+F448),0)</f>
        <v>0</v>
      </c>
      <c r="G445" s="49" t="s">
        <v>71</v>
      </c>
      <c r="H445" s="70"/>
      <c r="I445" s="81"/>
      <c r="J445" s="42"/>
      <c r="K445" s="42"/>
      <c r="L445" s="42"/>
      <c r="M445" s="42"/>
      <c r="N445" s="42"/>
      <c r="O445" s="42"/>
      <c r="P445" s="42"/>
      <c r="Q445" s="42"/>
    </row>
    <row r="446" spans="1:17" ht="24.75" customHeight="1" x14ac:dyDescent="0.25">
      <c r="A446" s="48" t="s">
        <v>4</v>
      </c>
      <c r="B446" s="129"/>
      <c r="C446" s="130"/>
      <c r="D446" s="49" t="s">
        <v>3142</v>
      </c>
      <c r="E446" s="110" t="str">
        <f>IFERROR(VLOOKUP(B446,matrizEmpleados,2,FALSE),"No existe")</f>
        <v>No existe</v>
      </c>
      <c r="F446" s="120" t="s">
        <v>3765</v>
      </c>
      <c r="G446" s="49" t="s">
        <v>5</v>
      </c>
      <c r="H446" s="127">
        <f>+(D445-C445)+1</f>
        <v>1</v>
      </c>
      <c r="I446" s="81"/>
      <c r="J446" s="42"/>
      <c r="K446" s="42"/>
      <c r="L446" s="42"/>
      <c r="M446" s="42"/>
      <c r="N446" s="42"/>
      <c r="O446" s="42"/>
      <c r="P446" s="42"/>
      <c r="Q446" s="42"/>
    </row>
    <row r="447" spans="1:17" ht="24.75" customHeight="1" x14ac:dyDescent="0.25">
      <c r="A447" s="48" t="s">
        <v>7</v>
      </c>
      <c r="B447" s="115"/>
      <c r="C447" s="121"/>
      <c r="D447" s="121"/>
      <c r="E447" s="116">
        <f>(D447-C447)*$C$2</f>
        <v>0</v>
      </c>
      <c r="F447" s="136"/>
      <c r="G447" s="49" t="s">
        <v>3139</v>
      </c>
      <c r="H447" s="70"/>
      <c r="I447" s="81"/>
      <c r="J447" s="42"/>
      <c r="K447" s="42"/>
      <c r="L447" s="42"/>
      <c r="M447" s="42"/>
      <c r="N447" s="42"/>
      <c r="O447" s="42"/>
      <c r="P447" s="42"/>
      <c r="Q447" s="42"/>
    </row>
    <row r="448" spans="1:17" ht="24.75" customHeight="1" x14ac:dyDescent="0.25">
      <c r="A448" s="48" t="s">
        <v>8</v>
      </c>
      <c r="B448" s="108"/>
      <c r="C448" s="121"/>
      <c r="D448" s="121"/>
      <c r="E448" s="116">
        <f>(D448-C448)*$C$2</f>
        <v>0</v>
      </c>
      <c r="F448" s="136"/>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19-41-1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19-41-2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19-41-3</v>
      </c>
      <c r="J452" s="42"/>
      <c r="K452" s="42"/>
      <c r="L452" s="42"/>
      <c r="M452" s="42"/>
      <c r="N452" s="42"/>
      <c r="O452" s="42"/>
      <c r="P452" s="42"/>
      <c r="Q452" s="42"/>
    </row>
    <row r="453" spans="1:17" ht="38.25" customHeight="1" x14ac:dyDescent="0.25">
      <c r="A453" s="48" t="s">
        <v>13</v>
      </c>
      <c r="B453" s="131"/>
      <c r="C453" s="132"/>
      <c r="D453" s="132"/>
      <c r="E453" s="133"/>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19-42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25">
        <f>IFERROR((E458*F458+E459*F459)/(F458+F459),0)</f>
        <v>0</v>
      </c>
      <c r="G456" s="49" t="s">
        <v>71</v>
      </c>
      <c r="H456" s="70"/>
      <c r="I456" s="81"/>
      <c r="J456" s="42"/>
      <c r="K456" s="42"/>
      <c r="L456" s="42"/>
      <c r="M456" s="42"/>
      <c r="N456" s="42"/>
      <c r="O456" s="42"/>
      <c r="P456" s="42"/>
      <c r="Q456" s="42"/>
    </row>
    <row r="457" spans="1:17" ht="24.75" customHeight="1" x14ac:dyDescent="0.25">
      <c r="A457" s="48" t="s">
        <v>4</v>
      </c>
      <c r="B457" s="129"/>
      <c r="C457" s="130"/>
      <c r="D457" s="49" t="s">
        <v>3142</v>
      </c>
      <c r="E457" s="110" t="str">
        <f>IFERROR(VLOOKUP(B457,matrizEmpleados,2,FALSE),"No existe")</f>
        <v>No existe</v>
      </c>
      <c r="F457" s="120" t="s">
        <v>3765</v>
      </c>
      <c r="G457" s="49" t="s">
        <v>5</v>
      </c>
      <c r="H457" s="127">
        <f>+(D456-C456)+1</f>
        <v>1</v>
      </c>
      <c r="I457" s="81"/>
      <c r="J457" s="42"/>
      <c r="K457" s="42"/>
      <c r="L457" s="42"/>
      <c r="M457" s="42"/>
      <c r="N457" s="42"/>
      <c r="O457" s="42"/>
      <c r="P457" s="42"/>
      <c r="Q457" s="42"/>
    </row>
    <row r="458" spans="1:17" ht="24.75" customHeight="1" x14ac:dyDescent="0.25">
      <c r="A458" s="48" t="s">
        <v>7</v>
      </c>
      <c r="B458" s="115"/>
      <c r="C458" s="121"/>
      <c r="D458" s="121"/>
      <c r="E458" s="116">
        <f>(D458-C458)*$C$2</f>
        <v>0</v>
      </c>
      <c r="F458" s="136"/>
      <c r="G458" s="49" t="s">
        <v>3139</v>
      </c>
      <c r="H458" s="70"/>
      <c r="I458" s="81"/>
      <c r="J458" s="42"/>
      <c r="K458" s="42"/>
      <c r="L458" s="42"/>
      <c r="M458" s="42"/>
      <c r="N458" s="42"/>
      <c r="O458" s="42"/>
      <c r="P458" s="42"/>
      <c r="Q458" s="42"/>
    </row>
    <row r="459" spans="1:17" ht="24.75" customHeight="1" x14ac:dyDescent="0.25">
      <c r="A459" s="48" t="s">
        <v>8</v>
      </c>
      <c r="B459" s="108"/>
      <c r="C459" s="121"/>
      <c r="D459" s="121"/>
      <c r="E459" s="116">
        <f>(D459-C459)*$C$2</f>
        <v>0</v>
      </c>
      <c r="F459" s="136"/>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19-42-1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19-42-2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19-42-3</v>
      </c>
      <c r="J463" s="42"/>
      <c r="K463" s="42"/>
      <c r="L463" s="42"/>
      <c r="M463" s="42"/>
      <c r="N463" s="42"/>
      <c r="O463" s="42"/>
      <c r="P463" s="42"/>
      <c r="Q463" s="42"/>
    </row>
    <row r="464" spans="1:17" ht="38.25" customHeight="1" x14ac:dyDescent="0.25">
      <c r="A464" s="48" t="s">
        <v>13</v>
      </c>
      <c r="B464" s="131"/>
      <c r="C464" s="132"/>
      <c r="D464" s="132"/>
      <c r="E464" s="133"/>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19-43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25">
        <f>IFERROR((E469*F469+E470*F470)/(F469+F470),0)</f>
        <v>0</v>
      </c>
      <c r="G467" s="49" t="s">
        <v>71</v>
      </c>
      <c r="H467" s="70"/>
      <c r="I467" s="81"/>
      <c r="J467" s="42"/>
      <c r="K467" s="42"/>
      <c r="L467" s="42"/>
      <c r="M467" s="42"/>
      <c r="N467" s="42"/>
      <c r="O467" s="42"/>
      <c r="P467" s="42"/>
      <c r="Q467" s="42"/>
    </row>
    <row r="468" spans="1:17" ht="24.75" customHeight="1" x14ac:dyDescent="0.25">
      <c r="A468" s="48" t="s">
        <v>4</v>
      </c>
      <c r="B468" s="129"/>
      <c r="C468" s="130"/>
      <c r="D468" s="49" t="s">
        <v>3142</v>
      </c>
      <c r="E468" s="110" t="str">
        <f>IFERROR(VLOOKUP(B468,matrizEmpleados,2,FALSE),"No existe")</f>
        <v>No existe</v>
      </c>
      <c r="F468" s="120" t="s">
        <v>3765</v>
      </c>
      <c r="G468" s="49" t="s">
        <v>5</v>
      </c>
      <c r="H468" s="127">
        <f>+(D467-C467)+1</f>
        <v>1</v>
      </c>
      <c r="I468" s="81"/>
      <c r="J468" s="42"/>
      <c r="K468" s="42"/>
      <c r="L468" s="42"/>
      <c r="M468" s="42"/>
      <c r="N468" s="42"/>
      <c r="O468" s="42"/>
      <c r="P468" s="42"/>
      <c r="Q468" s="42"/>
    </row>
    <row r="469" spans="1:17" ht="24.75" customHeight="1" x14ac:dyDescent="0.25">
      <c r="A469" s="48" t="s">
        <v>7</v>
      </c>
      <c r="B469" s="115"/>
      <c r="C469" s="121"/>
      <c r="D469" s="121"/>
      <c r="E469" s="116">
        <f>(D469-C469)*$C$2</f>
        <v>0</v>
      </c>
      <c r="F469" s="136"/>
      <c r="G469" s="49" t="s">
        <v>3139</v>
      </c>
      <c r="H469" s="70"/>
      <c r="I469" s="81"/>
      <c r="J469" s="42"/>
      <c r="K469" s="42"/>
      <c r="L469" s="42"/>
      <c r="M469" s="42"/>
      <c r="N469" s="42"/>
      <c r="O469" s="42"/>
      <c r="P469" s="42"/>
      <c r="Q469" s="42"/>
    </row>
    <row r="470" spans="1:17" ht="24.75" customHeight="1" x14ac:dyDescent="0.25">
      <c r="A470" s="48" t="s">
        <v>8</v>
      </c>
      <c r="B470" s="108"/>
      <c r="C470" s="121"/>
      <c r="D470" s="121"/>
      <c r="E470" s="116">
        <f>(D470-C470)*$C$2</f>
        <v>0</v>
      </c>
      <c r="F470" s="136"/>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19-43-1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19-43-2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19-43-3</v>
      </c>
      <c r="J474" s="42"/>
      <c r="K474" s="42"/>
      <c r="L474" s="42"/>
      <c r="M474" s="42"/>
      <c r="N474" s="42"/>
      <c r="O474" s="42"/>
      <c r="P474" s="42"/>
      <c r="Q474" s="42"/>
    </row>
    <row r="475" spans="1:17" ht="38.25" customHeight="1" x14ac:dyDescent="0.25">
      <c r="A475" s="48" t="s">
        <v>13</v>
      </c>
      <c r="B475" s="131"/>
      <c r="C475" s="132"/>
      <c r="D475" s="132"/>
      <c r="E475" s="133"/>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19-44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25">
        <f>IFERROR((E480*F480+E481*F481)/(F480+F481),0)</f>
        <v>0</v>
      </c>
      <c r="G478" s="49" t="s">
        <v>71</v>
      </c>
      <c r="H478" s="70"/>
      <c r="I478" s="81"/>
      <c r="J478" s="42"/>
      <c r="K478" s="42"/>
      <c r="L478" s="42"/>
      <c r="M478" s="42"/>
      <c r="N478" s="42"/>
      <c r="O478" s="42"/>
      <c r="P478" s="42"/>
      <c r="Q478" s="42"/>
    </row>
    <row r="479" spans="1:17" ht="24.75" customHeight="1" x14ac:dyDescent="0.25">
      <c r="A479" s="48" t="s">
        <v>4</v>
      </c>
      <c r="B479" s="129"/>
      <c r="C479" s="130"/>
      <c r="D479" s="49" t="s">
        <v>3142</v>
      </c>
      <c r="E479" s="110" t="str">
        <f>IFERROR(VLOOKUP(B479,matrizEmpleados,2,FALSE),"No existe")</f>
        <v>No existe</v>
      </c>
      <c r="F479" s="120" t="s">
        <v>3765</v>
      </c>
      <c r="G479" s="49" t="s">
        <v>5</v>
      </c>
      <c r="H479" s="127">
        <f>+(D478-C478)+1</f>
        <v>1</v>
      </c>
      <c r="I479" s="81"/>
      <c r="J479" s="42"/>
      <c r="K479" s="42"/>
      <c r="L479" s="42"/>
      <c r="M479" s="42"/>
      <c r="N479" s="42"/>
      <c r="O479" s="42"/>
      <c r="P479" s="42"/>
      <c r="Q479" s="42"/>
    </row>
    <row r="480" spans="1:17" ht="24.75" customHeight="1" x14ac:dyDescent="0.25">
      <c r="A480" s="48" t="s">
        <v>7</v>
      </c>
      <c r="B480" s="115"/>
      <c r="C480" s="121"/>
      <c r="D480" s="121"/>
      <c r="E480" s="116">
        <f>(D480-C480)*$C$2</f>
        <v>0</v>
      </c>
      <c r="F480" s="136"/>
      <c r="G480" s="49" t="s">
        <v>3139</v>
      </c>
      <c r="H480" s="70"/>
      <c r="I480" s="81"/>
      <c r="J480" s="42"/>
      <c r="K480" s="42"/>
      <c r="L480" s="42"/>
      <c r="M480" s="42"/>
      <c r="N480" s="42"/>
      <c r="O480" s="42"/>
      <c r="P480" s="42"/>
      <c r="Q480" s="42"/>
    </row>
    <row r="481" spans="1:17" ht="24.75" customHeight="1" x14ac:dyDescent="0.25">
      <c r="A481" s="48" t="s">
        <v>8</v>
      </c>
      <c r="B481" s="108"/>
      <c r="C481" s="121"/>
      <c r="D481" s="121"/>
      <c r="E481" s="116">
        <f>(D481-C481)*$C$2</f>
        <v>0</v>
      </c>
      <c r="F481" s="136"/>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19-44-1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19-44-2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19-44-3</v>
      </c>
      <c r="J485" s="42"/>
      <c r="K485" s="42"/>
      <c r="L485" s="42"/>
      <c r="M485" s="42"/>
      <c r="N485" s="42"/>
      <c r="O485" s="42"/>
      <c r="P485" s="42"/>
      <c r="Q485" s="42"/>
    </row>
    <row r="486" spans="1:17" ht="38.25" customHeight="1" x14ac:dyDescent="0.25">
      <c r="A486" s="48" t="s">
        <v>13</v>
      </c>
      <c r="B486" s="131"/>
      <c r="C486" s="132"/>
      <c r="D486" s="132"/>
      <c r="E486" s="133"/>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19-45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25">
        <f>IFERROR((E491*F491+E492*F492)/(F491+F492),0)</f>
        <v>0</v>
      </c>
      <c r="G489" s="49" t="s">
        <v>71</v>
      </c>
      <c r="H489" s="70"/>
      <c r="I489" s="81"/>
      <c r="J489" s="42"/>
      <c r="K489" s="42"/>
      <c r="L489" s="42"/>
      <c r="M489" s="42"/>
      <c r="N489" s="42"/>
      <c r="O489" s="42"/>
      <c r="P489" s="42"/>
      <c r="Q489" s="42"/>
    </row>
    <row r="490" spans="1:17" ht="24.75" customHeight="1" x14ac:dyDescent="0.25">
      <c r="A490" s="48" t="s">
        <v>4</v>
      </c>
      <c r="B490" s="129"/>
      <c r="C490" s="130"/>
      <c r="D490" s="49" t="s">
        <v>3142</v>
      </c>
      <c r="E490" s="110" t="str">
        <f>IFERROR(VLOOKUP(B490,matrizEmpleados,2,FALSE),"No existe")</f>
        <v>No existe</v>
      </c>
      <c r="F490" s="120" t="s">
        <v>3765</v>
      </c>
      <c r="G490" s="49" t="s">
        <v>5</v>
      </c>
      <c r="H490" s="127">
        <f>+(D489-C489)+1</f>
        <v>1</v>
      </c>
      <c r="I490" s="81"/>
      <c r="J490" s="42"/>
      <c r="K490" s="42"/>
      <c r="L490" s="42"/>
      <c r="M490" s="42"/>
      <c r="N490" s="42"/>
      <c r="O490" s="42"/>
      <c r="P490" s="42"/>
      <c r="Q490" s="42"/>
    </row>
    <row r="491" spans="1:17" ht="24.75" customHeight="1" x14ac:dyDescent="0.25">
      <c r="A491" s="48" t="s">
        <v>7</v>
      </c>
      <c r="B491" s="115"/>
      <c r="C491" s="121"/>
      <c r="D491" s="121"/>
      <c r="E491" s="116">
        <f>(D491-C491)*$C$2</f>
        <v>0</v>
      </c>
      <c r="F491" s="136"/>
      <c r="G491" s="49" t="s">
        <v>3139</v>
      </c>
      <c r="H491" s="70"/>
      <c r="I491" s="81"/>
      <c r="J491" s="42"/>
      <c r="K491" s="42"/>
      <c r="L491" s="42"/>
      <c r="M491" s="42"/>
      <c r="N491" s="42"/>
      <c r="O491" s="42"/>
      <c r="P491" s="42"/>
      <c r="Q491" s="42"/>
    </row>
    <row r="492" spans="1:17" ht="24.75" customHeight="1" x14ac:dyDescent="0.25">
      <c r="A492" s="48" t="s">
        <v>8</v>
      </c>
      <c r="B492" s="108"/>
      <c r="C492" s="121"/>
      <c r="D492" s="121"/>
      <c r="E492" s="116">
        <f>(D492-C492)*$C$2</f>
        <v>0</v>
      </c>
      <c r="F492" s="136"/>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19-45-1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19-45-2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19-45-3</v>
      </c>
      <c r="J496" s="42"/>
      <c r="K496" s="42"/>
      <c r="L496" s="42"/>
      <c r="M496" s="42"/>
      <c r="N496" s="42"/>
      <c r="O496" s="42"/>
      <c r="P496" s="42"/>
      <c r="Q496" s="42"/>
    </row>
    <row r="497" spans="1:17" ht="38.25" customHeight="1" x14ac:dyDescent="0.25">
      <c r="A497" s="48" t="s">
        <v>13</v>
      </c>
      <c r="B497" s="131"/>
      <c r="C497" s="132"/>
      <c r="D497" s="132"/>
      <c r="E497" s="133"/>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06B95D7F-8DB5-4BF2-BD46-E029450DE964}"/>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0BE8BB0C-80D7-4B18-ABEB-BF57FA93D9CC}">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70BE734D-4CDF-455B-8ECD-30D8683DEF11}">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2445C9F8-86B3-457B-8F9F-3F53712F95FE}">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18DE60A5-A674-4788-8EE7-AAF0682591D2}">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DEFE7D5B-1EAD-4FB1-8F14-B34F38E8F3F6}">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CDAA7357-F9D4-4C0E-8A15-AB127275171E}"/>
    <dataValidation type="list" allowBlank="1" sqref="H8 H19 H448 H459 H404 H470 H481 H30 H41 H52 H63 H74 H85 H96 H107 H118 H129 H140 H151 H162 H173 H184 H195 H206 H217 H228 H239 H250 H261 H272 H283 H294 H305 H316 H327 H338 H349 H360 H371 H382 H393 H415 H426 H437 H492" xr:uid="{67380D51-03FD-445B-8995-A6DD6E95D2A6}">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60097"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60098"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60099"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9D593-E980-41DE-8DE2-5A8453117E3D}">
  <sheetPr codeName="Hoja32">
    <tabColor theme="0"/>
    <pageSetUpPr fitToPage="1"/>
  </sheetPr>
  <dimension ref="A1:Q500"/>
  <sheetViews>
    <sheetView zoomScale="55" zoomScaleNormal="55" workbookViewId="0">
      <selection activeCell="D2" sqref="D2"/>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17">
        <v>8</v>
      </c>
      <c r="C2" s="118">
        <f>24/B2</f>
        <v>3</v>
      </c>
      <c r="D2" s="42"/>
      <c r="E2" s="126">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20-1</v>
      </c>
      <c r="B4" s="74"/>
      <c r="C4" s="75" t="s">
        <v>3138</v>
      </c>
      <c r="D4" s="76" t="s">
        <v>75</v>
      </c>
      <c r="E4" s="119"/>
      <c r="F4" s="119"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25">
        <f>IFERROR((E7*F7+E8*F8)/(F7+F8),0)</f>
        <v>0</v>
      </c>
      <c r="G5" s="49" t="s">
        <v>71</v>
      </c>
      <c r="H5" s="70"/>
      <c r="I5" s="81"/>
      <c r="J5" s="42"/>
      <c r="K5" s="42"/>
      <c r="L5" s="121">
        <v>0.41666666666666669</v>
      </c>
      <c r="M5" s="121">
        <v>0.5</v>
      </c>
      <c r="N5" s="116">
        <f>(M5-L5)*$C$2</f>
        <v>0.24999999999999994</v>
      </c>
      <c r="O5" s="124">
        <v>3</v>
      </c>
      <c r="P5" s="42"/>
      <c r="Q5" s="42"/>
    </row>
    <row r="6" spans="1:17" ht="24.75" customHeight="1" x14ac:dyDescent="0.25">
      <c r="A6" s="48" t="s">
        <v>4</v>
      </c>
      <c r="B6" s="129"/>
      <c r="C6" s="130"/>
      <c r="D6" s="49" t="s">
        <v>3142</v>
      </c>
      <c r="E6" s="110" t="str">
        <f>IFERROR(VLOOKUP(B6,matrizEmpleados,2,FALSE),"No existe")</f>
        <v>No existe</v>
      </c>
      <c r="F6" s="120" t="s">
        <v>3765</v>
      </c>
      <c r="G6" s="49" t="s">
        <v>5</v>
      </c>
      <c r="H6" s="127">
        <f>+(D5-C5)+1</f>
        <v>1</v>
      </c>
      <c r="I6" s="81"/>
      <c r="J6" s="42"/>
      <c r="K6" s="42"/>
      <c r="L6" s="121">
        <v>0.41666666666666669</v>
      </c>
      <c r="M6" s="121">
        <v>0.58333333333333337</v>
      </c>
      <c r="N6" s="116">
        <f>(M6-L6)*$C$2</f>
        <v>0.5</v>
      </c>
      <c r="O6" s="124">
        <v>2</v>
      </c>
      <c r="P6" s="42"/>
      <c r="Q6" s="42"/>
    </row>
    <row r="7" spans="1:17" ht="24.75" customHeight="1" x14ac:dyDescent="0.25">
      <c r="A7" s="48" t="s">
        <v>7</v>
      </c>
      <c r="B7" s="115"/>
      <c r="C7" s="121"/>
      <c r="D7" s="121"/>
      <c r="E7" s="116">
        <f>(D7-C7)*$C$2</f>
        <v>0</v>
      </c>
      <c r="F7" s="136"/>
      <c r="G7" s="49" t="s">
        <v>3139</v>
      </c>
      <c r="H7" s="70"/>
      <c r="I7" s="81"/>
      <c r="J7" s="42"/>
      <c r="K7" s="42"/>
      <c r="L7" s="121"/>
      <c r="M7" s="121"/>
      <c r="N7" s="116"/>
      <c r="O7" s="124"/>
      <c r="P7" s="42"/>
      <c r="Q7" s="42"/>
    </row>
    <row r="8" spans="1:17" ht="24.75" customHeight="1" x14ac:dyDescent="0.25">
      <c r="A8" s="48" t="s">
        <v>8</v>
      </c>
      <c r="B8" s="108"/>
      <c r="C8" s="121"/>
      <c r="D8" s="121"/>
      <c r="E8" s="116">
        <f>(D8-C8)*$C$2</f>
        <v>0</v>
      </c>
      <c r="F8" s="136"/>
      <c r="G8" s="49" t="s">
        <v>3142</v>
      </c>
      <c r="H8" s="72" t="str">
        <f>IFERROR(VLOOKUP(B8,matrizEmpleados,2,FALSE),"Error")</f>
        <v>Error</v>
      </c>
      <c r="I8" s="81"/>
      <c r="J8" s="42"/>
      <c r="K8" s="42"/>
      <c r="L8" s="121"/>
      <c r="M8" s="121"/>
      <c r="N8" s="116"/>
      <c r="O8" s="124"/>
      <c r="P8" s="42"/>
      <c r="Q8" s="42"/>
    </row>
    <row r="9" spans="1:17" ht="24.75" customHeight="1" x14ac:dyDescent="0.25">
      <c r="A9" s="48" t="s">
        <v>261</v>
      </c>
      <c r="B9" s="48" t="s">
        <v>262</v>
      </c>
      <c r="C9" s="48" t="s">
        <v>10</v>
      </c>
      <c r="D9" s="48" t="s">
        <v>264</v>
      </c>
      <c r="E9" s="64" t="s">
        <v>263</v>
      </c>
      <c r="F9" s="64"/>
      <c r="G9" s="49" t="s">
        <v>9</v>
      </c>
      <c r="H9" s="70"/>
      <c r="I9" s="81"/>
      <c r="K9" s="42"/>
      <c r="L9" s="121"/>
      <c r="M9" s="121"/>
      <c r="N9" s="116"/>
      <c r="O9" s="124"/>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20-1-1</v>
      </c>
      <c r="J10" s="42"/>
      <c r="K10" s="42"/>
      <c r="L10" s="42"/>
      <c r="M10" s="42"/>
      <c r="N10" s="123">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20-1-2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20-1-3</v>
      </c>
      <c r="J12" s="42"/>
      <c r="K12" s="42"/>
      <c r="L12" s="42"/>
      <c r="M12" s="42"/>
      <c r="N12" s="42"/>
      <c r="O12" s="42"/>
      <c r="P12" s="42"/>
      <c r="Q12" s="42"/>
    </row>
    <row r="13" spans="1:17" ht="44.25" customHeight="1" x14ac:dyDescent="0.25">
      <c r="A13" s="48" t="s">
        <v>13</v>
      </c>
      <c r="B13" s="131"/>
      <c r="C13" s="132"/>
      <c r="D13" s="132"/>
      <c r="E13" s="133"/>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20-2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25">
        <f>IFERROR((E18*F18+E19*F19)/(F18+F19),0)</f>
        <v>0</v>
      </c>
      <c r="G16" s="49" t="s">
        <v>71</v>
      </c>
      <c r="H16" s="70"/>
      <c r="I16" s="81"/>
      <c r="J16" s="42"/>
      <c r="K16" s="42"/>
      <c r="L16" s="42"/>
      <c r="M16" s="42"/>
      <c r="N16" s="42"/>
      <c r="O16" s="42"/>
      <c r="P16" s="42"/>
      <c r="Q16" s="42"/>
    </row>
    <row r="17" spans="1:17" ht="24.75" customHeight="1" x14ac:dyDescent="0.25">
      <c r="A17" s="48" t="s">
        <v>4</v>
      </c>
      <c r="B17" s="129"/>
      <c r="C17" s="130"/>
      <c r="D17" s="49" t="s">
        <v>3142</v>
      </c>
      <c r="E17" s="110" t="str">
        <f>IFERROR(VLOOKUP(B17,matrizEmpleados,2,FALSE),"No existe")</f>
        <v>No existe</v>
      </c>
      <c r="F17" s="120" t="s">
        <v>3765</v>
      </c>
      <c r="G17" s="49" t="s">
        <v>5</v>
      </c>
      <c r="H17" s="127">
        <f>+(D16-C16)+1</f>
        <v>1</v>
      </c>
      <c r="I17" s="81"/>
      <c r="J17" s="42"/>
      <c r="K17" s="42"/>
      <c r="L17" s="42"/>
      <c r="M17" s="42"/>
      <c r="N17" s="42"/>
      <c r="O17" s="42"/>
      <c r="P17" s="42"/>
      <c r="Q17" s="42"/>
    </row>
    <row r="18" spans="1:17" ht="24.75" customHeight="1" x14ac:dyDescent="0.25">
      <c r="A18" s="48" t="s">
        <v>7</v>
      </c>
      <c r="B18" s="115"/>
      <c r="C18" s="121"/>
      <c r="D18" s="121"/>
      <c r="E18" s="116">
        <f>(D18-C18)*$C$2</f>
        <v>0</v>
      </c>
      <c r="F18" s="136"/>
      <c r="G18" s="49" t="s">
        <v>3139</v>
      </c>
      <c r="H18" s="70"/>
      <c r="I18" s="81"/>
      <c r="J18" s="42"/>
      <c r="K18" s="42"/>
      <c r="L18" s="42"/>
      <c r="M18" s="42"/>
      <c r="N18" s="42"/>
      <c r="O18" s="42"/>
      <c r="P18" s="42"/>
      <c r="Q18" s="42"/>
    </row>
    <row r="19" spans="1:17" ht="24.75" customHeight="1" x14ac:dyDescent="0.25">
      <c r="A19" s="48" t="s">
        <v>8</v>
      </c>
      <c r="B19" s="108"/>
      <c r="C19" s="121"/>
      <c r="D19" s="121"/>
      <c r="E19" s="116">
        <f>(D19-C19)*$C$2</f>
        <v>0</v>
      </c>
      <c r="F19" s="136"/>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20-2-1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20-2-2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20-2-3</v>
      </c>
      <c r="J23" s="42"/>
      <c r="K23" s="42"/>
      <c r="L23" s="42"/>
      <c r="M23" s="42"/>
      <c r="N23" s="42"/>
      <c r="O23" s="42"/>
      <c r="P23" s="42"/>
      <c r="Q23" s="42"/>
    </row>
    <row r="24" spans="1:17" ht="38.25" customHeight="1" x14ac:dyDescent="0.25">
      <c r="A24" s="48" t="s">
        <v>13</v>
      </c>
      <c r="B24" s="131"/>
      <c r="C24" s="132"/>
      <c r="D24" s="132"/>
      <c r="E24" s="133"/>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20-3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25">
        <f>IFERROR((E29*F29+E30*F30)/(F29+F30),0)</f>
        <v>0</v>
      </c>
      <c r="G27" s="49" t="s">
        <v>71</v>
      </c>
      <c r="H27" s="70"/>
      <c r="I27" s="81"/>
      <c r="J27" s="42"/>
      <c r="K27" s="42"/>
      <c r="L27" s="42"/>
      <c r="M27" s="42"/>
      <c r="N27" s="42"/>
      <c r="O27" s="42"/>
      <c r="P27" s="42"/>
      <c r="Q27" s="42"/>
    </row>
    <row r="28" spans="1:17" ht="24.75" customHeight="1" x14ac:dyDescent="0.25">
      <c r="A28" s="48" t="s">
        <v>4</v>
      </c>
      <c r="B28" s="129"/>
      <c r="C28" s="130"/>
      <c r="D28" s="49" t="s">
        <v>3142</v>
      </c>
      <c r="E28" s="110" t="str">
        <f>IFERROR(VLOOKUP(B28,matrizEmpleados,2,FALSE),"No existe")</f>
        <v>No existe</v>
      </c>
      <c r="F28" s="120" t="s">
        <v>3765</v>
      </c>
      <c r="G28" s="49" t="s">
        <v>5</v>
      </c>
      <c r="H28" s="127">
        <f>+(D27-C27)+1</f>
        <v>1</v>
      </c>
      <c r="I28" s="81"/>
      <c r="J28" s="42"/>
      <c r="K28" s="42"/>
      <c r="L28" s="42"/>
      <c r="M28" s="42"/>
      <c r="N28" s="42"/>
      <c r="O28" s="42"/>
      <c r="P28" s="42"/>
      <c r="Q28" s="42"/>
    </row>
    <row r="29" spans="1:17" ht="24.75" customHeight="1" x14ac:dyDescent="0.25">
      <c r="A29" s="48" t="s">
        <v>7</v>
      </c>
      <c r="B29" s="115"/>
      <c r="C29" s="121"/>
      <c r="D29" s="121"/>
      <c r="E29" s="116">
        <f>(D29-C29)*$C$2</f>
        <v>0</v>
      </c>
      <c r="F29" s="136"/>
      <c r="G29" s="49" t="s">
        <v>3139</v>
      </c>
      <c r="H29" s="70"/>
      <c r="I29" s="81"/>
      <c r="J29" s="42"/>
      <c r="K29" s="42"/>
      <c r="L29" s="42"/>
      <c r="M29" s="42"/>
      <c r="N29" s="42"/>
      <c r="O29" s="42"/>
      <c r="P29" s="42"/>
      <c r="Q29" s="42"/>
    </row>
    <row r="30" spans="1:17" ht="24.75" customHeight="1" x14ac:dyDescent="0.25">
      <c r="A30" s="48" t="s">
        <v>8</v>
      </c>
      <c r="B30" s="108"/>
      <c r="C30" s="121"/>
      <c r="D30" s="121"/>
      <c r="E30" s="116">
        <f>(D30-C30)*$C$2</f>
        <v>0</v>
      </c>
      <c r="F30" s="136"/>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20-3-1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20-3-2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20-3-3</v>
      </c>
      <c r="J34" s="42"/>
      <c r="K34" s="42"/>
      <c r="L34" s="42"/>
      <c r="M34" s="42"/>
      <c r="N34" s="42"/>
      <c r="O34" s="42"/>
      <c r="P34" s="42"/>
      <c r="Q34" s="42"/>
    </row>
    <row r="35" spans="1:17" ht="38.25" customHeight="1" x14ac:dyDescent="0.25">
      <c r="A35" s="48" t="s">
        <v>13</v>
      </c>
      <c r="B35" s="131"/>
      <c r="C35" s="132"/>
      <c r="D35" s="132"/>
      <c r="E35" s="133"/>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20-4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25">
        <f>IFERROR((E40*F40+E41*F41)/(F40+F41),0)</f>
        <v>0</v>
      </c>
      <c r="G38" s="49" t="s">
        <v>71</v>
      </c>
      <c r="H38" s="70"/>
      <c r="I38" s="81"/>
      <c r="J38" s="42"/>
      <c r="K38" s="42"/>
      <c r="L38" s="42"/>
      <c r="M38" s="42"/>
      <c r="N38" s="42"/>
      <c r="O38" s="42"/>
      <c r="P38" s="42"/>
      <c r="Q38" s="42"/>
    </row>
    <row r="39" spans="1:17" ht="24.75" customHeight="1" x14ac:dyDescent="0.25">
      <c r="A39" s="48" t="s">
        <v>4</v>
      </c>
      <c r="B39" s="129"/>
      <c r="C39" s="130"/>
      <c r="D39" s="49" t="s">
        <v>3142</v>
      </c>
      <c r="E39" s="110" t="str">
        <f>IFERROR(VLOOKUP(B39,matrizEmpleados,2,FALSE),"No existe")</f>
        <v>No existe</v>
      </c>
      <c r="F39" s="120" t="s">
        <v>3765</v>
      </c>
      <c r="G39" s="49" t="s">
        <v>5</v>
      </c>
      <c r="H39" s="127">
        <f>+(D38-C38)+1</f>
        <v>1</v>
      </c>
      <c r="I39" s="81"/>
      <c r="J39" s="42"/>
      <c r="K39" s="42"/>
      <c r="L39" s="42"/>
      <c r="M39" s="42"/>
      <c r="N39" s="42"/>
      <c r="O39" s="42"/>
      <c r="P39" s="42"/>
      <c r="Q39" s="42"/>
    </row>
    <row r="40" spans="1:17" ht="24.75" customHeight="1" x14ac:dyDescent="0.25">
      <c r="A40" s="48" t="s">
        <v>7</v>
      </c>
      <c r="B40" s="115"/>
      <c r="C40" s="121"/>
      <c r="D40" s="121"/>
      <c r="E40" s="116">
        <f>(D40-C40)*$C$2</f>
        <v>0</v>
      </c>
      <c r="F40" s="136"/>
      <c r="G40" s="49" t="s">
        <v>3139</v>
      </c>
      <c r="H40" s="70"/>
      <c r="I40" s="81"/>
      <c r="J40" s="42"/>
      <c r="K40" s="42"/>
      <c r="L40" s="42"/>
      <c r="M40" s="42"/>
      <c r="N40" s="42"/>
      <c r="O40" s="42"/>
      <c r="P40" s="42"/>
      <c r="Q40" s="42"/>
    </row>
    <row r="41" spans="1:17" ht="24.75" customHeight="1" x14ac:dyDescent="0.25">
      <c r="A41" s="48" t="s">
        <v>8</v>
      </c>
      <c r="B41" s="108"/>
      <c r="C41" s="121"/>
      <c r="D41" s="121"/>
      <c r="E41" s="116">
        <f>(D41-C41)*$C$2</f>
        <v>0</v>
      </c>
      <c r="F41" s="136"/>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20-4-1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20-4-2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20-4-3</v>
      </c>
      <c r="J45" s="42"/>
      <c r="K45" s="42"/>
      <c r="L45" s="42"/>
      <c r="M45" s="42"/>
      <c r="N45" s="42"/>
      <c r="O45" s="42"/>
      <c r="P45" s="42"/>
      <c r="Q45" s="42"/>
    </row>
    <row r="46" spans="1:17" ht="38.25" customHeight="1" x14ac:dyDescent="0.25">
      <c r="A46" s="48" t="s">
        <v>13</v>
      </c>
      <c r="B46" s="131"/>
      <c r="C46" s="132"/>
      <c r="D46" s="132"/>
      <c r="E46" s="133"/>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20-5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25">
        <f>IFERROR((E51*F51+E52*F52)/(F51+F52),0)</f>
        <v>0</v>
      </c>
      <c r="G49" s="49" t="s">
        <v>71</v>
      </c>
      <c r="H49" s="70"/>
      <c r="I49" s="81"/>
      <c r="J49" s="42"/>
      <c r="K49" s="42"/>
      <c r="L49" s="42"/>
      <c r="M49" s="42"/>
      <c r="N49" s="42"/>
      <c r="O49" s="42"/>
      <c r="P49" s="42"/>
      <c r="Q49" s="42"/>
    </row>
    <row r="50" spans="1:17" ht="24.75" customHeight="1" x14ac:dyDescent="0.25">
      <c r="A50" s="48" t="s">
        <v>4</v>
      </c>
      <c r="B50" s="129"/>
      <c r="C50" s="130"/>
      <c r="D50" s="49" t="s">
        <v>3142</v>
      </c>
      <c r="E50" s="110" t="str">
        <f>IFERROR(VLOOKUP(B50,matrizEmpleados,2,FALSE),"No existe")</f>
        <v>No existe</v>
      </c>
      <c r="F50" s="120" t="s">
        <v>3765</v>
      </c>
      <c r="G50" s="49" t="s">
        <v>5</v>
      </c>
      <c r="H50" s="127">
        <f>+(D49-C49)+1</f>
        <v>1</v>
      </c>
      <c r="I50" s="81"/>
      <c r="J50" s="42"/>
      <c r="K50" s="42"/>
      <c r="L50" s="42"/>
      <c r="M50" s="42"/>
      <c r="N50" s="42"/>
      <c r="O50" s="42"/>
      <c r="P50" s="42"/>
      <c r="Q50" s="42"/>
    </row>
    <row r="51" spans="1:17" ht="24.75" customHeight="1" x14ac:dyDescent="0.25">
      <c r="A51" s="48" t="s">
        <v>7</v>
      </c>
      <c r="B51" s="115"/>
      <c r="C51" s="121"/>
      <c r="D51" s="121"/>
      <c r="E51" s="116">
        <f>(D51-C51)*$C$2</f>
        <v>0</v>
      </c>
      <c r="F51" s="136"/>
      <c r="G51" s="49" t="s">
        <v>3139</v>
      </c>
      <c r="H51" s="70"/>
      <c r="I51" s="81"/>
      <c r="J51" s="42"/>
      <c r="K51" s="42"/>
      <c r="L51" s="42"/>
      <c r="M51" s="42"/>
      <c r="N51" s="42"/>
      <c r="O51" s="42"/>
      <c r="P51" s="42"/>
      <c r="Q51" s="42"/>
    </row>
    <row r="52" spans="1:17" ht="24.75" customHeight="1" x14ac:dyDescent="0.25">
      <c r="A52" s="48" t="s">
        <v>8</v>
      </c>
      <c r="B52" s="108"/>
      <c r="C52" s="121"/>
      <c r="D52" s="121"/>
      <c r="E52" s="116">
        <f>(D52-C52)*$C$2</f>
        <v>0</v>
      </c>
      <c r="F52" s="136"/>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20-5-1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20-5-2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20-5-3</v>
      </c>
      <c r="J56" s="42"/>
      <c r="K56" s="42"/>
      <c r="L56" s="42"/>
      <c r="M56" s="42"/>
      <c r="N56" s="42"/>
      <c r="O56" s="42"/>
      <c r="P56" s="42"/>
      <c r="Q56" s="42"/>
    </row>
    <row r="57" spans="1:17" ht="38.25" customHeight="1" x14ac:dyDescent="0.25">
      <c r="A57" s="48" t="s">
        <v>13</v>
      </c>
      <c r="B57" s="131"/>
      <c r="C57" s="132"/>
      <c r="D57" s="132"/>
      <c r="E57" s="133"/>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20-6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25">
        <f>IFERROR((E62*F62+E63*F63)/(F62+F63),0)</f>
        <v>0</v>
      </c>
      <c r="G60" s="49" t="s">
        <v>71</v>
      </c>
      <c r="H60" s="70"/>
      <c r="I60" s="81"/>
      <c r="J60" s="42"/>
      <c r="K60" s="42"/>
      <c r="L60" s="42"/>
      <c r="M60" s="42"/>
      <c r="N60" s="42"/>
      <c r="O60" s="42"/>
      <c r="P60" s="42"/>
      <c r="Q60" s="42"/>
    </row>
    <row r="61" spans="1:17" ht="24.75" customHeight="1" x14ac:dyDescent="0.25">
      <c r="A61" s="48" t="s">
        <v>4</v>
      </c>
      <c r="B61" s="129"/>
      <c r="C61" s="130"/>
      <c r="D61" s="49" t="s">
        <v>3142</v>
      </c>
      <c r="E61" s="110" t="str">
        <f>IFERROR(VLOOKUP(B61,matrizEmpleados,2,FALSE),"No existe")</f>
        <v>No existe</v>
      </c>
      <c r="F61" s="120" t="s">
        <v>3765</v>
      </c>
      <c r="G61" s="49" t="s">
        <v>5</v>
      </c>
      <c r="H61" s="127">
        <f>+(D60-C60)+1</f>
        <v>1</v>
      </c>
      <c r="I61" s="81"/>
      <c r="J61" s="42"/>
      <c r="K61" s="42"/>
      <c r="L61" s="42"/>
      <c r="M61" s="42"/>
      <c r="N61" s="42"/>
      <c r="O61" s="42"/>
      <c r="P61" s="42"/>
      <c r="Q61" s="42"/>
    </row>
    <row r="62" spans="1:17" ht="24.75" customHeight="1" x14ac:dyDescent="0.25">
      <c r="A62" s="48" t="s">
        <v>7</v>
      </c>
      <c r="B62" s="115"/>
      <c r="C62" s="121"/>
      <c r="D62" s="121"/>
      <c r="E62" s="116">
        <f>(D62-C62)*$C$2</f>
        <v>0</v>
      </c>
      <c r="F62" s="136"/>
      <c r="G62" s="49" t="s">
        <v>3139</v>
      </c>
      <c r="H62" s="70"/>
      <c r="I62" s="81"/>
      <c r="J62" s="42"/>
      <c r="K62" s="42"/>
      <c r="L62" s="42"/>
      <c r="M62" s="42"/>
      <c r="N62" s="42"/>
      <c r="O62" s="42"/>
      <c r="P62" s="42"/>
      <c r="Q62" s="42"/>
    </row>
    <row r="63" spans="1:17" ht="24.75" customHeight="1" x14ac:dyDescent="0.25">
      <c r="A63" s="48" t="s">
        <v>8</v>
      </c>
      <c r="B63" s="108"/>
      <c r="C63" s="121"/>
      <c r="D63" s="121"/>
      <c r="E63" s="116">
        <f>(D63-C63)*$C$2</f>
        <v>0</v>
      </c>
      <c r="F63" s="136"/>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20-6-1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20-6-2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20-6-3</v>
      </c>
      <c r="J67" s="42"/>
      <c r="K67" s="42"/>
      <c r="L67" s="42"/>
      <c r="M67" s="42"/>
      <c r="N67" s="42"/>
      <c r="O67" s="42"/>
      <c r="P67" s="42"/>
      <c r="Q67" s="42"/>
    </row>
    <row r="68" spans="1:17" ht="38.25" customHeight="1" x14ac:dyDescent="0.25">
      <c r="A68" s="48" t="s">
        <v>13</v>
      </c>
      <c r="B68" s="131"/>
      <c r="C68" s="132"/>
      <c r="D68" s="132"/>
      <c r="E68" s="133"/>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20-7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25">
        <f>IFERROR((E73*F73+E74*F74)/(F73+F74),0)</f>
        <v>0</v>
      </c>
      <c r="G71" s="49" t="s">
        <v>71</v>
      </c>
      <c r="H71" s="70"/>
      <c r="I71" s="81"/>
      <c r="J71" s="42"/>
      <c r="K71" s="42"/>
      <c r="L71" s="42"/>
      <c r="M71" s="42"/>
      <c r="N71" s="42"/>
      <c r="O71" s="42"/>
      <c r="P71" s="42"/>
      <c r="Q71" s="42"/>
    </row>
    <row r="72" spans="1:17" ht="24.75" customHeight="1" x14ac:dyDescent="0.25">
      <c r="A72" s="48" t="s">
        <v>4</v>
      </c>
      <c r="B72" s="129"/>
      <c r="C72" s="130"/>
      <c r="D72" s="49" t="s">
        <v>3142</v>
      </c>
      <c r="E72" s="110" t="str">
        <f>IFERROR(VLOOKUP(B72,matrizEmpleados,2,FALSE),"No existe")</f>
        <v>No existe</v>
      </c>
      <c r="F72" s="120" t="s">
        <v>3765</v>
      </c>
      <c r="G72" s="49" t="s">
        <v>5</v>
      </c>
      <c r="H72" s="127">
        <f>+(D71-C71)+1</f>
        <v>1</v>
      </c>
      <c r="I72" s="81"/>
      <c r="J72" s="42"/>
      <c r="K72" s="42"/>
      <c r="L72" s="42"/>
      <c r="M72" s="42"/>
      <c r="N72" s="42"/>
      <c r="O72" s="42"/>
      <c r="P72" s="42"/>
      <c r="Q72" s="42"/>
    </row>
    <row r="73" spans="1:17" ht="24.75" customHeight="1" x14ac:dyDescent="0.25">
      <c r="A73" s="48" t="s">
        <v>7</v>
      </c>
      <c r="B73" s="115"/>
      <c r="C73" s="121"/>
      <c r="D73" s="121"/>
      <c r="E73" s="116">
        <f>(D73-C73)*$C$2</f>
        <v>0</v>
      </c>
      <c r="F73" s="136"/>
      <c r="G73" s="49" t="s">
        <v>3139</v>
      </c>
      <c r="H73" s="70"/>
      <c r="I73" s="81"/>
      <c r="J73" s="42"/>
      <c r="K73" s="42"/>
      <c r="L73" s="42"/>
      <c r="M73" s="42"/>
      <c r="N73" s="42"/>
      <c r="O73" s="42"/>
      <c r="P73" s="42"/>
      <c r="Q73" s="42"/>
    </row>
    <row r="74" spans="1:17" ht="24.75" customHeight="1" x14ac:dyDescent="0.25">
      <c r="A74" s="48" t="s">
        <v>8</v>
      </c>
      <c r="B74" s="108"/>
      <c r="C74" s="121"/>
      <c r="D74" s="121"/>
      <c r="E74" s="116">
        <f>(D74-C74)*$C$2</f>
        <v>0</v>
      </c>
      <c r="F74" s="136"/>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20-7-1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20-7-2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20-7-3</v>
      </c>
      <c r="J78" s="42"/>
      <c r="K78" s="42"/>
      <c r="L78" s="42"/>
      <c r="M78" s="42"/>
      <c r="N78" s="42"/>
      <c r="O78" s="42"/>
      <c r="P78" s="42"/>
      <c r="Q78" s="42"/>
    </row>
    <row r="79" spans="1:17" ht="38.25" customHeight="1" x14ac:dyDescent="0.25">
      <c r="A79" s="48" t="s">
        <v>13</v>
      </c>
      <c r="B79" s="131"/>
      <c r="C79" s="132"/>
      <c r="D79" s="132"/>
      <c r="E79" s="133"/>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20-8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25">
        <f>IFERROR((E84*F84+E85*F85)/(F84+F85),0)</f>
        <v>0</v>
      </c>
      <c r="G82" s="49" t="s">
        <v>71</v>
      </c>
      <c r="H82" s="70"/>
      <c r="I82" s="81"/>
      <c r="J82" s="42"/>
      <c r="K82" s="42"/>
      <c r="L82" s="42"/>
      <c r="M82" s="42"/>
      <c r="N82" s="42"/>
      <c r="O82" s="42"/>
      <c r="P82" s="42"/>
      <c r="Q82" s="42"/>
    </row>
    <row r="83" spans="1:17" ht="24.75" customHeight="1" x14ac:dyDescent="0.25">
      <c r="A83" s="48" t="s">
        <v>4</v>
      </c>
      <c r="B83" s="129"/>
      <c r="C83" s="130"/>
      <c r="D83" s="49" t="s">
        <v>3142</v>
      </c>
      <c r="E83" s="110" t="str">
        <f>IFERROR(VLOOKUP(B83,matrizEmpleados,2,FALSE),"No existe")</f>
        <v>No existe</v>
      </c>
      <c r="F83" s="120" t="s">
        <v>3765</v>
      </c>
      <c r="G83" s="49" t="s">
        <v>5</v>
      </c>
      <c r="H83" s="127">
        <f>+(D82-C82)+1</f>
        <v>1</v>
      </c>
      <c r="I83" s="81"/>
      <c r="J83" s="42"/>
      <c r="K83" s="42"/>
      <c r="L83" s="42"/>
      <c r="M83" s="42"/>
      <c r="N83" s="42"/>
      <c r="O83" s="42"/>
      <c r="P83" s="42"/>
      <c r="Q83" s="42"/>
    </row>
    <row r="84" spans="1:17" ht="24.75" customHeight="1" x14ac:dyDescent="0.25">
      <c r="A84" s="48" t="s">
        <v>7</v>
      </c>
      <c r="B84" s="115"/>
      <c r="C84" s="121"/>
      <c r="D84" s="121"/>
      <c r="E84" s="116">
        <f>(D84-C84)*$C$2</f>
        <v>0</v>
      </c>
      <c r="F84" s="136"/>
      <c r="G84" s="49" t="s">
        <v>3139</v>
      </c>
      <c r="H84" s="70"/>
      <c r="I84" s="81"/>
      <c r="J84" s="42"/>
      <c r="K84" s="42"/>
      <c r="L84" s="42"/>
      <c r="M84" s="42"/>
      <c r="N84" s="42"/>
      <c r="O84" s="42"/>
      <c r="P84" s="42"/>
      <c r="Q84" s="42"/>
    </row>
    <row r="85" spans="1:17" ht="24.75" customHeight="1" x14ac:dyDescent="0.25">
      <c r="A85" s="48" t="s">
        <v>8</v>
      </c>
      <c r="B85" s="108"/>
      <c r="C85" s="121"/>
      <c r="D85" s="121"/>
      <c r="E85" s="116">
        <f>(D85-C85)*$C$2</f>
        <v>0</v>
      </c>
      <c r="F85" s="136"/>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20-8-1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20-8-2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20-8-3</v>
      </c>
      <c r="J89" s="42"/>
      <c r="K89" s="42"/>
      <c r="L89" s="42"/>
      <c r="M89" s="42"/>
      <c r="N89" s="42"/>
      <c r="O89" s="42"/>
      <c r="P89" s="42"/>
      <c r="Q89" s="42"/>
    </row>
    <row r="90" spans="1:17" ht="38.25" customHeight="1" x14ac:dyDescent="0.25">
      <c r="A90" s="48" t="s">
        <v>13</v>
      </c>
      <c r="B90" s="131"/>
      <c r="C90" s="132"/>
      <c r="D90" s="132"/>
      <c r="E90" s="133"/>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20-9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25">
        <f>IFERROR((E95*F95+E96*F96)/(F95+F96),0)</f>
        <v>0</v>
      </c>
      <c r="G93" s="49" t="s">
        <v>71</v>
      </c>
      <c r="H93" s="70"/>
      <c r="I93" s="81"/>
      <c r="J93" s="42"/>
      <c r="K93" s="42"/>
      <c r="L93" s="42"/>
      <c r="M93" s="42"/>
      <c r="N93" s="42"/>
      <c r="O93" s="42"/>
      <c r="P93" s="42"/>
      <c r="Q93" s="42"/>
    </row>
    <row r="94" spans="1:17" ht="24.75" customHeight="1" x14ac:dyDescent="0.25">
      <c r="A94" s="48" t="s">
        <v>4</v>
      </c>
      <c r="B94" s="129"/>
      <c r="C94" s="130"/>
      <c r="D94" s="49" t="s">
        <v>3142</v>
      </c>
      <c r="E94" s="110" t="str">
        <f>IFERROR(VLOOKUP(B94,matrizEmpleados,2,FALSE),"No existe")</f>
        <v>No existe</v>
      </c>
      <c r="F94" s="120" t="s">
        <v>3765</v>
      </c>
      <c r="G94" s="49" t="s">
        <v>5</v>
      </c>
      <c r="H94" s="127">
        <f>+(D93-C93)+1</f>
        <v>1</v>
      </c>
      <c r="I94" s="81"/>
      <c r="J94" s="42"/>
      <c r="K94" s="42"/>
      <c r="L94" s="42"/>
      <c r="M94" s="42"/>
      <c r="N94" s="42"/>
      <c r="O94" s="42"/>
      <c r="P94" s="42"/>
      <c r="Q94" s="42"/>
    </row>
    <row r="95" spans="1:17" ht="24.75" customHeight="1" x14ac:dyDescent="0.25">
      <c r="A95" s="48" t="s">
        <v>7</v>
      </c>
      <c r="B95" s="115"/>
      <c r="C95" s="121"/>
      <c r="D95" s="121"/>
      <c r="E95" s="116">
        <f>(D95-C95)*$C$2</f>
        <v>0</v>
      </c>
      <c r="F95" s="136"/>
      <c r="G95" s="49" t="s">
        <v>3139</v>
      </c>
      <c r="H95" s="70"/>
      <c r="I95" s="81"/>
      <c r="J95" s="42"/>
      <c r="K95" s="42"/>
      <c r="L95" s="42"/>
      <c r="M95" s="42"/>
      <c r="N95" s="42"/>
      <c r="O95" s="42"/>
      <c r="P95" s="42"/>
      <c r="Q95" s="42"/>
    </row>
    <row r="96" spans="1:17" ht="24.75" customHeight="1" x14ac:dyDescent="0.25">
      <c r="A96" s="48" t="s">
        <v>8</v>
      </c>
      <c r="B96" s="108"/>
      <c r="C96" s="121"/>
      <c r="D96" s="121"/>
      <c r="E96" s="116">
        <f>(D96-C96)*$C$2</f>
        <v>0</v>
      </c>
      <c r="F96" s="136"/>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20-9-1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20-9-2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20-9-3</v>
      </c>
      <c r="J100" s="42"/>
      <c r="K100" s="42"/>
      <c r="L100" s="42"/>
      <c r="M100" s="42"/>
      <c r="N100" s="42"/>
      <c r="O100" s="42"/>
      <c r="P100" s="42"/>
      <c r="Q100" s="42"/>
    </row>
    <row r="101" spans="1:17" ht="38.25" customHeight="1" x14ac:dyDescent="0.25">
      <c r="A101" s="48" t="s">
        <v>13</v>
      </c>
      <c r="B101" s="131"/>
      <c r="C101" s="132"/>
      <c r="D101" s="132"/>
      <c r="E101" s="133"/>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20-10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25">
        <f>IFERROR((E106*F106+E107*F107)/(F106+F107),0)</f>
        <v>0</v>
      </c>
      <c r="G104" s="49" t="s">
        <v>71</v>
      </c>
      <c r="H104" s="70"/>
      <c r="I104" s="81"/>
      <c r="J104" s="42"/>
      <c r="K104" s="42"/>
      <c r="L104" s="42"/>
      <c r="M104" s="42"/>
      <c r="N104" s="42"/>
      <c r="O104" s="42"/>
      <c r="P104" s="42"/>
      <c r="Q104" s="42"/>
    </row>
    <row r="105" spans="1:17" ht="24.75" customHeight="1" x14ac:dyDescent="0.25">
      <c r="A105" s="48" t="s">
        <v>4</v>
      </c>
      <c r="B105" s="129"/>
      <c r="C105" s="130"/>
      <c r="D105" s="49" t="s">
        <v>3142</v>
      </c>
      <c r="E105" s="110" t="str">
        <f>IFERROR(VLOOKUP(B105,matrizEmpleados,2,FALSE),"No existe")</f>
        <v>No existe</v>
      </c>
      <c r="F105" s="120" t="s">
        <v>3765</v>
      </c>
      <c r="G105" s="49" t="s">
        <v>5</v>
      </c>
      <c r="H105" s="127">
        <f>+(D104-C104)+1</f>
        <v>1</v>
      </c>
      <c r="I105" s="81"/>
      <c r="J105" s="42"/>
      <c r="K105" s="42"/>
      <c r="L105" s="42"/>
      <c r="M105" s="42"/>
      <c r="N105" s="42"/>
      <c r="O105" s="42"/>
      <c r="P105" s="42"/>
      <c r="Q105" s="42"/>
    </row>
    <row r="106" spans="1:17" ht="24.75" customHeight="1" x14ac:dyDescent="0.25">
      <c r="A106" s="48" t="s">
        <v>7</v>
      </c>
      <c r="B106" s="115"/>
      <c r="C106" s="121"/>
      <c r="D106" s="121"/>
      <c r="E106" s="116">
        <f>(D106-C106)*$C$2</f>
        <v>0</v>
      </c>
      <c r="F106" s="136"/>
      <c r="G106" s="49" t="s">
        <v>3139</v>
      </c>
      <c r="H106" s="70"/>
      <c r="I106" s="81"/>
      <c r="J106" s="42"/>
      <c r="K106" s="42"/>
      <c r="L106" s="42"/>
      <c r="M106" s="42"/>
      <c r="N106" s="42"/>
      <c r="O106" s="42"/>
      <c r="P106" s="42"/>
      <c r="Q106" s="42"/>
    </row>
    <row r="107" spans="1:17" ht="24.75" customHeight="1" x14ac:dyDescent="0.25">
      <c r="A107" s="48" t="s">
        <v>8</v>
      </c>
      <c r="B107" s="108"/>
      <c r="C107" s="121"/>
      <c r="D107" s="121"/>
      <c r="E107" s="116">
        <f>(D107-C107)*$C$2</f>
        <v>0</v>
      </c>
      <c r="F107" s="136"/>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20-10-1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20-10-2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20-10-3</v>
      </c>
      <c r="J111" s="42"/>
      <c r="K111" s="42"/>
      <c r="L111" s="42"/>
      <c r="M111" s="42"/>
      <c r="N111" s="42"/>
      <c r="O111" s="42"/>
      <c r="P111" s="42"/>
      <c r="Q111" s="42"/>
    </row>
    <row r="112" spans="1:17" ht="38.25" customHeight="1" x14ac:dyDescent="0.25">
      <c r="A112" s="48" t="s">
        <v>13</v>
      </c>
      <c r="B112" s="131"/>
      <c r="C112" s="132"/>
      <c r="D112" s="132"/>
      <c r="E112" s="133"/>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20-11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25">
        <f>IFERROR((E117*F117+E118*F118)/(F117+F118),0)</f>
        <v>0</v>
      </c>
      <c r="G115" s="49" t="s">
        <v>71</v>
      </c>
      <c r="H115" s="70"/>
      <c r="I115" s="81"/>
      <c r="J115" s="42"/>
      <c r="K115" s="42"/>
      <c r="L115" s="42"/>
      <c r="M115" s="42"/>
      <c r="N115" s="42"/>
      <c r="O115" s="42"/>
      <c r="P115" s="42"/>
      <c r="Q115" s="42"/>
    </row>
    <row r="116" spans="1:17" ht="24.75" customHeight="1" x14ac:dyDescent="0.25">
      <c r="A116" s="48" t="s">
        <v>4</v>
      </c>
      <c r="B116" s="129"/>
      <c r="C116" s="130"/>
      <c r="D116" s="49" t="s">
        <v>3142</v>
      </c>
      <c r="E116" s="110" t="str">
        <f>IFERROR(VLOOKUP(B116,matrizEmpleados,2,FALSE),"No existe")</f>
        <v>No existe</v>
      </c>
      <c r="F116" s="120" t="s">
        <v>3765</v>
      </c>
      <c r="G116" s="49" t="s">
        <v>5</v>
      </c>
      <c r="H116" s="127">
        <f>+(D115-C115)+1</f>
        <v>1</v>
      </c>
      <c r="I116" s="81"/>
      <c r="J116" s="42"/>
      <c r="K116" s="42"/>
      <c r="L116" s="42"/>
      <c r="M116" s="42"/>
      <c r="N116" s="42"/>
      <c r="O116" s="42"/>
      <c r="P116" s="42"/>
      <c r="Q116" s="42"/>
    </row>
    <row r="117" spans="1:17" ht="24.75" customHeight="1" x14ac:dyDescent="0.25">
      <c r="A117" s="48" t="s">
        <v>7</v>
      </c>
      <c r="B117" s="115"/>
      <c r="C117" s="121"/>
      <c r="D117" s="121"/>
      <c r="E117" s="116">
        <f>(D117-C117)*$C$2</f>
        <v>0</v>
      </c>
      <c r="F117" s="136"/>
      <c r="G117" s="49" t="s">
        <v>3139</v>
      </c>
      <c r="H117" s="70"/>
      <c r="I117" s="81"/>
      <c r="J117" s="42"/>
      <c r="K117" s="42"/>
      <c r="L117" s="42"/>
      <c r="M117" s="42"/>
      <c r="N117" s="42"/>
      <c r="O117" s="42"/>
      <c r="P117" s="42"/>
      <c r="Q117" s="42"/>
    </row>
    <row r="118" spans="1:17" ht="24.75" customHeight="1" x14ac:dyDescent="0.25">
      <c r="A118" s="48" t="s">
        <v>8</v>
      </c>
      <c r="B118" s="108"/>
      <c r="C118" s="121"/>
      <c r="D118" s="121"/>
      <c r="E118" s="116">
        <f>(D118-C118)*$C$2</f>
        <v>0</v>
      </c>
      <c r="F118" s="136"/>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20-11-1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20-11-2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20-11-3</v>
      </c>
      <c r="J122" s="42"/>
      <c r="K122" s="42"/>
      <c r="L122" s="42"/>
      <c r="M122" s="42"/>
      <c r="N122" s="42"/>
      <c r="O122" s="42"/>
      <c r="P122" s="42"/>
      <c r="Q122" s="42"/>
    </row>
    <row r="123" spans="1:17" ht="38.25" customHeight="1" x14ac:dyDescent="0.25">
      <c r="A123" s="48" t="s">
        <v>13</v>
      </c>
      <c r="B123" s="131"/>
      <c r="C123" s="132"/>
      <c r="D123" s="132"/>
      <c r="E123" s="133"/>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20-12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25">
        <f>IFERROR((E128*F128+E129*F129)/(F128+F129),0)</f>
        <v>0</v>
      </c>
      <c r="G126" s="49" t="s">
        <v>71</v>
      </c>
      <c r="H126" s="70"/>
      <c r="I126" s="81"/>
      <c r="J126" s="42"/>
      <c r="K126" s="42"/>
      <c r="L126" s="42"/>
      <c r="M126" s="42"/>
      <c r="N126" s="42"/>
      <c r="O126" s="42"/>
      <c r="P126" s="42"/>
      <c r="Q126" s="42"/>
    </row>
    <row r="127" spans="1:17" ht="24.75" customHeight="1" x14ac:dyDescent="0.25">
      <c r="A127" s="48" t="s">
        <v>4</v>
      </c>
      <c r="B127" s="129"/>
      <c r="C127" s="130"/>
      <c r="D127" s="49" t="s">
        <v>3142</v>
      </c>
      <c r="E127" s="110" t="str">
        <f>IFERROR(VLOOKUP(B127,matrizEmpleados,2,FALSE),"No existe")</f>
        <v>No existe</v>
      </c>
      <c r="F127" s="120" t="s">
        <v>3765</v>
      </c>
      <c r="G127" s="49" t="s">
        <v>5</v>
      </c>
      <c r="H127" s="127">
        <f>+(D126-C126)+1</f>
        <v>1</v>
      </c>
      <c r="I127" s="81"/>
      <c r="J127" s="42"/>
      <c r="K127" s="42"/>
      <c r="L127" s="42"/>
      <c r="M127" s="42"/>
      <c r="N127" s="42"/>
      <c r="O127" s="42"/>
      <c r="P127" s="42"/>
      <c r="Q127" s="42"/>
    </row>
    <row r="128" spans="1:17" ht="24.75" customHeight="1" x14ac:dyDescent="0.25">
      <c r="A128" s="48" t="s">
        <v>7</v>
      </c>
      <c r="B128" s="115"/>
      <c r="C128" s="121"/>
      <c r="D128" s="121"/>
      <c r="E128" s="116">
        <f>(D128-C128)*$C$2</f>
        <v>0</v>
      </c>
      <c r="F128" s="122"/>
      <c r="G128" s="49" t="s">
        <v>3139</v>
      </c>
      <c r="H128" s="70"/>
      <c r="I128" s="81"/>
      <c r="J128" s="42"/>
      <c r="K128" s="42"/>
      <c r="L128" s="42"/>
      <c r="M128" s="42"/>
      <c r="N128" s="42"/>
      <c r="O128" s="42"/>
      <c r="P128" s="42"/>
      <c r="Q128" s="42"/>
    </row>
    <row r="129" spans="1:17" ht="24.75" customHeight="1" x14ac:dyDescent="0.25">
      <c r="A129" s="48" t="s">
        <v>8</v>
      </c>
      <c r="B129" s="108"/>
      <c r="C129" s="121"/>
      <c r="D129" s="121"/>
      <c r="E129" s="116">
        <f>(D129-C129)*$C$2</f>
        <v>0</v>
      </c>
      <c r="F129" s="122"/>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20-12-1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20-12-2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20-12-3</v>
      </c>
      <c r="J133" s="42"/>
      <c r="K133" s="42"/>
      <c r="L133" s="42"/>
      <c r="M133" s="42"/>
      <c r="N133" s="42"/>
      <c r="O133" s="42"/>
      <c r="P133" s="42"/>
      <c r="Q133" s="42"/>
    </row>
    <row r="134" spans="1:17" ht="38.25" customHeight="1" x14ac:dyDescent="0.25">
      <c r="A134" s="48" t="s">
        <v>13</v>
      </c>
      <c r="B134" s="131"/>
      <c r="C134" s="132"/>
      <c r="D134" s="132"/>
      <c r="E134" s="133"/>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20-13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25">
        <f>IFERROR((E139*F139+E140*F140)/(F139+F140),0)</f>
        <v>0</v>
      </c>
      <c r="G137" s="49" t="s">
        <v>71</v>
      </c>
      <c r="H137" s="70"/>
      <c r="I137" s="81"/>
      <c r="J137" s="42"/>
      <c r="K137" s="42"/>
      <c r="L137" s="42"/>
      <c r="M137" s="42"/>
      <c r="N137" s="42"/>
      <c r="O137" s="42"/>
      <c r="P137" s="42"/>
      <c r="Q137" s="42"/>
    </row>
    <row r="138" spans="1:17" ht="24.75" customHeight="1" x14ac:dyDescent="0.25">
      <c r="A138" s="48" t="s">
        <v>4</v>
      </c>
      <c r="B138" s="129"/>
      <c r="C138" s="130"/>
      <c r="D138" s="49" t="s">
        <v>3142</v>
      </c>
      <c r="E138" s="110" t="str">
        <f>IFERROR(VLOOKUP(B138,matrizEmpleados,2,FALSE),"No existe")</f>
        <v>No existe</v>
      </c>
      <c r="F138" s="120" t="s">
        <v>3765</v>
      </c>
      <c r="G138" s="49" t="s">
        <v>5</v>
      </c>
      <c r="H138" s="127">
        <f>+(D137-C137)+1</f>
        <v>1</v>
      </c>
      <c r="I138" s="81"/>
      <c r="J138" s="42"/>
      <c r="K138" s="42"/>
      <c r="L138" s="42"/>
      <c r="M138" s="42"/>
      <c r="N138" s="42"/>
      <c r="O138" s="42"/>
      <c r="P138" s="42"/>
      <c r="Q138" s="42"/>
    </row>
    <row r="139" spans="1:17" ht="24.75" customHeight="1" x14ac:dyDescent="0.25">
      <c r="A139" s="48" t="s">
        <v>7</v>
      </c>
      <c r="B139" s="115"/>
      <c r="C139" s="121"/>
      <c r="D139" s="121"/>
      <c r="E139" s="116">
        <f>(D139-C139)*$C$2</f>
        <v>0</v>
      </c>
      <c r="F139" s="122"/>
      <c r="G139" s="49" t="s">
        <v>3139</v>
      </c>
      <c r="H139" s="70"/>
      <c r="I139" s="81"/>
      <c r="J139" s="42"/>
      <c r="K139" s="42"/>
      <c r="L139" s="42"/>
      <c r="M139" s="42"/>
      <c r="N139" s="42"/>
      <c r="O139" s="42"/>
      <c r="P139" s="42"/>
      <c r="Q139" s="42"/>
    </row>
    <row r="140" spans="1:17" ht="24.75" customHeight="1" x14ac:dyDescent="0.25">
      <c r="A140" s="48" t="s">
        <v>8</v>
      </c>
      <c r="B140" s="108"/>
      <c r="C140" s="121"/>
      <c r="D140" s="121"/>
      <c r="E140" s="116">
        <f>(D140-C140)*$C$2</f>
        <v>0</v>
      </c>
      <c r="F140" s="122"/>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20-13-1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20-13-2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20-13-3</v>
      </c>
      <c r="J144" s="42"/>
      <c r="K144" s="42"/>
      <c r="L144" s="42"/>
      <c r="M144" s="42"/>
      <c r="N144" s="42"/>
      <c r="O144" s="42"/>
      <c r="P144" s="42"/>
      <c r="Q144" s="42"/>
    </row>
    <row r="145" spans="1:17" ht="38.25" customHeight="1" x14ac:dyDescent="0.25">
      <c r="A145" s="48" t="s">
        <v>13</v>
      </c>
      <c r="B145" s="131"/>
      <c r="C145" s="132"/>
      <c r="D145" s="132"/>
      <c r="E145" s="133"/>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20-14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25">
        <f>IFERROR((E150*F150+E151*F151)/(F150+F151),0)</f>
        <v>0</v>
      </c>
      <c r="G148" s="49" t="s">
        <v>71</v>
      </c>
      <c r="H148" s="70"/>
      <c r="I148" s="81"/>
      <c r="J148" s="42"/>
      <c r="K148" s="42"/>
      <c r="L148" s="42"/>
      <c r="M148" s="42"/>
      <c r="N148" s="42"/>
      <c r="O148" s="42"/>
      <c r="P148" s="42"/>
      <c r="Q148" s="42"/>
    </row>
    <row r="149" spans="1:17" ht="24.75" customHeight="1" x14ac:dyDescent="0.25">
      <c r="A149" s="48" t="s">
        <v>4</v>
      </c>
      <c r="B149" s="129"/>
      <c r="C149" s="130"/>
      <c r="D149" s="49" t="s">
        <v>3142</v>
      </c>
      <c r="E149" s="110" t="str">
        <f>IFERROR(VLOOKUP(B149,matrizEmpleados,2,FALSE),"No existe")</f>
        <v>No existe</v>
      </c>
      <c r="F149" s="120" t="s">
        <v>3765</v>
      </c>
      <c r="G149" s="49" t="s">
        <v>5</v>
      </c>
      <c r="H149" s="127">
        <f>+(D148-C148)+1</f>
        <v>1</v>
      </c>
      <c r="I149" s="81"/>
      <c r="J149" s="42"/>
      <c r="K149" s="42"/>
      <c r="L149" s="42"/>
      <c r="M149" s="42"/>
      <c r="N149" s="42"/>
      <c r="O149" s="42"/>
      <c r="P149" s="42"/>
      <c r="Q149" s="42"/>
    </row>
    <row r="150" spans="1:17" ht="24.75" customHeight="1" x14ac:dyDescent="0.25">
      <c r="A150" s="48" t="s">
        <v>7</v>
      </c>
      <c r="B150" s="115"/>
      <c r="C150" s="121"/>
      <c r="D150" s="121"/>
      <c r="E150" s="116">
        <f>(D150-C150)*$C$2</f>
        <v>0</v>
      </c>
      <c r="F150" s="122"/>
      <c r="G150" s="49" t="s">
        <v>3139</v>
      </c>
      <c r="H150" s="70"/>
      <c r="I150" s="81"/>
      <c r="J150" s="42"/>
      <c r="K150" s="42"/>
      <c r="L150" s="42"/>
      <c r="M150" s="42"/>
      <c r="N150" s="42"/>
      <c r="O150" s="42"/>
      <c r="P150" s="42"/>
      <c r="Q150" s="42"/>
    </row>
    <row r="151" spans="1:17" ht="24.75" customHeight="1" x14ac:dyDescent="0.25">
      <c r="A151" s="48" t="s">
        <v>8</v>
      </c>
      <c r="B151" s="108"/>
      <c r="C151" s="121"/>
      <c r="D151" s="121"/>
      <c r="E151" s="116">
        <f>(D151-C151)*$C$2</f>
        <v>0</v>
      </c>
      <c r="F151" s="122"/>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20-14-1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20-14-2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20-14-3</v>
      </c>
      <c r="J155" s="42"/>
      <c r="K155" s="42"/>
      <c r="L155" s="42"/>
      <c r="M155" s="42"/>
      <c r="N155" s="42"/>
      <c r="O155" s="42"/>
      <c r="P155" s="42"/>
      <c r="Q155" s="42"/>
    </row>
    <row r="156" spans="1:17" ht="38.25" customHeight="1" x14ac:dyDescent="0.25">
      <c r="A156" s="48" t="s">
        <v>13</v>
      </c>
      <c r="B156" s="131"/>
      <c r="C156" s="132"/>
      <c r="D156" s="132"/>
      <c r="E156" s="133"/>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20-15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25">
        <f>IFERROR((E161*F161+E162*F162)/(F161+F162),0)</f>
        <v>0</v>
      </c>
      <c r="G159" s="49" t="s">
        <v>71</v>
      </c>
      <c r="H159" s="70"/>
      <c r="I159" s="81"/>
      <c r="J159" s="42"/>
      <c r="K159" s="42"/>
      <c r="L159" s="42"/>
      <c r="M159" s="42"/>
      <c r="N159" s="42"/>
      <c r="O159" s="42"/>
      <c r="P159" s="42"/>
      <c r="Q159" s="42"/>
    </row>
    <row r="160" spans="1:17" ht="24.75" customHeight="1" x14ac:dyDescent="0.25">
      <c r="A160" s="48" t="s">
        <v>4</v>
      </c>
      <c r="B160" s="129"/>
      <c r="C160" s="130"/>
      <c r="D160" s="49" t="s">
        <v>3142</v>
      </c>
      <c r="E160" s="110" t="str">
        <f>IFERROR(VLOOKUP(B160,matrizEmpleados,2,FALSE),"No existe")</f>
        <v>No existe</v>
      </c>
      <c r="F160" s="120" t="s">
        <v>3765</v>
      </c>
      <c r="G160" s="49" t="s">
        <v>5</v>
      </c>
      <c r="H160" s="127">
        <f>+(D159-C159)+1</f>
        <v>1</v>
      </c>
      <c r="I160" s="81"/>
      <c r="J160" s="42"/>
      <c r="K160" s="42"/>
      <c r="L160" s="42"/>
      <c r="M160" s="42"/>
      <c r="N160" s="42"/>
      <c r="O160" s="42"/>
      <c r="P160" s="42"/>
      <c r="Q160" s="42"/>
    </row>
    <row r="161" spans="1:17" ht="24.75" customHeight="1" x14ac:dyDescent="0.25">
      <c r="A161" s="48" t="s">
        <v>7</v>
      </c>
      <c r="B161" s="115"/>
      <c r="C161" s="121"/>
      <c r="D161" s="121"/>
      <c r="E161" s="116">
        <f>(D161-C161)*$C$2</f>
        <v>0</v>
      </c>
      <c r="F161" s="136"/>
      <c r="G161" s="49" t="s">
        <v>3139</v>
      </c>
      <c r="H161" s="70"/>
      <c r="I161" s="81"/>
      <c r="J161" s="42"/>
      <c r="K161" s="42"/>
      <c r="L161" s="42"/>
      <c r="M161" s="42"/>
      <c r="N161" s="42"/>
      <c r="O161" s="42"/>
      <c r="P161" s="42"/>
      <c r="Q161" s="42"/>
    </row>
    <row r="162" spans="1:17" ht="24.75" customHeight="1" x14ac:dyDescent="0.25">
      <c r="A162" s="48" t="s">
        <v>8</v>
      </c>
      <c r="B162" s="108"/>
      <c r="C162" s="121"/>
      <c r="D162" s="121"/>
      <c r="E162" s="116">
        <f>(D162-C162)*$C$2</f>
        <v>0</v>
      </c>
      <c r="F162" s="136"/>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20-15-1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20-15-2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20-15-3</v>
      </c>
      <c r="J166" s="42"/>
      <c r="K166" s="42"/>
      <c r="L166" s="42"/>
      <c r="M166" s="42"/>
      <c r="N166" s="42"/>
      <c r="O166" s="42"/>
      <c r="P166" s="42"/>
      <c r="Q166" s="42"/>
    </row>
    <row r="167" spans="1:17" ht="38.25" customHeight="1" x14ac:dyDescent="0.25">
      <c r="A167" s="48" t="s">
        <v>13</v>
      </c>
      <c r="B167" s="131"/>
      <c r="C167" s="132"/>
      <c r="D167" s="132"/>
      <c r="E167" s="133"/>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20-16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25">
        <f>IFERROR((E172*F172+E173*F173)/(F172+F173),0)</f>
        <v>0</v>
      </c>
      <c r="G170" s="49" t="s">
        <v>71</v>
      </c>
      <c r="H170" s="70"/>
      <c r="I170" s="81"/>
      <c r="J170" s="42"/>
      <c r="K170" s="42"/>
      <c r="L170" s="42"/>
      <c r="M170" s="42"/>
      <c r="N170" s="42"/>
      <c r="O170" s="42"/>
      <c r="P170" s="42"/>
      <c r="Q170" s="42"/>
    </row>
    <row r="171" spans="1:17" ht="24.75" customHeight="1" x14ac:dyDescent="0.25">
      <c r="A171" s="48" t="s">
        <v>4</v>
      </c>
      <c r="B171" s="129"/>
      <c r="C171" s="130"/>
      <c r="D171" s="49" t="s">
        <v>3142</v>
      </c>
      <c r="E171" s="110" t="str">
        <f>IFERROR(VLOOKUP(B171,matrizEmpleados,2,FALSE),"No existe")</f>
        <v>No existe</v>
      </c>
      <c r="F171" s="120" t="s">
        <v>3765</v>
      </c>
      <c r="G171" s="49" t="s">
        <v>5</v>
      </c>
      <c r="H171" s="127">
        <f>+(D170-C170)+1</f>
        <v>1</v>
      </c>
      <c r="I171" s="81"/>
      <c r="J171" s="42"/>
      <c r="K171" s="42"/>
      <c r="L171" s="42"/>
      <c r="M171" s="42"/>
      <c r="N171" s="42"/>
      <c r="O171" s="42"/>
      <c r="P171" s="42"/>
      <c r="Q171" s="42"/>
    </row>
    <row r="172" spans="1:17" ht="24.75" customHeight="1" x14ac:dyDescent="0.25">
      <c r="A172" s="48" t="s">
        <v>7</v>
      </c>
      <c r="B172" s="115"/>
      <c r="C172" s="121"/>
      <c r="D172" s="121"/>
      <c r="E172" s="116">
        <f>(D172-C172)*$C$2</f>
        <v>0</v>
      </c>
      <c r="F172" s="136"/>
      <c r="G172" s="49" t="s">
        <v>3139</v>
      </c>
      <c r="H172" s="70"/>
      <c r="I172" s="81"/>
      <c r="J172" s="42"/>
      <c r="K172" s="42"/>
      <c r="L172" s="42"/>
      <c r="M172" s="42"/>
      <c r="N172" s="42"/>
      <c r="O172" s="42"/>
      <c r="P172" s="42"/>
      <c r="Q172" s="42"/>
    </row>
    <row r="173" spans="1:17" ht="24.75" customHeight="1" x14ac:dyDescent="0.25">
      <c r="A173" s="48" t="s">
        <v>8</v>
      </c>
      <c r="B173" s="108"/>
      <c r="C173" s="121"/>
      <c r="D173" s="121"/>
      <c r="E173" s="116">
        <f>(D173-C173)*$C$2</f>
        <v>0</v>
      </c>
      <c r="F173" s="136"/>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20-16-1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20-16-2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20-16-3</v>
      </c>
      <c r="J177" s="42"/>
      <c r="K177" s="42"/>
      <c r="L177" s="42"/>
      <c r="M177" s="42"/>
      <c r="N177" s="42"/>
      <c r="O177" s="42"/>
      <c r="P177" s="42"/>
      <c r="Q177" s="42"/>
    </row>
    <row r="178" spans="1:17" ht="38.25" customHeight="1" x14ac:dyDescent="0.25">
      <c r="A178" s="48" t="s">
        <v>13</v>
      </c>
      <c r="B178" s="131"/>
      <c r="C178" s="132"/>
      <c r="D178" s="132"/>
      <c r="E178" s="133"/>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20-17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25">
        <f>IFERROR((E183*F183+E184*F184)/(F183+F184),0)</f>
        <v>0</v>
      </c>
      <c r="G181" s="49" t="s">
        <v>71</v>
      </c>
      <c r="H181" s="70"/>
      <c r="I181" s="81"/>
      <c r="J181" s="42"/>
      <c r="K181" s="42"/>
      <c r="L181" s="42"/>
      <c r="M181" s="42"/>
      <c r="N181" s="42"/>
      <c r="O181" s="42"/>
      <c r="P181" s="42"/>
      <c r="Q181" s="42"/>
    </row>
    <row r="182" spans="1:17" ht="24.75" customHeight="1" x14ac:dyDescent="0.25">
      <c r="A182" s="48" t="s">
        <v>4</v>
      </c>
      <c r="B182" s="129"/>
      <c r="C182" s="130"/>
      <c r="D182" s="49" t="s">
        <v>3142</v>
      </c>
      <c r="E182" s="110" t="str">
        <f>IFERROR(VLOOKUP(B182,matrizEmpleados,2,FALSE),"No existe")</f>
        <v>No existe</v>
      </c>
      <c r="F182" s="120" t="s">
        <v>3765</v>
      </c>
      <c r="G182" s="49" t="s">
        <v>5</v>
      </c>
      <c r="H182" s="127">
        <f>+(D181-C181)+1</f>
        <v>1</v>
      </c>
      <c r="I182" s="81"/>
      <c r="J182" s="42"/>
      <c r="K182" s="42"/>
      <c r="L182" s="42"/>
      <c r="M182" s="42"/>
      <c r="N182" s="42"/>
      <c r="O182" s="42"/>
      <c r="P182" s="42"/>
      <c r="Q182" s="42"/>
    </row>
    <row r="183" spans="1:17" ht="24.75" customHeight="1" x14ac:dyDescent="0.25">
      <c r="A183" s="48" t="s">
        <v>7</v>
      </c>
      <c r="B183" s="115"/>
      <c r="C183" s="121"/>
      <c r="D183" s="121"/>
      <c r="E183" s="116">
        <f>(D183-C183)*$C$2</f>
        <v>0</v>
      </c>
      <c r="F183" s="136"/>
      <c r="G183" s="49" t="s">
        <v>3139</v>
      </c>
      <c r="H183" s="70"/>
      <c r="I183" s="81"/>
      <c r="J183" s="42"/>
      <c r="K183" s="42"/>
      <c r="L183" s="42"/>
      <c r="M183" s="42"/>
      <c r="N183" s="42"/>
      <c r="O183" s="42"/>
      <c r="P183" s="42"/>
      <c r="Q183" s="42"/>
    </row>
    <row r="184" spans="1:17" ht="24.75" customHeight="1" x14ac:dyDescent="0.25">
      <c r="A184" s="48" t="s">
        <v>8</v>
      </c>
      <c r="B184" s="108"/>
      <c r="C184" s="121"/>
      <c r="D184" s="121"/>
      <c r="E184" s="116">
        <f>(D184-C184)*$C$2</f>
        <v>0</v>
      </c>
      <c r="F184" s="136"/>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20-17-1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20-17-2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20-17-3</v>
      </c>
      <c r="J188" s="42"/>
      <c r="K188" s="42"/>
      <c r="L188" s="42"/>
      <c r="M188" s="42"/>
      <c r="N188" s="42"/>
      <c r="O188" s="42"/>
      <c r="P188" s="42"/>
      <c r="Q188" s="42"/>
    </row>
    <row r="189" spans="1:17" ht="38.25" customHeight="1" x14ac:dyDescent="0.25">
      <c r="A189" s="48" t="s">
        <v>13</v>
      </c>
      <c r="B189" s="131"/>
      <c r="C189" s="132"/>
      <c r="D189" s="132"/>
      <c r="E189" s="133"/>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20-18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25">
        <f>IFERROR((E194*F194+E195*F195)/(F194+F195),0)</f>
        <v>0</v>
      </c>
      <c r="G192" s="49" t="s">
        <v>71</v>
      </c>
      <c r="H192" s="70"/>
      <c r="I192" s="81"/>
      <c r="J192" s="42"/>
      <c r="K192" s="42"/>
      <c r="L192" s="42"/>
      <c r="M192" s="42"/>
      <c r="N192" s="42"/>
      <c r="O192" s="42"/>
      <c r="P192" s="42"/>
      <c r="Q192" s="42"/>
    </row>
    <row r="193" spans="1:17" ht="24.75" customHeight="1" x14ac:dyDescent="0.25">
      <c r="A193" s="48" t="s">
        <v>4</v>
      </c>
      <c r="B193" s="129"/>
      <c r="C193" s="130"/>
      <c r="D193" s="49" t="s">
        <v>3142</v>
      </c>
      <c r="E193" s="110" t="str">
        <f>IFERROR(VLOOKUP(B193,matrizEmpleados,2,FALSE),"No existe")</f>
        <v>No existe</v>
      </c>
      <c r="F193" s="120" t="s">
        <v>3765</v>
      </c>
      <c r="G193" s="49" t="s">
        <v>5</v>
      </c>
      <c r="H193" s="127">
        <f>+(D192-C192)+1</f>
        <v>1</v>
      </c>
      <c r="I193" s="81"/>
      <c r="J193" s="42"/>
      <c r="K193" s="42"/>
      <c r="L193" s="42"/>
      <c r="M193" s="42"/>
      <c r="N193" s="42"/>
      <c r="O193" s="42"/>
      <c r="P193" s="42"/>
      <c r="Q193" s="42"/>
    </row>
    <row r="194" spans="1:17" ht="24.75" customHeight="1" x14ac:dyDescent="0.25">
      <c r="A194" s="48" t="s">
        <v>7</v>
      </c>
      <c r="B194" s="115"/>
      <c r="C194" s="121"/>
      <c r="D194" s="121"/>
      <c r="E194" s="116">
        <f>(D194-C194)*$C$2</f>
        <v>0</v>
      </c>
      <c r="F194" s="136"/>
      <c r="G194" s="49" t="s">
        <v>3139</v>
      </c>
      <c r="H194" s="70"/>
      <c r="I194" s="81"/>
      <c r="J194" s="42"/>
      <c r="K194" s="42"/>
      <c r="L194" s="42"/>
      <c r="M194" s="42"/>
      <c r="N194" s="42"/>
      <c r="O194" s="42"/>
      <c r="P194" s="42"/>
      <c r="Q194" s="42"/>
    </row>
    <row r="195" spans="1:17" ht="24.75" customHeight="1" x14ac:dyDescent="0.25">
      <c r="A195" s="48" t="s">
        <v>8</v>
      </c>
      <c r="B195" s="108"/>
      <c r="C195" s="121"/>
      <c r="D195" s="121"/>
      <c r="E195" s="116">
        <f>(D195-C195)*$C$2</f>
        <v>0</v>
      </c>
      <c r="F195" s="136"/>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20-18-1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20-18-2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20-18-3</v>
      </c>
      <c r="J199" s="42"/>
      <c r="K199" s="42"/>
      <c r="L199" s="42"/>
      <c r="M199" s="42"/>
      <c r="N199" s="42"/>
      <c r="O199" s="42"/>
      <c r="P199" s="42"/>
      <c r="Q199" s="42"/>
    </row>
    <row r="200" spans="1:17" ht="38.25" customHeight="1" x14ac:dyDescent="0.25">
      <c r="A200" s="48" t="s">
        <v>13</v>
      </c>
      <c r="B200" s="131"/>
      <c r="C200" s="132"/>
      <c r="D200" s="132"/>
      <c r="E200" s="133"/>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20-19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25">
        <f>IFERROR((E205*F205+E206*F206)/(F205+F206),0)</f>
        <v>0</v>
      </c>
      <c r="G203" s="49" t="s">
        <v>71</v>
      </c>
      <c r="H203" s="70"/>
      <c r="I203" s="81"/>
      <c r="J203" s="42"/>
      <c r="K203" s="42"/>
      <c r="L203" s="42"/>
      <c r="M203" s="42"/>
      <c r="N203" s="42"/>
      <c r="O203" s="42"/>
      <c r="P203" s="42"/>
      <c r="Q203" s="42"/>
    </row>
    <row r="204" spans="1:17" ht="24.75" customHeight="1" x14ac:dyDescent="0.25">
      <c r="A204" s="48" t="s">
        <v>4</v>
      </c>
      <c r="B204" s="129"/>
      <c r="C204" s="130"/>
      <c r="D204" s="49" t="s">
        <v>3142</v>
      </c>
      <c r="E204" s="110" t="str">
        <f>IFERROR(VLOOKUP(B204,matrizEmpleados,2,FALSE),"No existe")</f>
        <v>No existe</v>
      </c>
      <c r="F204" s="120" t="s">
        <v>3765</v>
      </c>
      <c r="G204" s="49" t="s">
        <v>5</v>
      </c>
      <c r="H204" s="127">
        <f>+(D203-C203)+1</f>
        <v>1</v>
      </c>
      <c r="I204" s="81"/>
      <c r="J204" s="42"/>
      <c r="K204" s="42"/>
      <c r="L204" s="42"/>
      <c r="M204" s="42"/>
      <c r="N204" s="42"/>
      <c r="O204" s="42"/>
      <c r="P204" s="42"/>
      <c r="Q204" s="42"/>
    </row>
    <row r="205" spans="1:17" ht="24.75" customHeight="1" x14ac:dyDescent="0.25">
      <c r="A205" s="48" t="s">
        <v>7</v>
      </c>
      <c r="B205" s="115"/>
      <c r="C205" s="121"/>
      <c r="D205" s="121"/>
      <c r="E205" s="116">
        <f>(D205-C205)*$C$2</f>
        <v>0</v>
      </c>
      <c r="F205" s="136"/>
      <c r="G205" s="49" t="s">
        <v>3139</v>
      </c>
      <c r="H205" s="70"/>
      <c r="I205" s="81"/>
      <c r="J205" s="42"/>
      <c r="K205" s="42"/>
      <c r="L205" s="42"/>
      <c r="M205" s="42"/>
      <c r="N205" s="42"/>
      <c r="O205" s="42"/>
      <c r="P205" s="42"/>
      <c r="Q205" s="42"/>
    </row>
    <row r="206" spans="1:17" ht="24.75" customHeight="1" x14ac:dyDescent="0.25">
      <c r="A206" s="48" t="s">
        <v>8</v>
      </c>
      <c r="B206" s="108"/>
      <c r="C206" s="121"/>
      <c r="D206" s="121"/>
      <c r="E206" s="116">
        <f>(D206-C206)*$C$2</f>
        <v>0</v>
      </c>
      <c r="F206" s="136"/>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20-19-1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20-19-2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20-19-3</v>
      </c>
      <c r="J210" s="42"/>
      <c r="K210" s="42"/>
      <c r="L210" s="42"/>
      <c r="M210" s="42"/>
      <c r="N210" s="42"/>
      <c r="O210" s="42"/>
      <c r="P210" s="42"/>
      <c r="Q210" s="42"/>
    </row>
    <row r="211" spans="1:17" ht="38.25" customHeight="1" x14ac:dyDescent="0.25">
      <c r="A211" s="48" t="s">
        <v>13</v>
      </c>
      <c r="B211" s="131"/>
      <c r="C211" s="132"/>
      <c r="D211" s="132"/>
      <c r="E211" s="133"/>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20-20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25">
        <f>IFERROR((E216*F216+E217*F217)/(F216+F217),0)</f>
        <v>0</v>
      </c>
      <c r="G214" s="49" t="s">
        <v>71</v>
      </c>
      <c r="H214" s="70"/>
      <c r="I214" s="81"/>
      <c r="J214" s="42"/>
      <c r="K214" s="42"/>
      <c r="L214" s="42"/>
      <c r="M214" s="42"/>
      <c r="N214" s="42"/>
      <c r="O214" s="42"/>
      <c r="P214" s="42"/>
      <c r="Q214" s="42"/>
    </row>
    <row r="215" spans="1:17" ht="24.75" customHeight="1" x14ac:dyDescent="0.25">
      <c r="A215" s="48" t="s">
        <v>4</v>
      </c>
      <c r="B215" s="129"/>
      <c r="C215" s="130"/>
      <c r="D215" s="49" t="s">
        <v>3142</v>
      </c>
      <c r="E215" s="110" t="str">
        <f>IFERROR(VLOOKUP(B215,matrizEmpleados,2,FALSE),"No existe")</f>
        <v>No existe</v>
      </c>
      <c r="F215" s="120" t="s">
        <v>3765</v>
      </c>
      <c r="G215" s="49" t="s">
        <v>5</v>
      </c>
      <c r="H215" s="127">
        <f>+(D214-C214)+1</f>
        <v>1</v>
      </c>
      <c r="I215" s="81"/>
      <c r="J215" s="42"/>
      <c r="K215" s="42"/>
      <c r="L215" s="42"/>
      <c r="M215" s="42"/>
      <c r="N215" s="42"/>
      <c r="O215" s="42"/>
      <c r="P215" s="42"/>
      <c r="Q215" s="42"/>
    </row>
    <row r="216" spans="1:17" ht="24.75" customHeight="1" x14ac:dyDescent="0.25">
      <c r="A216" s="48" t="s">
        <v>7</v>
      </c>
      <c r="B216" s="115"/>
      <c r="C216" s="121"/>
      <c r="D216" s="121"/>
      <c r="E216" s="116">
        <f>(D216-C216)*$C$2</f>
        <v>0</v>
      </c>
      <c r="F216" s="136"/>
      <c r="G216" s="49" t="s">
        <v>3139</v>
      </c>
      <c r="H216" s="70"/>
      <c r="I216" s="81"/>
      <c r="J216" s="42"/>
      <c r="K216" s="42"/>
      <c r="L216" s="42"/>
      <c r="M216" s="42"/>
      <c r="N216" s="42"/>
      <c r="O216" s="42"/>
      <c r="P216" s="42"/>
      <c r="Q216" s="42"/>
    </row>
    <row r="217" spans="1:17" ht="24.75" customHeight="1" x14ac:dyDescent="0.25">
      <c r="A217" s="48" t="s">
        <v>8</v>
      </c>
      <c r="B217" s="108"/>
      <c r="C217" s="121"/>
      <c r="D217" s="121"/>
      <c r="E217" s="116">
        <f>(D217-C217)*$C$2</f>
        <v>0</v>
      </c>
      <c r="F217" s="136"/>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20-20-1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20-20-2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20-20-3</v>
      </c>
      <c r="J221" s="42"/>
      <c r="K221" s="42"/>
      <c r="L221" s="42"/>
      <c r="M221" s="42"/>
      <c r="N221" s="42"/>
      <c r="O221" s="42"/>
      <c r="P221" s="42"/>
      <c r="Q221" s="42"/>
    </row>
    <row r="222" spans="1:17" ht="38.25" customHeight="1" x14ac:dyDescent="0.25">
      <c r="A222" s="48" t="s">
        <v>13</v>
      </c>
      <c r="B222" s="131"/>
      <c r="C222" s="132"/>
      <c r="D222" s="132"/>
      <c r="E222" s="133"/>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20-21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25">
        <f>IFERROR((E227*F227+E228*F228)/(F227+F228),0)</f>
        <v>0</v>
      </c>
      <c r="G225" s="49" t="s">
        <v>71</v>
      </c>
      <c r="H225" s="70"/>
      <c r="I225" s="81"/>
      <c r="J225" s="42"/>
      <c r="K225" s="42"/>
      <c r="L225" s="42"/>
      <c r="M225" s="42"/>
      <c r="N225" s="42"/>
      <c r="O225" s="42"/>
      <c r="P225" s="42"/>
      <c r="Q225" s="42"/>
    </row>
    <row r="226" spans="1:17" ht="24.75" customHeight="1" x14ac:dyDescent="0.25">
      <c r="A226" s="48" t="s">
        <v>4</v>
      </c>
      <c r="B226" s="129"/>
      <c r="C226" s="130"/>
      <c r="D226" s="49" t="s">
        <v>3142</v>
      </c>
      <c r="E226" s="110" t="str">
        <f>IFERROR(VLOOKUP(B226,matrizEmpleados,2,FALSE),"No existe")</f>
        <v>No existe</v>
      </c>
      <c r="F226" s="120" t="s">
        <v>3765</v>
      </c>
      <c r="G226" s="49" t="s">
        <v>5</v>
      </c>
      <c r="H226" s="127">
        <f>+(D225-C225)+1</f>
        <v>1</v>
      </c>
      <c r="I226" s="81"/>
      <c r="J226" s="42"/>
      <c r="K226" s="42"/>
      <c r="L226" s="42"/>
      <c r="M226" s="42"/>
      <c r="N226" s="42"/>
      <c r="O226" s="42"/>
      <c r="P226" s="42"/>
      <c r="Q226" s="42"/>
    </row>
    <row r="227" spans="1:17" ht="24.75" customHeight="1" x14ac:dyDescent="0.25">
      <c r="A227" s="48" t="s">
        <v>7</v>
      </c>
      <c r="B227" s="115"/>
      <c r="C227" s="121"/>
      <c r="D227" s="121"/>
      <c r="E227" s="116">
        <f>(D227-C227)*$C$2</f>
        <v>0</v>
      </c>
      <c r="F227" s="136"/>
      <c r="G227" s="49" t="s">
        <v>3139</v>
      </c>
      <c r="H227" s="70"/>
      <c r="I227" s="81"/>
      <c r="J227" s="42"/>
      <c r="K227" s="42"/>
      <c r="L227" s="42"/>
      <c r="M227" s="42"/>
      <c r="N227" s="42"/>
      <c r="O227" s="42"/>
      <c r="P227" s="42"/>
      <c r="Q227" s="42"/>
    </row>
    <row r="228" spans="1:17" ht="24.75" customHeight="1" x14ac:dyDescent="0.25">
      <c r="A228" s="48" t="s">
        <v>8</v>
      </c>
      <c r="B228" s="108"/>
      <c r="C228" s="121"/>
      <c r="D228" s="121"/>
      <c r="E228" s="116">
        <f>(D228-C228)*$C$2</f>
        <v>0</v>
      </c>
      <c r="F228" s="136"/>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20-21-1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20-21-2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20-21-3</v>
      </c>
      <c r="J232" s="42"/>
      <c r="K232" s="42"/>
      <c r="L232" s="42"/>
      <c r="M232" s="42"/>
      <c r="N232" s="42"/>
      <c r="O232" s="42"/>
      <c r="P232" s="42"/>
      <c r="Q232" s="42"/>
    </row>
    <row r="233" spans="1:17" ht="38.25" customHeight="1" x14ac:dyDescent="0.25">
      <c r="A233" s="48" t="s">
        <v>13</v>
      </c>
      <c r="B233" s="131"/>
      <c r="C233" s="132"/>
      <c r="D233" s="132"/>
      <c r="E233" s="133"/>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20-22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25">
        <f>IFERROR((E238*F238+E239*F239)/(F238+F239),0)</f>
        <v>0</v>
      </c>
      <c r="G236" s="49" t="s">
        <v>71</v>
      </c>
      <c r="H236" s="70"/>
      <c r="I236" s="81"/>
      <c r="J236" s="42"/>
      <c r="K236" s="42"/>
      <c r="L236" s="42"/>
      <c r="M236" s="42"/>
      <c r="N236" s="42"/>
      <c r="O236" s="42"/>
      <c r="P236" s="42"/>
      <c r="Q236" s="42"/>
    </row>
    <row r="237" spans="1:17" ht="24.75" customHeight="1" x14ac:dyDescent="0.25">
      <c r="A237" s="48" t="s">
        <v>4</v>
      </c>
      <c r="B237" s="129"/>
      <c r="C237" s="130"/>
      <c r="D237" s="49" t="s">
        <v>3142</v>
      </c>
      <c r="E237" s="110" t="str">
        <f>IFERROR(VLOOKUP(B237,matrizEmpleados,2,FALSE),"No existe")</f>
        <v>No existe</v>
      </c>
      <c r="F237" s="120" t="s">
        <v>3765</v>
      </c>
      <c r="G237" s="49" t="s">
        <v>5</v>
      </c>
      <c r="H237" s="127">
        <f>+(D236-C236)+1</f>
        <v>1</v>
      </c>
      <c r="I237" s="81"/>
      <c r="J237" s="42"/>
      <c r="K237" s="42"/>
      <c r="L237" s="42"/>
      <c r="M237" s="42"/>
      <c r="N237" s="42"/>
      <c r="O237" s="42"/>
      <c r="P237" s="42"/>
      <c r="Q237" s="42"/>
    </row>
    <row r="238" spans="1:17" ht="24.75" customHeight="1" x14ac:dyDescent="0.25">
      <c r="A238" s="48" t="s">
        <v>7</v>
      </c>
      <c r="B238" s="115"/>
      <c r="C238" s="121"/>
      <c r="D238" s="121"/>
      <c r="E238" s="116">
        <f>(D238-C238)*$C$2</f>
        <v>0</v>
      </c>
      <c r="F238" s="136"/>
      <c r="G238" s="49" t="s">
        <v>3139</v>
      </c>
      <c r="H238" s="70"/>
      <c r="I238" s="81"/>
      <c r="J238" s="42"/>
      <c r="K238" s="42"/>
      <c r="L238" s="42"/>
      <c r="M238" s="42"/>
      <c r="N238" s="42"/>
      <c r="O238" s="42"/>
      <c r="P238" s="42"/>
      <c r="Q238" s="42"/>
    </row>
    <row r="239" spans="1:17" ht="24.75" customHeight="1" x14ac:dyDescent="0.25">
      <c r="A239" s="48" t="s">
        <v>8</v>
      </c>
      <c r="B239" s="108"/>
      <c r="C239" s="121"/>
      <c r="D239" s="121"/>
      <c r="E239" s="116">
        <f>(D239-C239)*$C$2</f>
        <v>0</v>
      </c>
      <c r="F239" s="136"/>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20-22-1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20-22-2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20-22-3</v>
      </c>
      <c r="J243" s="42"/>
      <c r="K243" s="42"/>
      <c r="L243" s="42"/>
      <c r="M243" s="42"/>
      <c r="N243" s="42"/>
      <c r="O243" s="42"/>
      <c r="P243" s="42"/>
      <c r="Q243" s="42"/>
    </row>
    <row r="244" spans="1:17" ht="38.25" customHeight="1" x14ac:dyDescent="0.25">
      <c r="A244" s="48" t="s">
        <v>13</v>
      </c>
      <c r="B244" s="131"/>
      <c r="C244" s="132"/>
      <c r="D244" s="132"/>
      <c r="E244" s="133"/>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20-23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25">
        <f>IFERROR((E249*F249+E250*F250)/(F249+F250),0)</f>
        <v>0</v>
      </c>
      <c r="G247" s="49" t="s">
        <v>71</v>
      </c>
      <c r="H247" s="70"/>
      <c r="I247" s="81"/>
      <c r="J247" s="42"/>
      <c r="K247" s="42"/>
      <c r="L247" s="42"/>
      <c r="M247" s="42"/>
      <c r="N247" s="42"/>
      <c r="O247" s="42"/>
      <c r="P247" s="42"/>
      <c r="Q247" s="42"/>
    </row>
    <row r="248" spans="1:17" ht="24.75" customHeight="1" x14ac:dyDescent="0.25">
      <c r="A248" s="48" t="s">
        <v>4</v>
      </c>
      <c r="B248" s="129"/>
      <c r="C248" s="130"/>
      <c r="D248" s="49" t="s">
        <v>3142</v>
      </c>
      <c r="E248" s="110" t="str">
        <f>IFERROR(VLOOKUP(B248,matrizEmpleados,2,FALSE),"No existe")</f>
        <v>No existe</v>
      </c>
      <c r="F248" s="120" t="s">
        <v>3765</v>
      </c>
      <c r="G248" s="49" t="s">
        <v>5</v>
      </c>
      <c r="H248" s="127">
        <f>+(D247-C247)+1</f>
        <v>1</v>
      </c>
      <c r="I248" s="81"/>
      <c r="J248" s="42"/>
      <c r="K248" s="42"/>
      <c r="L248" s="42"/>
      <c r="M248" s="42"/>
      <c r="N248" s="42"/>
      <c r="O248" s="42"/>
      <c r="P248" s="42"/>
      <c r="Q248" s="42"/>
    </row>
    <row r="249" spans="1:17" ht="24.75" customHeight="1" x14ac:dyDescent="0.25">
      <c r="A249" s="48" t="s">
        <v>7</v>
      </c>
      <c r="B249" s="115"/>
      <c r="C249" s="121"/>
      <c r="D249" s="121"/>
      <c r="E249" s="116">
        <f>(D249-C249)*$C$2</f>
        <v>0</v>
      </c>
      <c r="F249" s="136"/>
      <c r="G249" s="49" t="s">
        <v>3139</v>
      </c>
      <c r="H249" s="70"/>
      <c r="I249" s="81"/>
      <c r="J249" s="42"/>
      <c r="K249" s="42"/>
      <c r="L249" s="42"/>
      <c r="M249" s="42"/>
      <c r="N249" s="42"/>
      <c r="O249" s="42"/>
      <c r="P249" s="42"/>
      <c r="Q249" s="42"/>
    </row>
    <row r="250" spans="1:17" ht="24.75" customHeight="1" x14ac:dyDescent="0.25">
      <c r="A250" s="48" t="s">
        <v>8</v>
      </c>
      <c r="B250" s="108"/>
      <c r="C250" s="121"/>
      <c r="D250" s="121"/>
      <c r="E250" s="116">
        <f>(D250-C250)*$C$2</f>
        <v>0</v>
      </c>
      <c r="F250" s="136"/>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20-23-1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20-23-2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20-23-3</v>
      </c>
      <c r="J254" s="42"/>
      <c r="K254" s="42"/>
      <c r="L254" s="42"/>
      <c r="M254" s="42"/>
      <c r="N254" s="42"/>
      <c r="O254" s="42"/>
      <c r="P254" s="42"/>
      <c r="Q254" s="42"/>
    </row>
    <row r="255" spans="1:17" ht="38.25" customHeight="1" x14ac:dyDescent="0.25">
      <c r="A255" s="48" t="s">
        <v>13</v>
      </c>
      <c r="B255" s="131"/>
      <c r="C255" s="132"/>
      <c r="D255" s="132"/>
      <c r="E255" s="133"/>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20-24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25">
        <f>IFERROR((E260*F260+E261*F261)/(F260+F261),0)</f>
        <v>0</v>
      </c>
      <c r="G258" s="49" t="s">
        <v>71</v>
      </c>
      <c r="H258" s="70"/>
      <c r="I258" s="81"/>
      <c r="J258" s="42"/>
      <c r="K258" s="42"/>
      <c r="L258" s="42"/>
      <c r="M258" s="42"/>
      <c r="N258" s="42"/>
      <c r="O258" s="42"/>
      <c r="P258" s="42"/>
      <c r="Q258" s="42"/>
    </row>
    <row r="259" spans="1:17" ht="24.75" customHeight="1" x14ac:dyDescent="0.25">
      <c r="A259" s="48" t="s">
        <v>4</v>
      </c>
      <c r="B259" s="129"/>
      <c r="C259" s="130"/>
      <c r="D259" s="49" t="s">
        <v>3142</v>
      </c>
      <c r="E259" s="110" t="str">
        <f>IFERROR(VLOOKUP(B259,matrizEmpleados,2,FALSE),"No existe")</f>
        <v>No existe</v>
      </c>
      <c r="F259" s="120" t="s">
        <v>3765</v>
      </c>
      <c r="G259" s="49" t="s">
        <v>5</v>
      </c>
      <c r="H259" s="127">
        <f>+(D258-C258)+1</f>
        <v>1</v>
      </c>
      <c r="I259" s="81"/>
      <c r="J259" s="42"/>
      <c r="K259" s="42"/>
      <c r="L259" s="42"/>
      <c r="M259" s="42"/>
      <c r="N259" s="42"/>
      <c r="O259" s="42"/>
      <c r="P259" s="42"/>
      <c r="Q259" s="42"/>
    </row>
    <row r="260" spans="1:17" ht="24.75" customHeight="1" x14ac:dyDescent="0.25">
      <c r="A260" s="48" t="s">
        <v>7</v>
      </c>
      <c r="B260" s="115"/>
      <c r="C260" s="121"/>
      <c r="D260" s="121"/>
      <c r="E260" s="116">
        <f>(D260-C260)*$C$2</f>
        <v>0</v>
      </c>
      <c r="F260" s="136"/>
      <c r="G260" s="49" t="s">
        <v>3139</v>
      </c>
      <c r="H260" s="70"/>
      <c r="I260" s="81"/>
      <c r="J260" s="42"/>
      <c r="K260" s="42"/>
      <c r="L260" s="42"/>
      <c r="M260" s="42"/>
      <c r="N260" s="42"/>
      <c r="O260" s="42"/>
      <c r="P260" s="42"/>
      <c r="Q260" s="42"/>
    </row>
    <row r="261" spans="1:17" ht="24.75" customHeight="1" x14ac:dyDescent="0.25">
      <c r="A261" s="48" t="s">
        <v>8</v>
      </c>
      <c r="B261" s="108"/>
      <c r="C261" s="121"/>
      <c r="D261" s="121"/>
      <c r="E261" s="116">
        <f>(D261-C261)*$C$2</f>
        <v>0</v>
      </c>
      <c r="F261" s="136"/>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20-24-1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20-24-2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20-24-3</v>
      </c>
      <c r="J265" s="42"/>
      <c r="K265" s="42"/>
      <c r="L265" s="42"/>
      <c r="M265" s="42"/>
      <c r="N265" s="42"/>
      <c r="O265" s="42"/>
      <c r="P265" s="42"/>
      <c r="Q265" s="42"/>
    </row>
    <row r="266" spans="1:17" ht="38.25" customHeight="1" x14ac:dyDescent="0.25">
      <c r="A266" s="48" t="s">
        <v>13</v>
      </c>
      <c r="B266" s="131"/>
      <c r="C266" s="132"/>
      <c r="D266" s="132"/>
      <c r="E266" s="133"/>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20-25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25">
        <f>IFERROR((E271*F271+E272*F272)/(F271+F272),0)</f>
        <v>0</v>
      </c>
      <c r="G269" s="49" t="s">
        <v>71</v>
      </c>
      <c r="H269" s="70"/>
      <c r="I269" s="81"/>
      <c r="J269" s="42"/>
      <c r="K269" s="42"/>
      <c r="L269" s="42"/>
      <c r="M269" s="42"/>
      <c r="N269" s="42"/>
      <c r="O269" s="42"/>
      <c r="P269" s="42"/>
      <c r="Q269" s="42"/>
    </row>
    <row r="270" spans="1:17" ht="24.75" customHeight="1" x14ac:dyDescent="0.25">
      <c r="A270" s="48" t="s">
        <v>4</v>
      </c>
      <c r="B270" s="129"/>
      <c r="C270" s="130"/>
      <c r="D270" s="49" t="s">
        <v>3142</v>
      </c>
      <c r="E270" s="110" t="str">
        <f>IFERROR(VLOOKUP(B270,matrizEmpleados,2,FALSE),"No existe")</f>
        <v>No existe</v>
      </c>
      <c r="F270" s="120" t="s">
        <v>3765</v>
      </c>
      <c r="G270" s="49" t="s">
        <v>5</v>
      </c>
      <c r="H270" s="127">
        <f>+(D269-C269)+1</f>
        <v>1</v>
      </c>
      <c r="I270" s="81"/>
      <c r="J270" s="42"/>
      <c r="K270" s="42"/>
      <c r="L270" s="42"/>
      <c r="M270" s="42"/>
      <c r="N270" s="42"/>
      <c r="O270" s="42"/>
      <c r="P270" s="42"/>
      <c r="Q270" s="42"/>
    </row>
    <row r="271" spans="1:17" ht="24.75" customHeight="1" x14ac:dyDescent="0.25">
      <c r="A271" s="48" t="s">
        <v>7</v>
      </c>
      <c r="B271" s="115"/>
      <c r="C271" s="121"/>
      <c r="D271" s="121"/>
      <c r="E271" s="116">
        <f>(D271-C271)*$C$2</f>
        <v>0</v>
      </c>
      <c r="F271" s="136"/>
      <c r="G271" s="49" t="s">
        <v>3139</v>
      </c>
      <c r="H271" s="70"/>
      <c r="I271" s="81"/>
      <c r="J271" s="42"/>
      <c r="K271" s="42"/>
      <c r="L271" s="42"/>
      <c r="M271" s="42"/>
      <c r="N271" s="42"/>
      <c r="O271" s="42"/>
      <c r="P271" s="42"/>
      <c r="Q271" s="42"/>
    </row>
    <row r="272" spans="1:17" ht="24.75" customHeight="1" x14ac:dyDescent="0.25">
      <c r="A272" s="48" t="s">
        <v>8</v>
      </c>
      <c r="B272" s="108"/>
      <c r="C272" s="121"/>
      <c r="D272" s="121"/>
      <c r="E272" s="116">
        <f>(D272-C272)*$C$2</f>
        <v>0</v>
      </c>
      <c r="F272" s="136"/>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20-25-1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20-25-2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20-25-3</v>
      </c>
      <c r="J276" s="42"/>
      <c r="K276" s="42"/>
      <c r="L276" s="42"/>
      <c r="M276" s="42"/>
      <c r="N276" s="42"/>
      <c r="O276" s="42"/>
      <c r="P276" s="42"/>
      <c r="Q276" s="42"/>
    </row>
    <row r="277" spans="1:17" ht="38.25" customHeight="1" x14ac:dyDescent="0.25">
      <c r="A277" s="48" t="s">
        <v>13</v>
      </c>
      <c r="B277" s="131"/>
      <c r="C277" s="132"/>
      <c r="D277" s="132"/>
      <c r="E277" s="133"/>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20-26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25">
        <f>IFERROR((E282*F282+E283*F283)/(F282+F283),0)</f>
        <v>0</v>
      </c>
      <c r="G280" s="49" t="s">
        <v>71</v>
      </c>
      <c r="H280" s="70"/>
      <c r="I280" s="81"/>
      <c r="J280" s="42"/>
      <c r="K280" s="42"/>
      <c r="L280" s="42"/>
      <c r="M280" s="42"/>
      <c r="N280" s="42"/>
      <c r="O280" s="42"/>
      <c r="P280" s="42"/>
      <c r="Q280" s="42"/>
    </row>
    <row r="281" spans="1:17" ht="24.75" customHeight="1" x14ac:dyDescent="0.25">
      <c r="A281" s="48" t="s">
        <v>4</v>
      </c>
      <c r="B281" s="129"/>
      <c r="C281" s="130"/>
      <c r="D281" s="49" t="s">
        <v>3142</v>
      </c>
      <c r="E281" s="110" t="str">
        <f>IFERROR(VLOOKUP(B281,matrizEmpleados,2,FALSE),"No existe")</f>
        <v>No existe</v>
      </c>
      <c r="F281" s="120" t="s">
        <v>3765</v>
      </c>
      <c r="G281" s="49" t="s">
        <v>5</v>
      </c>
      <c r="H281" s="127">
        <f>+(D280-C280)+1</f>
        <v>1</v>
      </c>
      <c r="I281" s="81"/>
      <c r="J281" s="42"/>
      <c r="K281" s="42"/>
      <c r="L281" s="42"/>
      <c r="M281" s="42"/>
      <c r="N281" s="42"/>
      <c r="O281" s="42"/>
      <c r="P281" s="42"/>
      <c r="Q281" s="42"/>
    </row>
    <row r="282" spans="1:17" ht="24.75" customHeight="1" x14ac:dyDescent="0.25">
      <c r="A282" s="48" t="s">
        <v>7</v>
      </c>
      <c r="B282" s="115"/>
      <c r="C282" s="121"/>
      <c r="D282" s="121"/>
      <c r="E282" s="116">
        <f>(D282-C282)*$C$2</f>
        <v>0</v>
      </c>
      <c r="F282" s="136"/>
      <c r="G282" s="49" t="s">
        <v>3139</v>
      </c>
      <c r="H282" s="70"/>
      <c r="I282" s="81"/>
      <c r="J282" s="42"/>
      <c r="K282" s="42"/>
      <c r="L282" s="42"/>
      <c r="M282" s="42"/>
      <c r="N282" s="42"/>
      <c r="O282" s="42"/>
      <c r="P282" s="42"/>
      <c r="Q282" s="42"/>
    </row>
    <row r="283" spans="1:17" ht="24.75" customHeight="1" x14ac:dyDescent="0.25">
      <c r="A283" s="48" t="s">
        <v>8</v>
      </c>
      <c r="B283" s="108"/>
      <c r="C283" s="121"/>
      <c r="D283" s="121"/>
      <c r="E283" s="116">
        <f>(D283-C283)*$C$2</f>
        <v>0</v>
      </c>
      <c r="F283" s="136"/>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20-26-1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20-26-2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20-26-3</v>
      </c>
      <c r="J287" s="42"/>
      <c r="K287" s="42"/>
      <c r="L287" s="42"/>
      <c r="M287" s="42"/>
      <c r="N287" s="42"/>
      <c r="O287" s="42"/>
      <c r="P287" s="42"/>
      <c r="Q287" s="42"/>
    </row>
    <row r="288" spans="1:17" ht="38.25" customHeight="1" x14ac:dyDescent="0.25">
      <c r="A288" s="48" t="s">
        <v>13</v>
      </c>
      <c r="B288" s="131"/>
      <c r="C288" s="132"/>
      <c r="D288" s="132"/>
      <c r="E288" s="133"/>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20-27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25">
        <f>IFERROR((E293*F293+E294*F294)/(F293+F294),0)</f>
        <v>0</v>
      </c>
      <c r="G291" s="49" t="s">
        <v>71</v>
      </c>
      <c r="H291" s="70"/>
      <c r="I291" s="81"/>
      <c r="J291" s="42"/>
      <c r="K291" s="42"/>
      <c r="L291" s="42"/>
      <c r="M291" s="42"/>
      <c r="N291" s="42"/>
      <c r="O291" s="42"/>
      <c r="P291" s="42"/>
      <c r="Q291" s="42"/>
    </row>
    <row r="292" spans="1:17" ht="24.75" customHeight="1" x14ac:dyDescent="0.25">
      <c r="A292" s="48" t="s">
        <v>4</v>
      </c>
      <c r="B292" s="129"/>
      <c r="C292" s="130"/>
      <c r="D292" s="49" t="s">
        <v>3142</v>
      </c>
      <c r="E292" s="110" t="str">
        <f>IFERROR(VLOOKUP(B292,matrizEmpleados,2,FALSE),"No existe")</f>
        <v>No existe</v>
      </c>
      <c r="F292" s="120" t="s">
        <v>3765</v>
      </c>
      <c r="G292" s="49" t="s">
        <v>5</v>
      </c>
      <c r="H292" s="127">
        <f>+(D291-C291)+1</f>
        <v>1</v>
      </c>
      <c r="I292" s="81"/>
      <c r="J292" s="42"/>
      <c r="K292" s="42"/>
      <c r="L292" s="42"/>
      <c r="M292" s="42"/>
      <c r="N292" s="42"/>
      <c r="O292" s="42"/>
      <c r="P292" s="42"/>
      <c r="Q292" s="42"/>
    </row>
    <row r="293" spans="1:17" ht="24.75" customHeight="1" x14ac:dyDescent="0.25">
      <c r="A293" s="48" t="s">
        <v>7</v>
      </c>
      <c r="B293" s="115"/>
      <c r="C293" s="121"/>
      <c r="D293" s="121"/>
      <c r="E293" s="116">
        <f>(D293-C293)*$C$2</f>
        <v>0</v>
      </c>
      <c r="F293" s="136"/>
      <c r="G293" s="49" t="s">
        <v>3139</v>
      </c>
      <c r="H293" s="70"/>
      <c r="I293" s="81"/>
      <c r="J293" s="42"/>
      <c r="K293" s="42"/>
      <c r="L293" s="42"/>
      <c r="M293" s="42"/>
      <c r="N293" s="42"/>
      <c r="O293" s="42"/>
      <c r="P293" s="42"/>
      <c r="Q293" s="42"/>
    </row>
    <row r="294" spans="1:17" ht="24.75" customHeight="1" x14ac:dyDescent="0.25">
      <c r="A294" s="48" t="s">
        <v>8</v>
      </c>
      <c r="B294" s="108"/>
      <c r="C294" s="121"/>
      <c r="D294" s="121"/>
      <c r="E294" s="116">
        <f>(D294-C294)*$C$2</f>
        <v>0</v>
      </c>
      <c r="F294" s="136"/>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20-27-1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20-27-2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20-27-3</v>
      </c>
      <c r="J298" s="42"/>
      <c r="K298" s="42"/>
      <c r="L298" s="42"/>
      <c r="M298" s="42"/>
      <c r="N298" s="42"/>
      <c r="O298" s="42"/>
      <c r="P298" s="42"/>
      <c r="Q298" s="42"/>
    </row>
    <row r="299" spans="1:17" ht="38.25" customHeight="1" x14ac:dyDescent="0.25">
      <c r="A299" s="48" t="s">
        <v>13</v>
      </c>
      <c r="B299" s="131"/>
      <c r="C299" s="132"/>
      <c r="D299" s="132"/>
      <c r="E299" s="133"/>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20-28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25">
        <f>IFERROR((E304*F304+E305*F305)/(F304+F305),0)</f>
        <v>0</v>
      </c>
      <c r="G302" s="49" t="s">
        <v>71</v>
      </c>
      <c r="H302" s="70"/>
      <c r="I302" s="81"/>
      <c r="J302" s="42"/>
      <c r="K302" s="42"/>
      <c r="L302" s="42"/>
      <c r="M302" s="42"/>
      <c r="N302" s="42"/>
      <c r="O302" s="42"/>
      <c r="P302" s="42"/>
      <c r="Q302" s="42"/>
    </row>
    <row r="303" spans="1:17" ht="24.75" customHeight="1" x14ac:dyDescent="0.25">
      <c r="A303" s="48" t="s">
        <v>4</v>
      </c>
      <c r="B303" s="129"/>
      <c r="C303" s="130"/>
      <c r="D303" s="49" t="s">
        <v>3142</v>
      </c>
      <c r="E303" s="110" t="str">
        <f>IFERROR(VLOOKUP(B303,matrizEmpleados,2,FALSE),"No existe")</f>
        <v>No existe</v>
      </c>
      <c r="F303" s="120" t="s">
        <v>3765</v>
      </c>
      <c r="G303" s="49" t="s">
        <v>5</v>
      </c>
      <c r="H303" s="127">
        <f>+(D302-C302)+1</f>
        <v>1</v>
      </c>
      <c r="I303" s="81"/>
      <c r="J303" s="42"/>
      <c r="K303" s="42"/>
      <c r="L303" s="42"/>
      <c r="M303" s="42"/>
      <c r="N303" s="42"/>
      <c r="O303" s="42"/>
      <c r="P303" s="42"/>
      <c r="Q303" s="42"/>
    </row>
    <row r="304" spans="1:17" ht="24.75" customHeight="1" x14ac:dyDescent="0.25">
      <c r="A304" s="48" t="s">
        <v>7</v>
      </c>
      <c r="B304" s="115"/>
      <c r="C304" s="121"/>
      <c r="D304" s="121"/>
      <c r="E304" s="116">
        <f>(D304-C304)*$C$2</f>
        <v>0</v>
      </c>
      <c r="F304" s="136"/>
      <c r="G304" s="49" t="s">
        <v>3139</v>
      </c>
      <c r="H304" s="70"/>
      <c r="I304" s="81"/>
      <c r="J304" s="42"/>
      <c r="K304" s="42"/>
      <c r="L304" s="42"/>
      <c r="M304" s="42"/>
      <c r="N304" s="42"/>
      <c r="O304" s="42"/>
      <c r="P304" s="42"/>
      <c r="Q304" s="42"/>
    </row>
    <row r="305" spans="1:17" ht="24.75" customHeight="1" x14ac:dyDescent="0.25">
      <c r="A305" s="48" t="s">
        <v>8</v>
      </c>
      <c r="B305" s="108"/>
      <c r="C305" s="121"/>
      <c r="D305" s="121"/>
      <c r="E305" s="116">
        <f>(D305-C305)*$C$2</f>
        <v>0</v>
      </c>
      <c r="F305" s="136"/>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20-28-1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20-28-2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20-28-3</v>
      </c>
      <c r="J309" s="42"/>
      <c r="K309" s="42"/>
      <c r="L309" s="42"/>
      <c r="M309" s="42"/>
      <c r="N309" s="42"/>
      <c r="O309" s="42"/>
      <c r="P309" s="42"/>
      <c r="Q309" s="42"/>
    </row>
    <row r="310" spans="1:17" ht="38.25" customHeight="1" x14ac:dyDescent="0.25">
      <c r="A310" s="48" t="s">
        <v>13</v>
      </c>
      <c r="B310" s="131"/>
      <c r="C310" s="132"/>
      <c r="D310" s="132"/>
      <c r="E310" s="133"/>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20-29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25">
        <f>IFERROR((E315*F315+E316*F316)/(F315+F316),0)</f>
        <v>0</v>
      </c>
      <c r="G313" s="49" t="s">
        <v>71</v>
      </c>
      <c r="H313" s="70"/>
      <c r="I313" s="81"/>
      <c r="J313" s="42"/>
      <c r="K313" s="42"/>
      <c r="L313" s="42"/>
      <c r="M313" s="42"/>
      <c r="N313" s="42"/>
      <c r="O313" s="42"/>
      <c r="P313" s="42"/>
      <c r="Q313" s="42"/>
    </row>
    <row r="314" spans="1:17" ht="24.75" customHeight="1" x14ac:dyDescent="0.25">
      <c r="A314" s="48" t="s">
        <v>4</v>
      </c>
      <c r="B314" s="129"/>
      <c r="C314" s="130"/>
      <c r="D314" s="49" t="s">
        <v>3142</v>
      </c>
      <c r="E314" s="110" t="str">
        <f>IFERROR(VLOOKUP(B314,matrizEmpleados,2,FALSE),"No existe")</f>
        <v>No existe</v>
      </c>
      <c r="F314" s="120" t="s">
        <v>3765</v>
      </c>
      <c r="G314" s="49" t="s">
        <v>5</v>
      </c>
      <c r="H314" s="127">
        <f>+(D313-C313)+1</f>
        <v>1</v>
      </c>
      <c r="I314" s="81"/>
      <c r="J314" s="42"/>
      <c r="K314" s="42"/>
      <c r="L314" s="42"/>
      <c r="M314" s="42"/>
      <c r="N314" s="42"/>
      <c r="O314" s="42"/>
      <c r="P314" s="42"/>
      <c r="Q314" s="42"/>
    </row>
    <row r="315" spans="1:17" ht="24.75" customHeight="1" x14ac:dyDescent="0.25">
      <c r="A315" s="48" t="s">
        <v>7</v>
      </c>
      <c r="B315" s="115"/>
      <c r="C315" s="121"/>
      <c r="D315" s="121"/>
      <c r="E315" s="116">
        <f>(D315-C315)*$C$2</f>
        <v>0</v>
      </c>
      <c r="F315" s="136"/>
      <c r="G315" s="49" t="s">
        <v>3139</v>
      </c>
      <c r="H315" s="70"/>
      <c r="I315" s="81"/>
      <c r="J315" s="42"/>
      <c r="K315" s="42"/>
      <c r="L315" s="42"/>
      <c r="M315" s="42"/>
      <c r="N315" s="42"/>
      <c r="O315" s="42"/>
      <c r="P315" s="42"/>
      <c r="Q315" s="42"/>
    </row>
    <row r="316" spans="1:17" ht="24.75" customHeight="1" x14ac:dyDescent="0.25">
      <c r="A316" s="48" t="s">
        <v>8</v>
      </c>
      <c r="B316" s="108"/>
      <c r="C316" s="121"/>
      <c r="D316" s="121"/>
      <c r="E316" s="116">
        <f>(D316-C316)*$C$2</f>
        <v>0</v>
      </c>
      <c r="F316" s="136"/>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20-29-1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20-29-2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20-29-3</v>
      </c>
      <c r="J320" s="42"/>
      <c r="K320" s="42"/>
      <c r="L320" s="42"/>
      <c r="M320" s="42"/>
      <c r="N320" s="42"/>
      <c r="O320" s="42"/>
      <c r="P320" s="42"/>
      <c r="Q320" s="42"/>
    </row>
    <row r="321" spans="1:17" ht="38.25" customHeight="1" x14ac:dyDescent="0.25">
      <c r="A321" s="48" t="s">
        <v>13</v>
      </c>
      <c r="B321" s="131"/>
      <c r="C321" s="132"/>
      <c r="D321" s="132"/>
      <c r="E321" s="133"/>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20-30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25">
        <f>IFERROR((E326*F326+E327*F327)/(F326+F327),0)</f>
        <v>0</v>
      </c>
      <c r="G324" s="49" t="s">
        <v>71</v>
      </c>
      <c r="H324" s="70"/>
      <c r="I324" s="81"/>
      <c r="J324" s="42"/>
      <c r="K324" s="42"/>
      <c r="L324" s="42"/>
      <c r="M324" s="42"/>
      <c r="N324" s="42"/>
      <c r="O324" s="42"/>
      <c r="P324" s="42"/>
      <c r="Q324" s="42"/>
    </row>
    <row r="325" spans="1:17" ht="24.75" customHeight="1" x14ac:dyDescent="0.25">
      <c r="A325" s="48" t="s">
        <v>4</v>
      </c>
      <c r="B325" s="129"/>
      <c r="C325" s="130"/>
      <c r="D325" s="49" t="s">
        <v>3142</v>
      </c>
      <c r="E325" s="110" t="str">
        <f>IFERROR(VLOOKUP(B325,matrizEmpleados,2,FALSE),"No existe")</f>
        <v>No existe</v>
      </c>
      <c r="F325" s="120" t="s">
        <v>3765</v>
      </c>
      <c r="G325" s="49" t="s">
        <v>5</v>
      </c>
      <c r="H325" s="127">
        <f>+(D324-C324)+1</f>
        <v>1</v>
      </c>
      <c r="I325" s="81"/>
      <c r="J325" s="42"/>
      <c r="K325" s="42"/>
      <c r="L325" s="42"/>
      <c r="M325" s="42"/>
      <c r="N325" s="42"/>
      <c r="O325" s="42"/>
      <c r="P325" s="42"/>
      <c r="Q325" s="42"/>
    </row>
    <row r="326" spans="1:17" ht="24.75" customHeight="1" x14ac:dyDescent="0.25">
      <c r="A326" s="48" t="s">
        <v>7</v>
      </c>
      <c r="B326" s="115"/>
      <c r="C326" s="121"/>
      <c r="D326" s="121"/>
      <c r="E326" s="116">
        <f>(D326-C326)*$C$2</f>
        <v>0</v>
      </c>
      <c r="F326" s="136"/>
      <c r="G326" s="49" t="s">
        <v>3139</v>
      </c>
      <c r="H326" s="70"/>
      <c r="I326" s="81"/>
      <c r="J326" s="42"/>
      <c r="K326" s="42"/>
      <c r="L326" s="42"/>
      <c r="M326" s="42"/>
      <c r="N326" s="42"/>
      <c r="O326" s="42"/>
      <c r="P326" s="42"/>
      <c r="Q326" s="42"/>
    </row>
    <row r="327" spans="1:17" ht="24.75" customHeight="1" x14ac:dyDescent="0.25">
      <c r="A327" s="48" t="s">
        <v>8</v>
      </c>
      <c r="B327" s="108"/>
      <c r="C327" s="121"/>
      <c r="D327" s="121"/>
      <c r="E327" s="116">
        <f>(D327-C327)*$C$2</f>
        <v>0</v>
      </c>
      <c r="F327" s="136"/>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20-30-1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20-30-2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20-30-3</v>
      </c>
      <c r="J331" s="42"/>
      <c r="K331" s="42"/>
      <c r="L331" s="42"/>
      <c r="M331" s="42"/>
      <c r="N331" s="42"/>
      <c r="O331" s="42"/>
      <c r="P331" s="42"/>
      <c r="Q331" s="42"/>
    </row>
    <row r="332" spans="1:17" ht="38.25" customHeight="1" x14ac:dyDescent="0.25">
      <c r="A332" s="48" t="s">
        <v>13</v>
      </c>
      <c r="B332" s="131"/>
      <c r="C332" s="132"/>
      <c r="D332" s="132"/>
      <c r="E332" s="133"/>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20-31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25">
        <f>IFERROR((E337*F337+E338*F338)/(F337+F338),0)</f>
        <v>0</v>
      </c>
      <c r="G335" s="49" t="s">
        <v>71</v>
      </c>
      <c r="H335" s="70"/>
      <c r="I335" s="81"/>
      <c r="J335" s="42"/>
      <c r="K335" s="42"/>
      <c r="L335" s="42"/>
      <c r="M335" s="42"/>
      <c r="N335" s="42"/>
      <c r="O335" s="42"/>
      <c r="P335" s="42"/>
      <c r="Q335" s="42"/>
    </row>
    <row r="336" spans="1:17" ht="24.75" customHeight="1" x14ac:dyDescent="0.25">
      <c r="A336" s="48" t="s">
        <v>4</v>
      </c>
      <c r="B336" s="129"/>
      <c r="C336" s="130"/>
      <c r="D336" s="49" t="s">
        <v>3142</v>
      </c>
      <c r="E336" s="110" t="str">
        <f>IFERROR(VLOOKUP(B336,matrizEmpleados,2,FALSE),"No existe")</f>
        <v>No existe</v>
      </c>
      <c r="F336" s="120" t="s">
        <v>3765</v>
      </c>
      <c r="G336" s="49" t="s">
        <v>5</v>
      </c>
      <c r="H336" s="127">
        <f>+(D335-C335)+1</f>
        <v>1</v>
      </c>
      <c r="I336" s="81"/>
      <c r="J336" s="42"/>
      <c r="K336" s="42"/>
      <c r="L336" s="42"/>
      <c r="M336" s="42"/>
      <c r="N336" s="42"/>
      <c r="O336" s="42"/>
      <c r="P336" s="42"/>
      <c r="Q336" s="42"/>
    </row>
    <row r="337" spans="1:17" ht="24.75" customHeight="1" x14ac:dyDescent="0.25">
      <c r="A337" s="48" t="s">
        <v>7</v>
      </c>
      <c r="B337" s="115"/>
      <c r="C337" s="121"/>
      <c r="D337" s="121"/>
      <c r="E337" s="116">
        <f>(D337-C337)*$C$2</f>
        <v>0</v>
      </c>
      <c r="F337" s="136"/>
      <c r="G337" s="49" t="s">
        <v>3139</v>
      </c>
      <c r="H337" s="70"/>
      <c r="I337" s="81"/>
      <c r="J337" s="42"/>
      <c r="K337" s="42"/>
      <c r="L337" s="42"/>
      <c r="M337" s="42"/>
      <c r="N337" s="42"/>
      <c r="O337" s="42"/>
      <c r="P337" s="42"/>
      <c r="Q337" s="42"/>
    </row>
    <row r="338" spans="1:17" ht="24.75" customHeight="1" x14ac:dyDescent="0.25">
      <c r="A338" s="48" t="s">
        <v>8</v>
      </c>
      <c r="B338" s="108"/>
      <c r="C338" s="121"/>
      <c r="D338" s="121"/>
      <c r="E338" s="116">
        <f>(D338-C338)*$C$2</f>
        <v>0</v>
      </c>
      <c r="F338" s="136"/>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20-31-1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20-31-2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20-31-3</v>
      </c>
      <c r="J342" s="42"/>
      <c r="K342" s="42"/>
      <c r="L342" s="42"/>
      <c r="M342" s="42"/>
      <c r="N342" s="42"/>
      <c r="O342" s="42"/>
      <c r="P342" s="42"/>
      <c r="Q342" s="42"/>
    </row>
    <row r="343" spans="1:17" ht="38.25" customHeight="1" x14ac:dyDescent="0.25">
      <c r="A343" s="48" t="s">
        <v>13</v>
      </c>
      <c r="B343" s="131"/>
      <c r="C343" s="132"/>
      <c r="D343" s="132"/>
      <c r="E343" s="133"/>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20-32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25">
        <f>IFERROR((E348*F348+E349*F349)/(F348+F349),0)</f>
        <v>0</v>
      </c>
      <c r="G346" s="49" t="s">
        <v>71</v>
      </c>
      <c r="H346" s="70"/>
      <c r="I346" s="81"/>
      <c r="J346" s="42"/>
      <c r="K346" s="42"/>
      <c r="L346" s="42"/>
      <c r="M346" s="42"/>
      <c r="N346" s="42"/>
      <c r="O346" s="42"/>
      <c r="P346" s="42"/>
      <c r="Q346" s="42"/>
    </row>
    <row r="347" spans="1:17" ht="24.75" customHeight="1" x14ac:dyDescent="0.25">
      <c r="A347" s="48" t="s">
        <v>4</v>
      </c>
      <c r="B347" s="129"/>
      <c r="C347" s="130"/>
      <c r="D347" s="49" t="s">
        <v>3142</v>
      </c>
      <c r="E347" s="110" t="str">
        <f>IFERROR(VLOOKUP(B347,matrizEmpleados,2,FALSE),"No existe")</f>
        <v>No existe</v>
      </c>
      <c r="F347" s="120" t="s">
        <v>3765</v>
      </c>
      <c r="G347" s="49" t="s">
        <v>5</v>
      </c>
      <c r="H347" s="127">
        <f>+(D346-C346)+1</f>
        <v>1</v>
      </c>
      <c r="I347" s="81"/>
      <c r="J347" s="42"/>
      <c r="K347" s="42"/>
      <c r="L347" s="42"/>
      <c r="M347" s="42"/>
      <c r="N347" s="42"/>
      <c r="O347" s="42"/>
      <c r="P347" s="42"/>
      <c r="Q347" s="42"/>
    </row>
    <row r="348" spans="1:17" ht="24.75" customHeight="1" x14ac:dyDescent="0.25">
      <c r="A348" s="48" t="s">
        <v>7</v>
      </c>
      <c r="B348" s="115"/>
      <c r="C348" s="121"/>
      <c r="D348" s="121"/>
      <c r="E348" s="116">
        <f>(D348-C348)*$C$2</f>
        <v>0</v>
      </c>
      <c r="F348" s="136"/>
      <c r="G348" s="49" t="s">
        <v>3139</v>
      </c>
      <c r="H348" s="70"/>
      <c r="I348" s="81"/>
      <c r="J348" s="42"/>
      <c r="K348" s="42"/>
      <c r="L348" s="42"/>
      <c r="M348" s="42"/>
      <c r="N348" s="42"/>
      <c r="O348" s="42"/>
      <c r="P348" s="42"/>
      <c r="Q348" s="42"/>
    </row>
    <row r="349" spans="1:17" ht="24.75" customHeight="1" x14ac:dyDescent="0.25">
      <c r="A349" s="48" t="s">
        <v>8</v>
      </c>
      <c r="B349" s="108"/>
      <c r="C349" s="121"/>
      <c r="D349" s="121"/>
      <c r="E349" s="116">
        <f>(D349-C349)*$C$2</f>
        <v>0</v>
      </c>
      <c r="F349" s="136"/>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20-32-1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20-32-2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20-32-3</v>
      </c>
      <c r="J353" s="42"/>
      <c r="K353" s="42"/>
      <c r="L353" s="42"/>
      <c r="M353" s="42"/>
      <c r="N353" s="42"/>
      <c r="O353" s="42"/>
      <c r="P353" s="42"/>
      <c r="Q353" s="42"/>
    </row>
    <row r="354" spans="1:17" ht="38.25" customHeight="1" x14ac:dyDescent="0.25">
      <c r="A354" s="48" t="s">
        <v>13</v>
      </c>
      <c r="B354" s="131"/>
      <c r="C354" s="132"/>
      <c r="D354" s="132"/>
      <c r="E354" s="133"/>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20-33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25">
        <f>IFERROR((E359*F359+E360*F360)/(F359+F360),0)</f>
        <v>0</v>
      </c>
      <c r="G357" s="49" t="s">
        <v>71</v>
      </c>
      <c r="H357" s="70"/>
      <c r="I357" s="81"/>
      <c r="J357" s="42"/>
      <c r="K357" s="42"/>
      <c r="L357" s="42"/>
      <c r="M357" s="42"/>
      <c r="N357" s="42"/>
      <c r="O357" s="42"/>
      <c r="P357" s="42"/>
      <c r="Q357" s="42"/>
    </row>
    <row r="358" spans="1:17" ht="24.75" customHeight="1" x14ac:dyDescent="0.25">
      <c r="A358" s="48" t="s">
        <v>4</v>
      </c>
      <c r="B358" s="129"/>
      <c r="C358" s="130"/>
      <c r="D358" s="49" t="s">
        <v>3142</v>
      </c>
      <c r="E358" s="110" t="str">
        <f>IFERROR(VLOOKUP(B358,matrizEmpleados,2,FALSE),"No existe")</f>
        <v>No existe</v>
      </c>
      <c r="F358" s="120" t="s">
        <v>3765</v>
      </c>
      <c r="G358" s="49" t="s">
        <v>5</v>
      </c>
      <c r="H358" s="127">
        <f>+(D357-C357)+1</f>
        <v>1</v>
      </c>
      <c r="I358" s="81"/>
      <c r="J358" s="42"/>
      <c r="K358" s="42"/>
      <c r="L358" s="42"/>
      <c r="M358" s="42"/>
      <c r="N358" s="42"/>
      <c r="O358" s="42"/>
      <c r="P358" s="42"/>
      <c r="Q358" s="42"/>
    </row>
    <row r="359" spans="1:17" ht="24.75" customHeight="1" x14ac:dyDescent="0.25">
      <c r="A359" s="48" t="s">
        <v>7</v>
      </c>
      <c r="B359" s="115"/>
      <c r="C359" s="121"/>
      <c r="D359" s="121"/>
      <c r="E359" s="116">
        <f>(D359-C359)*$C$2</f>
        <v>0</v>
      </c>
      <c r="F359" s="136"/>
      <c r="G359" s="49" t="s">
        <v>3139</v>
      </c>
      <c r="H359" s="70"/>
      <c r="I359" s="81"/>
      <c r="J359" s="42"/>
      <c r="K359" s="42"/>
      <c r="L359" s="42"/>
      <c r="M359" s="42"/>
      <c r="N359" s="42"/>
      <c r="O359" s="42"/>
      <c r="P359" s="42"/>
      <c r="Q359" s="42"/>
    </row>
    <row r="360" spans="1:17" ht="24.75" customHeight="1" x14ac:dyDescent="0.25">
      <c r="A360" s="48" t="s">
        <v>8</v>
      </c>
      <c r="B360" s="108"/>
      <c r="C360" s="121"/>
      <c r="D360" s="121"/>
      <c r="E360" s="116">
        <f>(D360-C360)*$C$2</f>
        <v>0</v>
      </c>
      <c r="F360" s="136"/>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20-33-1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20-33-2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20-33-3</v>
      </c>
      <c r="J364" s="42"/>
      <c r="K364" s="42"/>
      <c r="L364" s="42"/>
      <c r="M364" s="42"/>
      <c r="N364" s="42"/>
      <c r="O364" s="42"/>
      <c r="P364" s="42"/>
      <c r="Q364" s="42"/>
    </row>
    <row r="365" spans="1:17" ht="38.25" customHeight="1" x14ac:dyDescent="0.25">
      <c r="A365" s="48" t="s">
        <v>13</v>
      </c>
      <c r="B365" s="131"/>
      <c r="C365" s="132"/>
      <c r="D365" s="132"/>
      <c r="E365" s="133"/>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20-34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25">
        <f>IFERROR((E370*F370+E371*F371)/(F370+F371),0)</f>
        <v>0</v>
      </c>
      <c r="G368" s="49" t="s">
        <v>71</v>
      </c>
      <c r="H368" s="70"/>
      <c r="I368" s="81"/>
      <c r="J368" s="42"/>
      <c r="K368" s="42"/>
      <c r="L368" s="42"/>
      <c r="M368" s="42"/>
      <c r="N368" s="42"/>
      <c r="O368" s="42"/>
      <c r="P368" s="42"/>
      <c r="Q368" s="42"/>
    </row>
    <row r="369" spans="1:17" ht="24.75" customHeight="1" x14ac:dyDescent="0.25">
      <c r="A369" s="48" t="s">
        <v>4</v>
      </c>
      <c r="B369" s="129"/>
      <c r="C369" s="130"/>
      <c r="D369" s="49" t="s">
        <v>3142</v>
      </c>
      <c r="E369" s="110" t="str">
        <f>IFERROR(VLOOKUP(B369,matrizEmpleados,2,FALSE),"No existe")</f>
        <v>No existe</v>
      </c>
      <c r="F369" s="120" t="s">
        <v>3765</v>
      </c>
      <c r="G369" s="49" t="s">
        <v>5</v>
      </c>
      <c r="H369" s="127">
        <f>+(D368-C368)+1</f>
        <v>1</v>
      </c>
      <c r="I369" s="81"/>
      <c r="J369" s="42"/>
      <c r="K369" s="42"/>
      <c r="L369" s="42"/>
      <c r="M369" s="42"/>
      <c r="N369" s="42"/>
      <c r="O369" s="42"/>
      <c r="P369" s="42"/>
      <c r="Q369" s="42"/>
    </row>
    <row r="370" spans="1:17" ht="24.75" customHeight="1" x14ac:dyDescent="0.25">
      <c r="A370" s="48" t="s">
        <v>7</v>
      </c>
      <c r="B370" s="115"/>
      <c r="C370" s="121"/>
      <c r="D370" s="121"/>
      <c r="E370" s="116">
        <f>(D370-C370)*$C$2</f>
        <v>0</v>
      </c>
      <c r="F370" s="136"/>
      <c r="G370" s="49" t="s">
        <v>3139</v>
      </c>
      <c r="H370" s="70"/>
      <c r="I370" s="81"/>
      <c r="J370" s="42"/>
      <c r="K370" s="42"/>
      <c r="L370" s="42"/>
      <c r="M370" s="42"/>
      <c r="N370" s="42"/>
      <c r="O370" s="42"/>
      <c r="P370" s="42"/>
      <c r="Q370" s="42"/>
    </row>
    <row r="371" spans="1:17" ht="24.75" customHeight="1" x14ac:dyDescent="0.25">
      <c r="A371" s="48" t="s">
        <v>8</v>
      </c>
      <c r="B371" s="108"/>
      <c r="C371" s="121"/>
      <c r="D371" s="121"/>
      <c r="E371" s="116">
        <f>(D371-C371)*$C$2</f>
        <v>0</v>
      </c>
      <c r="F371" s="136"/>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20-34-1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20-34-2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20-34-3</v>
      </c>
      <c r="J375" s="42"/>
      <c r="K375" s="42"/>
      <c r="L375" s="42"/>
      <c r="M375" s="42"/>
      <c r="N375" s="42"/>
      <c r="O375" s="42"/>
      <c r="P375" s="42"/>
      <c r="Q375" s="42"/>
    </row>
    <row r="376" spans="1:17" ht="38.25" customHeight="1" x14ac:dyDescent="0.25">
      <c r="A376" s="48" t="s">
        <v>13</v>
      </c>
      <c r="B376" s="131"/>
      <c r="C376" s="132"/>
      <c r="D376" s="132"/>
      <c r="E376" s="133"/>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20-35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25">
        <f>IFERROR((E381*F381+E382*F382)/(F381+F382),0)</f>
        <v>0</v>
      </c>
      <c r="G379" s="49" t="s">
        <v>71</v>
      </c>
      <c r="H379" s="70"/>
      <c r="I379" s="81"/>
      <c r="J379" s="42"/>
      <c r="K379" s="42"/>
      <c r="L379" s="42"/>
      <c r="M379" s="42"/>
      <c r="N379" s="42"/>
      <c r="O379" s="42"/>
      <c r="P379" s="42"/>
      <c r="Q379" s="42"/>
    </row>
    <row r="380" spans="1:17" ht="24.75" customHeight="1" x14ac:dyDescent="0.25">
      <c r="A380" s="48" t="s">
        <v>4</v>
      </c>
      <c r="B380" s="129"/>
      <c r="C380" s="130"/>
      <c r="D380" s="49" t="s">
        <v>3142</v>
      </c>
      <c r="E380" s="110" t="str">
        <f>IFERROR(VLOOKUP(B380,matrizEmpleados,2,FALSE),"No existe")</f>
        <v>No existe</v>
      </c>
      <c r="F380" s="120" t="s">
        <v>3765</v>
      </c>
      <c r="G380" s="49" t="s">
        <v>5</v>
      </c>
      <c r="H380" s="127">
        <f>+(D379-C379)+1</f>
        <v>1</v>
      </c>
      <c r="I380" s="81"/>
      <c r="J380" s="42"/>
      <c r="K380" s="42"/>
      <c r="L380" s="42"/>
      <c r="M380" s="42"/>
      <c r="N380" s="42"/>
      <c r="O380" s="42"/>
      <c r="P380" s="42"/>
      <c r="Q380" s="42"/>
    </row>
    <row r="381" spans="1:17" ht="24.75" customHeight="1" x14ac:dyDescent="0.25">
      <c r="A381" s="48" t="s">
        <v>7</v>
      </c>
      <c r="B381" s="115"/>
      <c r="C381" s="121"/>
      <c r="D381" s="121"/>
      <c r="E381" s="116">
        <f>(D381-C381)*$C$2</f>
        <v>0</v>
      </c>
      <c r="F381" s="136"/>
      <c r="G381" s="49" t="s">
        <v>3139</v>
      </c>
      <c r="H381" s="70"/>
      <c r="I381" s="81"/>
      <c r="J381" s="42"/>
      <c r="K381" s="42"/>
      <c r="L381" s="42"/>
      <c r="M381" s="42"/>
      <c r="N381" s="42"/>
      <c r="O381" s="42"/>
      <c r="P381" s="42"/>
      <c r="Q381" s="42"/>
    </row>
    <row r="382" spans="1:17" ht="24.75" customHeight="1" x14ac:dyDescent="0.25">
      <c r="A382" s="48" t="s">
        <v>8</v>
      </c>
      <c r="B382" s="108"/>
      <c r="C382" s="121"/>
      <c r="D382" s="121"/>
      <c r="E382" s="116">
        <f>(D382-C382)*$C$2</f>
        <v>0</v>
      </c>
      <c r="F382" s="136"/>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20-35-1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20-35-2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20-35-3</v>
      </c>
      <c r="J386" s="42"/>
      <c r="K386" s="42"/>
      <c r="L386" s="42"/>
      <c r="M386" s="42"/>
      <c r="N386" s="42"/>
      <c r="O386" s="42"/>
      <c r="P386" s="42"/>
      <c r="Q386" s="42"/>
    </row>
    <row r="387" spans="1:17" ht="38.25" customHeight="1" x14ac:dyDescent="0.25">
      <c r="A387" s="48" t="s">
        <v>13</v>
      </c>
      <c r="B387" s="131"/>
      <c r="C387" s="132"/>
      <c r="D387" s="132"/>
      <c r="E387" s="133"/>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20-36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25">
        <f>IFERROR((E392*F392+E393*F393)/(F392+F393),0)</f>
        <v>0</v>
      </c>
      <c r="G390" s="49" t="s">
        <v>71</v>
      </c>
      <c r="H390" s="70"/>
      <c r="I390" s="81"/>
      <c r="J390" s="42"/>
      <c r="K390" s="42"/>
      <c r="L390" s="42"/>
      <c r="M390" s="42"/>
      <c r="N390" s="42"/>
      <c r="O390" s="42"/>
      <c r="P390" s="42"/>
      <c r="Q390" s="42"/>
    </row>
    <row r="391" spans="1:17" ht="24.75" customHeight="1" x14ac:dyDescent="0.25">
      <c r="A391" s="48" t="s">
        <v>4</v>
      </c>
      <c r="B391" s="129"/>
      <c r="C391" s="130"/>
      <c r="D391" s="49" t="s">
        <v>3142</v>
      </c>
      <c r="E391" s="110" t="str">
        <f>IFERROR(VLOOKUP(B391,matrizEmpleados,2,FALSE),"No existe")</f>
        <v>No existe</v>
      </c>
      <c r="F391" s="120" t="s">
        <v>3765</v>
      </c>
      <c r="G391" s="49" t="s">
        <v>5</v>
      </c>
      <c r="H391" s="127">
        <f>+(D390-C390)+1</f>
        <v>1</v>
      </c>
      <c r="I391" s="81"/>
      <c r="J391" s="42"/>
      <c r="K391" s="42"/>
      <c r="L391" s="42"/>
      <c r="M391" s="42"/>
      <c r="N391" s="42"/>
      <c r="O391" s="42"/>
      <c r="P391" s="42"/>
      <c r="Q391" s="42"/>
    </row>
    <row r="392" spans="1:17" ht="24.75" customHeight="1" x14ac:dyDescent="0.25">
      <c r="A392" s="48" t="s">
        <v>7</v>
      </c>
      <c r="B392" s="115"/>
      <c r="C392" s="121"/>
      <c r="D392" s="121"/>
      <c r="E392" s="116">
        <f>(D392-C392)*$C$2</f>
        <v>0</v>
      </c>
      <c r="F392" s="136"/>
      <c r="G392" s="49" t="s">
        <v>3139</v>
      </c>
      <c r="H392" s="70"/>
      <c r="I392" s="81"/>
      <c r="J392" s="42"/>
      <c r="K392" s="42"/>
      <c r="L392" s="42"/>
      <c r="M392" s="42"/>
      <c r="N392" s="42"/>
      <c r="O392" s="42"/>
      <c r="P392" s="42"/>
      <c r="Q392" s="42"/>
    </row>
    <row r="393" spans="1:17" ht="24.75" customHeight="1" x14ac:dyDescent="0.25">
      <c r="A393" s="48" t="s">
        <v>8</v>
      </c>
      <c r="B393" s="108"/>
      <c r="C393" s="121"/>
      <c r="D393" s="121"/>
      <c r="E393" s="116">
        <f>(D393-C393)*$C$2</f>
        <v>0</v>
      </c>
      <c r="F393" s="136"/>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20-36-1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20-36-2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20-36-3</v>
      </c>
      <c r="J397" s="42"/>
      <c r="K397" s="42"/>
      <c r="L397" s="42"/>
      <c r="M397" s="42"/>
      <c r="N397" s="42"/>
      <c r="O397" s="42"/>
      <c r="P397" s="42"/>
      <c r="Q397" s="42"/>
    </row>
    <row r="398" spans="1:17" ht="38.25" customHeight="1" x14ac:dyDescent="0.25">
      <c r="A398" s="48" t="s">
        <v>13</v>
      </c>
      <c r="B398" s="131"/>
      <c r="C398" s="132"/>
      <c r="D398" s="132"/>
      <c r="E398" s="133"/>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20-37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25">
        <f>IFERROR((E403*F403+E404*F404)/(F403+F404),0)</f>
        <v>0</v>
      </c>
      <c r="G401" s="49" t="s">
        <v>71</v>
      </c>
      <c r="H401" s="70"/>
      <c r="I401" s="81"/>
      <c r="J401" s="42"/>
      <c r="K401" s="42"/>
      <c r="L401" s="42"/>
      <c r="M401" s="42"/>
      <c r="N401" s="42"/>
      <c r="O401" s="42"/>
      <c r="P401" s="42"/>
      <c r="Q401" s="42"/>
    </row>
    <row r="402" spans="1:17" ht="24.75" customHeight="1" x14ac:dyDescent="0.25">
      <c r="A402" s="48" t="s">
        <v>4</v>
      </c>
      <c r="B402" s="129"/>
      <c r="C402" s="130"/>
      <c r="D402" s="49" t="s">
        <v>3142</v>
      </c>
      <c r="E402" s="110" t="str">
        <f>IFERROR(VLOOKUP(B402,matrizEmpleados,2,FALSE),"No existe")</f>
        <v>No existe</v>
      </c>
      <c r="F402" s="120" t="s">
        <v>3765</v>
      </c>
      <c r="G402" s="49" t="s">
        <v>5</v>
      </c>
      <c r="H402" s="127">
        <f>+(D401-C401)+1</f>
        <v>1</v>
      </c>
      <c r="I402" s="81"/>
      <c r="J402" s="42"/>
      <c r="K402" s="42"/>
      <c r="L402" s="42"/>
      <c r="M402" s="42"/>
      <c r="N402" s="42"/>
      <c r="O402" s="42"/>
      <c r="P402" s="42"/>
      <c r="Q402" s="42"/>
    </row>
    <row r="403" spans="1:17" ht="24.75" customHeight="1" x14ac:dyDescent="0.25">
      <c r="A403" s="48" t="s">
        <v>7</v>
      </c>
      <c r="B403" s="115"/>
      <c r="C403" s="121"/>
      <c r="D403" s="121"/>
      <c r="E403" s="116">
        <f>(D403-C403)*$C$2</f>
        <v>0</v>
      </c>
      <c r="F403" s="136"/>
      <c r="G403" s="49" t="s">
        <v>3139</v>
      </c>
      <c r="H403" s="70"/>
      <c r="I403" s="81"/>
      <c r="J403" s="42"/>
      <c r="K403" s="42"/>
      <c r="L403" s="42"/>
      <c r="M403" s="42"/>
      <c r="N403" s="42"/>
      <c r="O403" s="42"/>
      <c r="P403" s="42"/>
      <c r="Q403" s="42"/>
    </row>
    <row r="404" spans="1:17" ht="24.75" customHeight="1" x14ac:dyDescent="0.25">
      <c r="A404" s="48" t="s">
        <v>8</v>
      </c>
      <c r="B404" s="108"/>
      <c r="C404" s="121"/>
      <c r="D404" s="121"/>
      <c r="E404" s="116">
        <f>(D404-C404)*$C$2</f>
        <v>0</v>
      </c>
      <c r="F404" s="136"/>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20-37-1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20-37-2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20-37-3</v>
      </c>
      <c r="J408" s="42"/>
      <c r="K408" s="42"/>
      <c r="L408" s="42"/>
      <c r="M408" s="42"/>
      <c r="N408" s="42"/>
      <c r="O408" s="42"/>
      <c r="P408" s="42"/>
      <c r="Q408" s="42"/>
    </row>
    <row r="409" spans="1:17" ht="38.25" customHeight="1" x14ac:dyDescent="0.25">
      <c r="A409" s="48" t="s">
        <v>13</v>
      </c>
      <c r="B409" s="131"/>
      <c r="C409" s="132"/>
      <c r="D409" s="132"/>
      <c r="E409" s="133"/>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20-38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25">
        <f>IFERROR((E414*F414+E415*F415)/(F414+F415),0)</f>
        <v>0</v>
      </c>
      <c r="G412" s="49" t="s">
        <v>71</v>
      </c>
      <c r="H412" s="70"/>
      <c r="I412" s="81"/>
      <c r="J412" s="42"/>
      <c r="K412" s="42"/>
      <c r="L412" s="42"/>
      <c r="M412" s="42"/>
      <c r="N412" s="42"/>
      <c r="O412" s="42"/>
      <c r="P412" s="42"/>
      <c r="Q412" s="42"/>
    </row>
    <row r="413" spans="1:17" ht="24.75" customHeight="1" x14ac:dyDescent="0.25">
      <c r="A413" s="48" t="s">
        <v>4</v>
      </c>
      <c r="B413" s="129"/>
      <c r="C413" s="130"/>
      <c r="D413" s="49" t="s">
        <v>3142</v>
      </c>
      <c r="E413" s="110" t="str">
        <f>IFERROR(VLOOKUP(B413,matrizEmpleados,2,FALSE),"No existe")</f>
        <v>No existe</v>
      </c>
      <c r="F413" s="120" t="s">
        <v>3765</v>
      </c>
      <c r="G413" s="49" t="s">
        <v>5</v>
      </c>
      <c r="H413" s="127">
        <f>+(D412-C412)+1</f>
        <v>1</v>
      </c>
      <c r="I413" s="81"/>
      <c r="J413" s="42"/>
      <c r="K413" s="42"/>
      <c r="L413" s="42"/>
      <c r="M413" s="42"/>
      <c r="N413" s="42"/>
      <c r="O413" s="42"/>
      <c r="P413" s="42"/>
      <c r="Q413" s="42"/>
    </row>
    <row r="414" spans="1:17" ht="24.75" customHeight="1" x14ac:dyDescent="0.25">
      <c r="A414" s="48" t="s">
        <v>7</v>
      </c>
      <c r="B414" s="115"/>
      <c r="C414" s="121"/>
      <c r="D414" s="121"/>
      <c r="E414" s="116">
        <f>(D414-C414)*$C$2</f>
        <v>0</v>
      </c>
      <c r="F414" s="136"/>
      <c r="G414" s="49" t="s">
        <v>3139</v>
      </c>
      <c r="H414" s="70"/>
      <c r="I414" s="81"/>
      <c r="J414" s="42"/>
      <c r="K414" s="42"/>
      <c r="L414" s="42"/>
      <c r="M414" s="42"/>
      <c r="N414" s="42"/>
      <c r="O414" s="42"/>
      <c r="P414" s="42"/>
      <c r="Q414" s="42"/>
    </row>
    <row r="415" spans="1:17" ht="24.75" customHeight="1" x14ac:dyDescent="0.25">
      <c r="A415" s="48" t="s">
        <v>8</v>
      </c>
      <c r="B415" s="108"/>
      <c r="C415" s="121"/>
      <c r="D415" s="121"/>
      <c r="E415" s="116">
        <f>(D415-C415)*$C$2</f>
        <v>0</v>
      </c>
      <c r="F415" s="136"/>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20-38-1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20-38-2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20-38-3</v>
      </c>
      <c r="J419" s="42"/>
      <c r="K419" s="42"/>
      <c r="L419" s="42"/>
      <c r="M419" s="42"/>
      <c r="N419" s="42"/>
      <c r="O419" s="42"/>
      <c r="P419" s="42"/>
      <c r="Q419" s="42"/>
    </row>
    <row r="420" spans="1:17" ht="38.25" customHeight="1" x14ac:dyDescent="0.25">
      <c r="A420" s="48" t="s">
        <v>13</v>
      </c>
      <c r="B420" s="131"/>
      <c r="C420" s="132"/>
      <c r="D420" s="132"/>
      <c r="E420" s="133"/>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20-39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25">
        <f>IFERROR((E425*F425+E426*F426)/(F425+F426),0)</f>
        <v>0</v>
      </c>
      <c r="G423" s="49" t="s">
        <v>71</v>
      </c>
      <c r="H423" s="70"/>
      <c r="I423" s="81"/>
      <c r="J423" s="42"/>
      <c r="K423" s="42"/>
      <c r="L423" s="42"/>
      <c r="M423" s="42"/>
      <c r="N423" s="42"/>
      <c r="O423" s="42"/>
      <c r="P423" s="42"/>
      <c r="Q423" s="42"/>
    </row>
    <row r="424" spans="1:17" ht="24.75" customHeight="1" x14ac:dyDescent="0.25">
      <c r="A424" s="48" t="s">
        <v>4</v>
      </c>
      <c r="B424" s="129"/>
      <c r="C424" s="130"/>
      <c r="D424" s="49" t="s">
        <v>3142</v>
      </c>
      <c r="E424" s="110" t="str">
        <f>IFERROR(VLOOKUP(B424,matrizEmpleados,2,FALSE),"No existe")</f>
        <v>No existe</v>
      </c>
      <c r="F424" s="120" t="s">
        <v>3765</v>
      </c>
      <c r="G424" s="49" t="s">
        <v>5</v>
      </c>
      <c r="H424" s="127">
        <f>+(D423-C423)+1</f>
        <v>1</v>
      </c>
      <c r="I424" s="81"/>
      <c r="J424" s="42"/>
      <c r="K424" s="42"/>
      <c r="L424" s="42"/>
      <c r="M424" s="42"/>
      <c r="N424" s="42"/>
      <c r="O424" s="42"/>
      <c r="P424" s="42"/>
      <c r="Q424" s="42"/>
    </row>
    <row r="425" spans="1:17" ht="24.75" customHeight="1" x14ac:dyDescent="0.25">
      <c r="A425" s="48" t="s">
        <v>7</v>
      </c>
      <c r="B425" s="115"/>
      <c r="C425" s="121"/>
      <c r="D425" s="121"/>
      <c r="E425" s="116">
        <f>(D425-C425)*$C$2</f>
        <v>0</v>
      </c>
      <c r="F425" s="136"/>
      <c r="G425" s="49" t="s">
        <v>3139</v>
      </c>
      <c r="H425" s="70"/>
      <c r="I425" s="81"/>
      <c r="J425" s="42"/>
      <c r="K425" s="42"/>
      <c r="L425" s="42"/>
      <c r="M425" s="42"/>
      <c r="N425" s="42"/>
      <c r="O425" s="42"/>
      <c r="P425" s="42"/>
      <c r="Q425" s="42"/>
    </row>
    <row r="426" spans="1:17" ht="24.75" customHeight="1" x14ac:dyDescent="0.25">
      <c r="A426" s="48" t="s">
        <v>8</v>
      </c>
      <c r="B426" s="108"/>
      <c r="C426" s="121"/>
      <c r="D426" s="121"/>
      <c r="E426" s="116">
        <f>(D426-C426)*$C$2</f>
        <v>0</v>
      </c>
      <c r="F426" s="136"/>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20-39-1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20-39-2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20-39-3</v>
      </c>
      <c r="J430" s="42"/>
      <c r="K430" s="42"/>
      <c r="L430" s="42"/>
      <c r="M430" s="42"/>
      <c r="N430" s="42"/>
      <c r="O430" s="42"/>
      <c r="P430" s="42"/>
      <c r="Q430" s="42"/>
    </row>
    <row r="431" spans="1:17" ht="38.25" customHeight="1" x14ac:dyDescent="0.25">
      <c r="A431" s="48" t="s">
        <v>13</v>
      </c>
      <c r="B431" s="131"/>
      <c r="C431" s="132"/>
      <c r="D431" s="132"/>
      <c r="E431" s="133"/>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20-40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25">
        <f>IFERROR((E436*F436+E437*F437)/(F436+F437),0)</f>
        <v>0</v>
      </c>
      <c r="G434" s="49" t="s">
        <v>71</v>
      </c>
      <c r="H434" s="70"/>
      <c r="I434" s="81"/>
      <c r="J434" s="42"/>
      <c r="K434" s="42"/>
      <c r="L434" s="42"/>
      <c r="M434" s="42"/>
      <c r="N434" s="42"/>
      <c r="O434" s="42"/>
      <c r="P434" s="42"/>
      <c r="Q434" s="42"/>
    </row>
    <row r="435" spans="1:17" ht="24.75" customHeight="1" x14ac:dyDescent="0.25">
      <c r="A435" s="48" t="s">
        <v>4</v>
      </c>
      <c r="B435" s="129"/>
      <c r="C435" s="130"/>
      <c r="D435" s="49" t="s">
        <v>3142</v>
      </c>
      <c r="E435" s="110" t="str">
        <f>IFERROR(VLOOKUP(B435,matrizEmpleados,2,FALSE),"No existe")</f>
        <v>No existe</v>
      </c>
      <c r="F435" s="120" t="s">
        <v>3765</v>
      </c>
      <c r="G435" s="49" t="s">
        <v>5</v>
      </c>
      <c r="H435" s="127">
        <f>+(D434-C434)+1</f>
        <v>1</v>
      </c>
      <c r="I435" s="81"/>
      <c r="J435" s="42"/>
      <c r="K435" s="42"/>
      <c r="L435" s="42"/>
      <c r="M435" s="42"/>
      <c r="N435" s="42"/>
      <c r="O435" s="42"/>
      <c r="P435" s="42"/>
      <c r="Q435" s="42"/>
    </row>
    <row r="436" spans="1:17" ht="24.75" customHeight="1" x14ac:dyDescent="0.25">
      <c r="A436" s="48" t="s">
        <v>7</v>
      </c>
      <c r="B436" s="115"/>
      <c r="C436" s="121"/>
      <c r="D436" s="121"/>
      <c r="E436" s="116">
        <f>(D436-C436)*$C$2</f>
        <v>0</v>
      </c>
      <c r="F436" s="136"/>
      <c r="G436" s="49" t="s">
        <v>3139</v>
      </c>
      <c r="H436" s="70"/>
      <c r="I436" s="81"/>
      <c r="J436" s="42"/>
      <c r="K436" s="42"/>
      <c r="L436" s="42"/>
      <c r="M436" s="42"/>
      <c r="N436" s="42"/>
      <c r="O436" s="42"/>
      <c r="P436" s="42"/>
      <c r="Q436" s="42"/>
    </row>
    <row r="437" spans="1:17" ht="24.75" customHeight="1" x14ac:dyDescent="0.25">
      <c r="A437" s="48" t="s">
        <v>8</v>
      </c>
      <c r="B437" s="108"/>
      <c r="C437" s="121"/>
      <c r="D437" s="121"/>
      <c r="E437" s="116">
        <f>(D437-C437)*$C$2</f>
        <v>0</v>
      </c>
      <c r="F437" s="136"/>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20-40-1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20-40-2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20-40-3</v>
      </c>
      <c r="J441" s="42"/>
      <c r="K441" s="42"/>
      <c r="L441" s="42"/>
      <c r="M441" s="42"/>
      <c r="N441" s="42"/>
      <c r="O441" s="42"/>
      <c r="P441" s="42"/>
      <c r="Q441" s="42"/>
    </row>
    <row r="442" spans="1:17" ht="38.25" customHeight="1" x14ac:dyDescent="0.25">
      <c r="A442" s="48" t="s">
        <v>13</v>
      </c>
      <c r="B442" s="131"/>
      <c r="C442" s="132"/>
      <c r="D442" s="132"/>
      <c r="E442" s="133"/>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20-41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25">
        <f>IFERROR((E447*F447+E448*F448)/(F447+F448),0)</f>
        <v>0</v>
      </c>
      <c r="G445" s="49" t="s">
        <v>71</v>
      </c>
      <c r="H445" s="70"/>
      <c r="I445" s="81"/>
      <c r="J445" s="42"/>
      <c r="K445" s="42"/>
      <c r="L445" s="42"/>
      <c r="M445" s="42"/>
      <c r="N445" s="42"/>
      <c r="O445" s="42"/>
      <c r="P445" s="42"/>
      <c r="Q445" s="42"/>
    </row>
    <row r="446" spans="1:17" ht="24.75" customHeight="1" x14ac:dyDescent="0.25">
      <c r="A446" s="48" t="s">
        <v>4</v>
      </c>
      <c r="B446" s="129"/>
      <c r="C446" s="130"/>
      <c r="D446" s="49" t="s">
        <v>3142</v>
      </c>
      <c r="E446" s="110" t="str">
        <f>IFERROR(VLOOKUP(B446,matrizEmpleados,2,FALSE),"No existe")</f>
        <v>No existe</v>
      </c>
      <c r="F446" s="120" t="s">
        <v>3765</v>
      </c>
      <c r="G446" s="49" t="s">
        <v>5</v>
      </c>
      <c r="H446" s="127">
        <f>+(D445-C445)+1</f>
        <v>1</v>
      </c>
      <c r="I446" s="81"/>
      <c r="J446" s="42"/>
      <c r="K446" s="42"/>
      <c r="L446" s="42"/>
      <c r="M446" s="42"/>
      <c r="N446" s="42"/>
      <c r="O446" s="42"/>
      <c r="P446" s="42"/>
      <c r="Q446" s="42"/>
    </row>
    <row r="447" spans="1:17" ht="24.75" customHeight="1" x14ac:dyDescent="0.25">
      <c r="A447" s="48" t="s">
        <v>7</v>
      </c>
      <c r="B447" s="115"/>
      <c r="C447" s="121"/>
      <c r="D447" s="121"/>
      <c r="E447" s="116">
        <f>(D447-C447)*$C$2</f>
        <v>0</v>
      </c>
      <c r="F447" s="136"/>
      <c r="G447" s="49" t="s">
        <v>3139</v>
      </c>
      <c r="H447" s="70"/>
      <c r="I447" s="81"/>
      <c r="J447" s="42"/>
      <c r="K447" s="42"/>
      <c r="L447" s="42"/>
      <c r="M447" s="42"/>
      <c r="N447" s="42"/>
      <c r="O447" s="42"/>
      <c r="P447" s="42"/>
      <c r="Q447" s="42"/>
    </row>
    <row r="448" spans="1:17" ht="24.75" customHeight="1" x14ac:dyDescent="0.25">
      <c r="A448" s="48" t="s">
        <v>8</v>
      </c>
      <c r="B448" s="108"/>
      <c r="C448" s="121"/>
      <c r="D448" s="121"/>
      <c r="E448" s="116">
        <f>(D448-C448)*$C$2</f>
        <v>0</v>
      </c>
      <c r="F448" s="136"/>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20-41-1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20-41-2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20-41-3</v>
      </c>
      <c r="J452" s="42"/>
      <c r="K452" s="42"/>
      <c r="L452" s="42"/>
      <c r="M452" s="42"/>
      <c r="N452" s="42"/>
      <c r="O452" s="42"/>
      <c r="P452" s="42"/>
      <c r="Q452" s="42"/>
    </row>
    <row r="453" spans="1:17" ht="38.25" customHeight="1" x14ac:dyDescent="0.25">
      <c r="A453" s="48" t="s">
        <v>13</v>
      </c>
      <c r="B453" s="131"/>
      <c r="C453" s="132"/>
      <c r="D453" s="132"/>
      <c r="E453" s="133"/>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20-42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25">
        <f>IFERROR((E458*F458+E459*F459)/(F458+F459),0)</f>
        <v>0</v>
      </c>
      <c r="G456" s="49" t="s">
        <v>71</v>
      </c>
      <c r="H456" s="70"/>
      <c r="I456" s="81"/>
      <c r="J456" s="42"/>
      <c r="K456" s="42"/>
      <c r="L456" s="42"/>
      <c r="M456" s="42"/>
      <c r="N456" s="42"/>
      <c r="O456" s="42"/>
      <c r="P456" s="42"/>
      <c r="Q456" s="42"/>
    </row>
    <row r="457" spans="1:17" ht="24.75" customHeight="1" x14ac:dyDescent="0.25">
      <c r="A457" s="48" t="s">
        <v>4</v>
      </c>
      <c r="B457" s="129"/>
      <c r="C457" s="130"/>
      <c r="D457" s="49" t="s">
        <v>3142</v>
      </c>
      <c r="E457" s="110" t="str">
        <f>IFERROR(VLOOKUP(B457,matrizEmpleados,2,FALSE),"No existe")</f>
        <v>No existe</v>
      </c>
      <c r="F457" s="120" t="s">
        <v>3765</v>
      </c>
      <c r="G457" s="49" t="s">
        <v>5</v>
      </c>
      <c r="H457" s="127">
        <f>+(D456-C456)+1</f>
        <v>1</v>
      </c>
      <c r="I457" s="81"/>
      <c r="J457" s="42"/>
      <c r="K457" s="42"/>
      <c r="L457" s="42"/>
      <c r="M457" s="42"/>
      <c r="N457" s="42"/>
      <c r="O457" s="42"/>
      <c r="P457" s="42"/>
      <c r="Q457" s="42"/>
    </row>
    <row r="458" spans="1:17" ht="24.75" customHeight="1" x14ac:dyDescent="0.25">
      <c r="A458" s="48" t="s">
        <v>7</v>
      </c>
      <c r="B458" s="115"/>
      <c r="C458" s="121"/>
      <c r="D458" s="121"/>
      <c r="E458" s="116">
        <f>(D458-C458)*$C$2</f>
        <v>0</v>
      </c>
      <c r="F458" s="136"/>
      <c r="G458" s="49" t="s">
        <v>3139</v>
      </c>
      <c r="H458" s="70"/>
      <c r="I458" s="81"/>
      <c r="J458" s="42"/>
      <c r="K458" s="42"/>
      <c r="L458" s="42"/>
      <c r="M458" s="42"/>
      <c r="N458" s="42"/>
      <c r="O458" s="42"/>
      <c r="P458" s="42"/>
      <c r="Q458" s="42"/>
    </row>
    <row r="459" spans="1:17" ht="24.75" customHeight="1" x14ac:dyDescent="0.25">
      <c r="A459" s="48" t="s">
        <v>8</v>
      </c>
      <c r="B459" s="108"/>
      <c r="C459" s="121"/>
      <c r="D459" s="121"/>
      <c r="E459" s="116">
        <f>(D459-C459)*$C$2</f>
        <v>0</v>
      </c>
      <c r="F459" s="136"/>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20-42-1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20-42-2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20-42-3</v>
      </c>
      <c r="J463" s="42"/>
      <c r="K463" s="42"/>
      <c r="L463" s="42"/>
      <c r="M463" s="42"/>
      <c r="N463" s="42"/>
      <c r="O463" s="42"/>
      <c r="P463" s="42"/>
      <c r="Q463" s="42"/>
    </row>
    <row r="464" spans="1:17" ht="38.25" customHeight="1" x14ac:dyDescent="0.25">
      <c r="A464" s="48" t="s">
        <v>13</v>
      </c>
      <c r="B464" s="131"/>
      <c r="C464" s="132"/>
      <c r="D464" s="132"/>
      <c r="E464" s="133"/>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20-43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25">
        <f>IFERROR((E469*F469+E470*F470)/(F469+F470),0)</f>
        <v>0</v>
      </c>
      <c r="G467" s="49" t="s">
        <v>71</v>
      </c>
      <c r="H467" s="70"/>
      <c r="I467" s="81"/>
      <c r="J467" s="42"/>
      <c r="K467" s="42"/>
      <c r="L467" s="42"/>
      <c r="M467" s="42"/>
      <c r="N467" s="42"/>
      <c r="O467" s="42"/>
      <c r="P467" s="42"/>
      <c r="Q467" s="42"/>
    </row>
    <row r="468" spans="1:17" ht="24.75" customHeight="1" x14ac:dyDescent="0.25">
      <c r="A468" s="48" t="s">
        <v>4</v>
      </c>
      <c r="B468" s="129"/>
      <c r="C468" s="130"/>
      <c r="D468" s="49" t="s">
        <v>3142</v>
      </c>
      <c r="E468" s="110" t="str">
        <f>IFERROR(VLOOKUP(B468,matrizEmpleados,2,FALSE),"No existe")</f>
        <v>No existe</v>
      </c>
      <c r="F468" s="120" t="s">
        <v>3765</v>
      </c>
      <c r="G468" s="49" t="s">
        <v>5</v>
      </c>
      <c r="H468" s="127">
        <f>+(D467-C467)+1</f>
        <v>1</v>
      </c>
      <c r="I468" s="81"/>
      <c r="J468" s="42"/>
      <c r="K468" s="42"/>
      <c r="L468" s="42"/>
      <c r="M468" s="42"/>
      <c r="N468" s="42"/>
      <c r="O468" s="42"/>
      <c r="P468" s="42"/>
      <c r="Q468" s="42"/>
    </row>
    <row r="469" spans="1:17" ht="24.75" customHeight="1" x14ac:dyDescent="0.25">
      <c r="A469" s="48" t="s">
        <v>7</v>
      </c>
      <c r="B469" s="115"/>
      <c r="C469" s="121"/>
      <c r="D469" s="121"/>
      <c r="E469" s="116">
        <f>(D469-C469)*$C$2</f>
        <v>0</v>
      </c>
      <c r="F469" s="136"/>
      <c r="G469" s="49" t="s">
        <v>3139</v>
      </c>
      <c r="H469" s="70"/>
      <c r="I469" s="81"/>
      <c r="J469" s="42"/>
      <c r="K469" s="42"/>
      <c r="L469" s="42"/>
      <c r="M469" s="42"/>
      <c r="N469" s="42"/>
      <c r="O469" s="42"/>
      <c r="P469" s="42"/>
      <c r="Q469" s="42"/>
    </row>
    <row r="470" spans="1:17" ht="24.75" customHeight="1" x14ac:dyDescent="0.25">
      <c r="A470" s="48" t="s">
        <v>8</v>
      </c>
      <c r="B470" s="108"/>
      <c r="C470" s="121"/>
      <c r="D470" s="121"/>
      <c r="E470" s="116">
        <f>(D470-C470)*$C$2</f>
        <v>0</v>
      </c>
      <c r="F470" s="136"/>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20-43-1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20-43-2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20-43-3</v>
      </c>
      <c r="J474" s="42"/>
      <c r="K474" s="42"/>
      <c r="L474" s="42"/>
      <c r="M474" s="42"/>
      <c r="N474" s="42"/>
      <c r="O474" s="42"/>
      <c r="P474" s="42"/>
      <c r="Q474" s="42"/>
    </row>
    <row r="475" spans="1:17" ht="38.25" customHeight="1" x14ac:dyDescent="0.25">
      <c r="A475" s="48" t="s">
        <v>13</v>
      </c>
      <c r="B475" s="131"/>
      <c r="C475" s="132"/>
      <c r="D475" s="132"/>
      <c r="E475" s="133"/>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20-44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25">
        <f>IFERROR((E480*F480+E481*F481)/(F480+F481),0)</f>
        <v>0</v>
      </c>
      <c r="G478" s="49" t="s">
        <v>71</v>
      </c>
      <c r="H478" s="70"/>
      <c r="I478" s="81"/>
      <c r="J478" s="42"/>
      <c r="K478" s="42"/>
      <c r="L478" s="42"/>
      <c r="M478" s="42"/>
      <c r="N478" s="42"/>
      <c r="O478" s="42"/>
      <c r="P478" s="42"/>
      <c r="Q478" s="42"/>
    </row>
    <row r="479" spans="1:17" ht="24.75" customHeight="1" x14ac:dyDescent="0.25">
      <c r="A479" s="48" t="s">
        <v>4</v>
      </c>
      <c r="B479" s="129"/>
      <c r="C479" s="130"/>
      <c r="D479" s="49" t="s">
        <v>3142</v>
      </c>
      <c r="E479" s="110" t="str">
        <f>IFERROR(VLOOKUP(B479,matrizEmpleados,2,FALSE),"No existe")</f>
        <v>No existe</v>
      </c>
      <c r="F479" s="120" t="s">
        <v>3765</v>
      </c>
      <c r="G479" s="49" t="s">
        <v>5</v>
      </c>
      <c r="H479" s="127">
        <f>+(D478-C478)+1</f>
        <v>1</v>
      </c>
      <c r="I479" s="81"/>
      <c r="J479" s="42"/>
      <c r="K479" s="42"/>
      <c r="L479" s="42"/>
      <c r="M479" s="42"/>
      <c r="N479" s="42"/>
      <c r="O479" s="42"/>
      <c r="P479" s="42"/>
      <c r="Q479" s="42"/>
    </row>
    <row r="480" spans="1:17" ht="24.75" customHeight="1" x14ac:dyDescent="0.25">
      <c r="A480" s="48" t="s">
        <v>7</v>
      </c>
      <c r="B480" s="115"/>
      <c r="C480" s="121"/>
      <c r="D480" s="121"/>
      <c r="E480" s="116">
        <f>(D480-C480)*$C$2</f>
        <v>0</v>
      </c>
      <c r="F480" s="136"/>
      <c r="G480" s="49" t="s">
        <v>3139</v>
      </c>
      <c r="H480" s="70"/>
      <c r="I480" s="81"/>
      <c r="J480" s="42"/>
      <c r="K480" s="42"/>
      <c r="L480" s="42"/>
      <c r="M480" s="42"/>
      <c r="N480" s="42"/>
      <c r="O480" s="42"/>
      <c r="P480" s="42"/>
      <c r="Q480" s="42"/>
    </row>
    <row r="481" spans="1:17" ht="24.75" customHeight="1" x14ac:dyDescent="0.25">
      <c r="A481" s="48" t="s">
        <v>8</v>
      </c>
      <c r="B481" s="108"/>
      <c r="C481" s="121"/>
      <c r="D481" s="121"/>
      <c r="E481" s="116">
        <f>(D481-C481)*$C$2</f>
        <v>0</v>
      </c>
      <c r="F481" s="136"/>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20-44-1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20-44-2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20-44-3</v>
      </c>
      <c r="J485" s="42"/>
      <c r="K485" s="42"/>
      <c r="L485" s="42"/>
      <c r="M485" s="42"/>
      <c r="N485" s="42"/>
      <c r="O485" s="42"/>
      <c r="P485" s="42"/>
      <c r="Q485" s="42"/>
    </row>
    <row r="486" spans="1:17" ht="38.25" customHeight="1" x14ac:dyDescent="0.25">
      <c r="A486" s="48" t="s">
        <v>13</v>
      </c>
      <c r="B486" s="131"/>
      <c r="C486" s="132"/>
      <c r="D486" s="132"/>
      <c r="E486" s="133"/>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20-45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25">
        <f>IFERROR((E491*F491+E492*F492)/(F491+F492),0)</f>
        <v>0</v>
      </c>
      <c r="G489" s="49" t="s">
        <v>71</v>
      </c>
      <c r="H489" s="70"/>
      <c r="I489" s="81"/>
      <c r="J489" s="42"/>
      <c r="K489" s="42"/>
      <c r="L489" s="42"/>
      <c r="M489" s="42"/>
      <c r="N489" s="42"/>
      <c r="O489" s="42"/>
      <c r="P489" s="42"/>
      <c r="Q489" s="42"/>
    </row>
    <row r="490" spans="1:17" ht="24.75" customHeight="1" x14ac:dyDescent="0.25">
      <c r="A490" s="48" t="s">
        <v>4</v>
      </c>
      <c r="B490" s="129"/>
      <c r="C490" s="130"/>
      <c r="D490" s="49" t="s">
        <v>3142</v>
      </c>
      <c r="E490" s="110" t="str">
        <f>IFERROR(VLOOKUP(B490,matrizEmpleados,2,FALSE),"No existe")</f>
        <v>No existe</v>
      </c>
      <c r="F490" s="120" t="s">
        <v>3765</v>
      </c>
      <c r="G490" s="49" t="s">
        <v>5</v>
      </c>
      <c r="H490" s="127">
        <f>+(D489-C489)+1</f>
        <v>1</v>
      </c>
      <c r="I490" s="81"/>
      <c r="J490" s="42"/>
      <c r="K490" s="42"/>
      <c r="L490" s="42"/>
      <c r="M490" s="42"/>
      <c r="N490" s="42"/>
      <c r="O490" s="42"/>
      <c r="P490" s="42"/>
      <c r="Q490" s="42"/>
    </row>
    <row r="491" spans="1:17" ht="24.75" customHeight="1" x14ac:dyDescent="0.25">
      <c r="A491" s="48" t="s">
        <v>7</v>
      </c>
      <c r="B491" s="115"/>
      <c r="C491" s="121"/>
      <c r="D491" s="121"/>
      <c r="E491" s="116">
        <f>(D491-C491)*$C$2</f>
        <v>0</v>
      </c>
      <c r="F491" s="136"/>
      <c r="G491" s="49" t="s">
        <v>3139</v>
      </c>
      <c r="H491" s="70"/>
      <c r="I491" s="81"/>
      <c r="J491" s="42"/>
      <c r="K491" s="42"/>
      <c r="L491" s="42"/>
      <c r="M491" s="42"/>
      <c r="N491" s="42"/>
      <c r="O491" s="42"/>
      <c r="P491" s="42"/>
      <c r="Q491" s="42"/>
    </row>
    <row r="492" spans="1:17" ht="24.75" customHeight="1" x14ac:dyDescent="0.25">
      <c r="A492" s="48" t="s">
        <v>8</v>
      </c>
      <c r="B492" s="108"/>
      <c r="C492" s="121"/>
      <c r="D492" s="121"/>
      <c r="E492" s="116">
        <f>(D492-C492)*$C$2</f>
        <v>0</v>
      </c>
      <c r="F492" s="136"/>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20-45-1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20-45-2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20-45-3</v>
      </c>
      <c r="J496" s="42"/>
      <c r="K496" s="42"/>
      <c r="L496" s="42"/>
      <c r="M496" s="42"/>
      <c r="N496" s="42"/>
      <c r="O496" s="42"/>
      <c r="P496" s="42"/>
      <c r="Q496" s="42"/>
    </row>
    <row r="497" spans="1:17" ht="38.25" customHeight="1" x14ac:dyDescent="0.25">
      <c r="A497" s="48" t="s">
        <v>13</v>
      </c>
      <c r="B497" s="131"/>
      <c r="C497" s="132"/>
      <c r="D497" s="132"/>
      <c r="E497" s="133"/>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62B1845D-D860-4AE2-B1DE-15DEEAD4BBA2}"/>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A3BBCB83-5D6D-4905-9543-6D205AEDCB93}">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68CE8A23-9591-43B1-BFFF-1D537FA80D5D}">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A19ABD10-1757-4663-8B03-3CC7B348241F}">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849A25FA-2CB3-4946-B124-ED9202FBFAB1}">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75C1AD8A-BBE4-4DE0-B8D8-E70E602BC8EA}">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FC239E38-7A9E-41C1-B061-561709D036B4}"/>
    <dataValidation type="list" allowBlank="1" sqref="H8 H19 H448 H459 H404 H470 H481 H30 H41 H52 H63 H74 H85 H96 H107 H118 H129 H140 H151 H162 H173 H184 H195 H206 H217 H228 H239 H250 H261 H272 H283 H294 H305 H316 H327 H338 H349 H360 H371 H382 H393 H415 H426 H437 H492" xr:uid="{E6F571B5-71A2-4603-81F6-BA53900E87CE}">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59074"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59075"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2B59A-6E5F-45A9-9479-1F468374033E}">
  <sheetPr codeName="Hoja31">
    <tabColor theme="0"/>
    <pageSetUpPr fitToPage="1"/>
  </sheetPr>
  <dimension ref="A1:Q500"/>
  <sheetViews>
    <sheetView zoomScale="55" zoomScaleNormal="55" workbookViewId="0">
      <selection activeCell="D2" sqref="D2"/>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17">
        <v>8</v>
      </c>
      <c r="C2" s="118">
        <f>24/B2</f>
        <v>3</v>
      </c>
      <c r="D2" s="42"/>
      <c r="E2" s="126">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21-1</v>
      </c>
      <c r="B4" s="74"/>
      <c r="C4" s="75" t="s">
        <v>3138</v>
      </c>
      <c r="D4" s="76" t="s">
        <v>75</v>
      </c>
      <c r="E4" s="119"/>
      <c r="F4" s="119"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25">
        <f>IFERROR((E7*F7+E8*F8)/(F7+F8),0)</f>
        <v>0</v>
      </c>
      <c r="G5" s="49" t="s">
        <v>71</v>
      </c>
      <c r="H5" s="70"/>
      <c r="I5" s="81"/>
      <c r="J5" s="42"/>
      <c r="K5" s="42"/>
      <c r="L5" s="121">
        <v>0.41666666666666669</v>
      </c>
      <c r="M5" s="121">
        <v>0.5</v>
      </c>
      <c r="N5" s="116">
        <f>(M5-L5)*$C$2</f>
        <v>0.24999999999999994</v>
      </c>
      <c r="O5" s="124">
        <v>3</v>
      </c>
      <c r="P5" s="42"/>
      <c r="Q5" s="42"/>
    </row>
    <row r="6" spans="1:17" ht="24.75" customHeight="1" x14ac:dyDescent="0.25">
      <c r="A6" s="48" t="s">
        <v>4</v>
      </c>
      <c r="B6" s="129"/>
      <c r="C6" s="130"/>
      <c r="D6" s="49" t="s">
        <v>3142</v>
      </c>
      <c r="E6" s="110" t="str">
        <f>IFERROR(VLOOKUP(B6,matrizEmpleados,2,FALSE),"No existe")</f>
        <v>No existe</v>
      </c>
      <c r="F6" s="120" t="s">
        <v>3765</v>
      </c>
      <c r="G6" s="49" t="s">
        <v>5</v>
      </c>
      <c r="H6" s="127">
        <f>+(D5-C5)+1</f>
        <v>1</v>
      </c>
      <c r="I6" s="81"/>
      <c r="J6" s="42"/>
      <c r="K6" s="42"/>
      <c r="L6" s="121">
        <v>0.41666666666666669</v>
      </c>
      <c r="M6" s="121">
        <v>0.58333333333333337</v>
      </c>
      <c r="N6" s="116">
        <f>(M6-L6)*$C$2</f>
        <v>0.5</v>
      </c>
      <c r="O6" s="124">
        <v>2</v>
      </c>
      <c r="P6" s="42"/>
      <c r="Q6" s="42"/>
    </row>
    <row r="7" spans="1:17" ht="24.75" customHeight="1" x14ac:dyDescent="0.25">
      <c r="A7" s="48" t="s">
        <v>7</v>
      </c>
      <c r="B7" s="115"/>
      <c r="C7" s="121"/>
      <c r="D7" s="121"/>
      <c r="E7" s="116">
        <f>(D7-C7)*$C$2</f>
        <v>0</v>
      </c>
      <c r="F7" s="136"/>
      <c r="G7" s="49" t="s">
        <v>3139</v>
      </c>
      <c r="H7" s="70"/>
      <c r="I7" s="81"/>
      <c r="J7" s="42"/>
      <c r="K7" s="42"/>
      <c r="L7" s="121"/>
      <c r="M7" s="121"/>
      <c r="N7" s="116"/>
      <c r="O7" s="124"/>
      <c r="P7" s="42"/>
      <c r="Q7" s="42"/>
    </row>
    <row r="8" spans="1:17" ht="24.75" customHeight="1" x14ac:dyDescent="0.25">
      <c r="A8" s="48" t="s">
        <v>8</v>
      </c>
      <c r="B8" s="108"/>
      <c r="C8" s="121"/>
      <c r="D8" s="121"/>
      <c r="E8" s="116">
        <f>(D8-C8)*$C$2</f>
        <v>0</v>
      </c>
      <c r="F8" s="136"/>
      <c r="G8" s="49" t="s">
        <v>3142</v>
      </c>
      <c r="H8" s="72" t="str">
        <f>IFERROR(VLOOKUP(B8,matrizEmpleados,2,FALSE),"Error")</f>
        <v>Error</v>
      </c>
      <c r="I8" s="81"/>
      <c r="J8" s="42"/>
      <c r="K8" s="42"/>
      <c r="L8" s="121"/>
      <c r="M8" s="121"/>
      <c r="N8" s="116"/>
      <c r="O8" s="124"/>
      <c r="P8" s="42"/>
      <c r="Q8" s="42"/>
    </row>
    <row r="9" spans="1:17" ht="24.75" customHeight="1" x14ac:dyDescent="0.25">
      <c r="A9" s="48" t="s">
        <v>261</v>
      </c>
      <c r="B9" s="48" t="s">
        <v>262</v>
      </c>
      <c r="C9" s="48" t="s">
        <v>10</v>
      </c>
      <c r="D9" s="48" t="s">
        <v>264</v>
      </c>
      <c r="E9" s="64" t="s">
        <v>263</v>
      </c>
      <c r="F9" s="64"/>
      <c r="G9" s="49" t="s">
        <v>9</v>
      </c>
      <c r="H9" s="70"/>
      <c r="I9" s="81"/>
      <c r="K9" s="42"/>
      <c r="L9" s="121"/>
      <c r="M9" s="121"/>
      <c r="N9" s="116"/>
      <c r="O9" s="124"/>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21-1-1</v>
      </c>
      <c r="J10" s="42"/>
      <c r="K10" s="42"/>
      <c r="L10" s="42"/>
      <c r="M10" s="42"/>
      <c r="N10" s="123">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21-1-2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21-1-3</v>
      </c>
      <c r="J12" s="42"/>
      <c r="K12" s="42"/>
      <c r="L12" s="42"/>
      <c r="M12" s="42"/>
      <c r="N12" s="42"/>
      <c r="O12" s="42"/>
      <c r="P12" s="42"/>
      <c r="Q12" s="42"/>
    </row>
    <row r="13" spans="1:17" ht="44.25" customHeight="1" x14ac:dyDescent="0.25">
      <c r="A13" s="48" t="s">
        <v>13</v>
      </c>
      <c r="B13" s="131"/>
      <c r="C13" s="132"/>
      <c r="D13" s="132"/>
      <c r="E13" s="133"/>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21-2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25">
        <f>IFERROR((E18*F18+E19*F19)/(F18+F19),0)</f>
        <v>0</v>
      </c>
      <c r="G16" s="49" t="s">
        <v>71</v>
      </c>
      <c r="H16" s="70"/>
      <c r="I16" s="81"/>
      <c r="J16" s="42"/>
      <c r="K16" s="42"/>
      <c r="L16" s="42"/>
      <c r="M16" s="42"/>
      <c r="N16" s="42"/>
      <c r="O16" s="42"/>
      <c r="P16" s="42"/>
      <c r="Q16" s="42"/>
    </row>
    <row r="17" spans="1:17" ht="24.75" customHeight="1" x14ac:dyDescent="0.25">
      <c r="A17" s="48" t="s">
        <v>4</v>
      </c>
      <c r="B17" s="129"/>
      <c r="C17" s="130"/>
      <c r="D17" s="49" t="s">
        <v>3142</v>
      </c>
      <c r="E17" s="110" t="str">
        <f>IFERROR(VLOOKUP(B17,matrizEmpleados,2,FALSE),"No existe")</f>
        <v>No existe</v>
      </c>
      <c r="F17" s="120" t="s">
        <v>3765</v>
      </c>
      <c r="G17" s="49" t="s">
        <v>5</v>
      </c>
      <c r="H17" s="127">
        <f>+(D16-C16)+1</f>
        <v>1</v>
      </c>
      <c r="I17" s="81"/>
      <c r="J17" s="42"/>
      <c r="K17" s="42"/>
      <c r="L17" s="42"/>
      <c r="M17" s="42"/>
      <c r="N17" s="42"/>
      <c r="O17" s="42"/>
      <c r="P17" s="42"/>
      <c r="Q17" s="42"/>
    </row>
    <row r="18" spans="1:17" ht="24.75" customHeight="1" x14ac:dyDescent="0.25">
      <c r="A18" s="48" t="s">
        <v>7</v>
      </c>
      <c r="B18" s="115"/>
      <c r="C18" s="121"/>
      <c r="D18" s="121"/>
      <c r="E18" s="116">
        <f>(D18-C18)*$C$2</f>
        <v>0</v>
      </c>
      <c r="F18" s="136"/>
      <c r="G18" s="49" t="s">
        <v>3139</v>
      </c>
      <c r="H18" s="70"/>
      <c r="I18" s="81"/>
      <c r="J18" s="42"/>
      <c r="K18" s="42"/>
      <c r="L18" s="42"/>
      <c r="M18" s="42"/>
      <c r="N18" s="42"/>
      <c r="O18" s="42"/>
      <c r="P18" s="42"/>
      <c r="Q18" s="42"/>
    </row>
    <row r="19" spans="1:17" ht="24.75" customHeight="1" x14ac:dyDescent="0.25">
      <c r="A19" s="48" t="s">
        <v>8</v>
      </c>
      <c r="B19" s="108"/>
      <c r="C19" s="121"/>
      <c r="D19" s="121"/>
      <c r="E19" s="116">
        <f>(D19-C19)*$C$2</f>
        <v>0</v>
      </c>
      <c r="F19" s="136"/>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21-2-1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21-2-2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21-2-3</v>
      </c>
      <c r="J23" s="42"/>
      <c r="K23" s="42"/>
      <c r="L23" s="42"/>
      <c r="M23" s="42"/>
      <c r="N23" s="42"/>
      <c r="O23" s="42"/>
      <c r="P23" s="42"/>
      <c r="Q23" s="42"/>
    </row>
    <row r="24" spans="1:17" ht="38.25" customHeight="1" x14ac:dyDescent="0.25">
      <c r="A24" s="48" t="s">
        <v>13</v>
      </c>
      <c r="B24" s="131"/>
      <c r="C24" s="132"/>
      <c r="D24" s="132"/>
      <c r="E24" s="133"/>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21-3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25">
        <f>IFERROR((E29*F29+E30*F30)/(F29+F30),0)</f>
        <v>0</v>
      </c>
      <c r="G27" s="49" t="s">
        <v>71</v>
      </c>
      <c r="H27" s="70"/>
      <c r="I27" s="81"/>
      <c r="J27" s="42"/>
      <c r="K27" s="42"/>
      <c r="L27" s="42"/>
      <c r="M27" s="42"/>
      <c r="N27" s="42"/>
      <c r="O27" s="42"/>
      <c r="P27" s="42"/>
      <c r="Q27" s="42"/>
    </row>
    <row r="28" spans="1:17" ht="24.75" customHeight="1" x14ac:dyDescent="0.25">
      <c r="A28" s="48" t="s">
        <v>4</v>
      </c>
      <c r="B28" s="129"/>
      <c r="C28" s="130"/>
      <c r="D28" s="49" t="s">
        <v>3142</v>
      </c>
      <c r="E28" s="110" t="str">
        <f>IFERROR(VLOOKUP(B28,matrizEmpleados,2,FALSE),"No existe")</f>
        <v>No existe</v>
      </c>
      <c r="F28" s="120" t="s">
        <v>3765</v>
      </c>
      <c r="G28" s="49" t="s">
        <v>5</v>
      </c>
      <c r="H28" s="127">
        <f>+(D27-C27)+1</f>
        <v>1</v>
      </c>
      <c r="I28" s="81"/>
      <c r="J28" s="42"/>
      <c r="K28" s="42"/>
      <c r="L28" s="42"/>
      <c r="M28" s="42"/>
      <c r="N28" s="42"/>
      <c r="O28" s="42"/>
      <c r="P28" s="42"/>
      <c r="Q28" s="42"/>
    </row>
    <row r="29" spans="1:17" ht="24.75" customHeight="1" x14ac:dyDescent="0.25">
      <c r="A29" s="48" t="s">
        <v>7</v>
      </c>
      <c r="B29" s="115"/>
      <c r="C29" s="121"/>
      <c r="D29" s="121"/>
      <c r="E29" s="116">
        <f>(D29-C29)*$C$2</f>
        <v>0</v>
      </c>
      <c r="F29" s="136"/>
      <c r="G29" s="49" t="s">
        <v>3139</v>
      </c>
      <c r="H29" s="70"/>
      <c r="I29" s="81"/>
      <c r="J29" s="42"/>
      <c r="K29" s="42"/>
      <c r="L29" s="42"/>
      <c r="M29" s="42"/>
      <c r="N29" s="42"/>
      <c r="O29" s="42"/>
      <c r="P29" s="42"/>
      <c r="Q29" s="42"/>
    </row>
    <row r="30" spans="1:17" ht="24.75" customHeight="1" x14ac:dyDescent="0.25">
      <c r="A30" s="48" t="s">
        <v>8</v>
      </c>
      <c r="B30" s="108"/>
      <c r="C30" s="121"/>
      <c r="D30" s="121"/>
      <c r="E30" s="116">
        <f>(D30-C30)*$C$2</f>
        <v>0</v>
      </c>
      <c r="F30" s="136"/>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21-3-1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21-3-2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21-3-3</v>
      </c>
      <c r="J34" s="42"/>
      <c r="K34" s="42"/>
      <c r="L34" s="42"/>
      <c r="M34" s="42"/>
      <c r="N34" s="42"/>
      <c r="O34" s="42"/>
      <c r="P34" s="42"/>
      <c r="Q34" s="42"/>
    </row>
    <row r="35" spans="1:17" ht="38.25" customHeight="1" x14ac:dyDescent="0.25">
      <c r="A35" s="48" t="s">
        <v>13</v>
      </c>
      <c r="B35" s="131"/>
      <c r="C35" s="132"/>
      <c r="D35" s="132"/>
      <c r="E35" s="133"/>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21-4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25">
        <f>IFERROR((E40*F40+E41*F41)/(F40+F41),0)</f>
        <v>0</v>
      </c>
      <c r="G38" s="49" t="s">
        <v>71</v>
      </c>
      <c r="H38" s="70"/>
      <c r="I38" s="81"/>
      <c r="J38" s="42"/>
      <c r="K38" s="42"/>
      <c r="L38" s="42"/>
      <c r="M38" s="42"/>
      <c r="N38" s="42"/>
      <c r="O38" s="42"/>
      <c r="P38" s="42"/>
      <c r="Q38" s="42"/>
    </row>
    <row r="39" spans="1:17" ht="24.75" customHeight="1" x14ac:dyDescent="0.25">
      <c r="A39" s="48" t="s">
        <v>4</v>
      </c>
      <c r="B39" s="129"/>
      <c r="C39" s="130"/>
      <c r="D39" s="49" t="s">
        <v>3142</v>
      </c>
      <c r="E39" s="110" t="str">
        <f>IFERROR(VLOOKUP(B39,matrizEmpleados,2,FALSE),"No existe")</f>
        <v>No existe</v>
      </c>
      <c r="F39" s="120" t="s">
        <v>3765</v>
      </c>
      <c r="G39" s="49" t="s">
        <v>5</v>
      </c>
      <c r="H39" s="127">
        <f>+(D38-C38)+1</f>
        <v>1</v>
      </c>
      <c r="I39" s="81"/>
      <c r="J39" s="42"/>
      <c r="K39" s="42"/>
      <c r="L39" s="42"/>
      <c r="M39" s="42"/>
      <c r="N39" s="42"/>
      <c r="O39" s="42"/>
      <c r="P39" s="42"/>
      <c r="Q39" s="42"/>
    </row>
    <row r="40" spans="1:17" ht="24.75" customHeight="1" x14ac:dyDescent="0.25">
      <c r="A40" s="48" t="s">
        <v>7</v>
      </c>
      <c r="B40" s="115"/>
      <c r="C40" s="121"/>
      <c r="D40" s="121"/>
      <c r="E40" s="116">
        <f>(D40-C40)*$C$2</f>
        <v>0</v>
      </c>
      <c r="F40" s="136"/>
      <c r="G40" s="49" t="s">
        <v>3139</v>
      </c>
      <c r="H40" s="70"/>
      <c r="I40" s="81"/>
      <c r="J40" s="42"/>
      <c r="K40" s="42"/>
      <c r="L40" s="42"/>
      <c r="M40" s="42"/>
      <c r="N40" s="42"/>
      <c r="O40" s="42"/>
      <c r="P40" s="42"/>
      <c r="Q40" s="42"/>
    </row>
    <row r="41" spans="1:17" ht="24.75" customHeight="1" x14ac:dyDescent="0.25">
      <c r="A41" s="48" t="s">
        <v>8</v>
      </c>
      <c r="B41" s="108"/>
      <c r="C41" s="121"/>
      <c r="D41" s="121"/>
      <c r="E41" s="116">
        <f>(D41-C41)*$C$2</f>
        <v>0</v>
      </c>
      <c r="F41" s="136"/>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21-4-1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21-4-2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21-4-3</v>
      </c>
      <c r="J45" s="42"/>
      <c r="K45" s="42"/>
      <c r="L45" s="42"/>
      <c r="M45" s="42"/>
      <c r="N45" s="42"/>
      <c r="O45" s="42"/>
      <c r="P45" s="42"/>
      <c r="Q45" s="42"/>
    </row>
    <row r="46" spans="1:17" ht="38.25" customHeight="1" x14ac:dyDescent="0.25">
      <c r="A46" s="48" t="s">
        <v>13</v>
      </c>
      <c r="B46" s="131"/>
      <c r="C46" s="132"/>
      <c r="D46" s="132"/>
      <c r="E46" s="133"/>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21-5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25">
        <f>IFERROR((E51*F51+E52*F52)/(F51+F52),0)</f>
        <v>0</v>
      </c>
      <c r="G49" s="49" t="s">
        <v>71</v>
      </c>
      <c r="H49" s="70"/>
      <c r="I49" s="81"/>
      <c r="J49" s="42"/>
      <c r="K49" s="42"/>
      <c r="L49" s="42"/>
      <c r="M49" s="42"/>
      <c r="N49" s="42"/>
      <c r="O49" s="42"/>
      <c r="P49" s="42"/>
      <c r="Q49" s="42"/>
    </row>
    <row r="50" spans="1:17" ht="24.75" customHeight="1" x14ac:dyDescent="0.25">
      <c r="A50" s="48" t="s">
        <v>4</v>
      </c>
      <c r="B50" s="129"/>
      <c r="C50" s="130"/>
      <c r="D50" s="49" t="s">
        <v>3142</v>
      </c>
      <c r="E50" s="110" t="str">
        <f>IFERROR(VLOOKUP(B50,matrizEmpleados,2,FALSE),"No existe")</f>
        <v>No existe</v>
      </c>
      <c r="F50" s="120" t="s">
        <v>3765</v>
      </c>
      <c r="G50" s="49" t="s">
        <v>5</v>
      </c>
      <c r="H50" s="127">
        <f>+(D49-C49)+1</f>
        <v>1</v>
      </c>
      <c r="I50" s="81"/>
      <c r="J50" s="42"/>
      <c r="K50" s="42"/>
      <c r="L50" s="42"/>
      <c r="M50" s="42"/>
      <c r="N50" s="42"/>
      <c r="O50" s="42"/>
      <c r="P50" s="42"/>
      <c r="Q50" s="42"/>
    </row>
    <row r="51" spans="1:17" ht="24.75" customHeight="1" x14ac:dyDescent="0.25">
      <c r="A51" s="48" t="s">
        <v>7</v>
      </c>
      <c r="B51" s="115"/>
      <c r="C51" s="121"/>
      <c r="D51" s="121"/>
      <c r="E51" s="116">
        <f>(D51-C51)*$C$2</f>
        <v>0</v>
      </c>
      <c r="F51" s="136"/>
      <c r="G51" s="49" t="s">
        <v>3139</v>
      </c>
      <c r="H51" s="70"/>
      <c r="I51" s="81"/>
      <c r="J51" s="42"/>
      <c r="K51" s="42"/>
      <c r="L51" s="42"/>
      <c r="M51" s="42"/>
      <c r="N51" s="42"/>
      <c r="O51" s="42"/>
      <c r="P51" s="42"/>
      <c r="Q51" s="42"/>
    </row>
    <row r="52" spans="1:17" ht="24.75" customHeight="1" x14ac:dyDescent="0.25">
      <c r="A52" s="48" t="s">
        <v>8</v>
      </c>
      <c r="B52" s="108"/>
      <c r="C52" s="121"/>
      <c r="D52" s="121"/>
      <c r="E52" s="116">
        <f>(D52-C52)*$C$2</f>
        <v>0</v>
      </c>
      <c r="F52" s="136"/>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21-5-1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21-5-2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21-5-3</v>
      </c>
      <c r="J56" s="42"/>
      <c r="K56" s="42"/>
      <c r="L56" s="42"/>
      <c r="M56" s="42"/>
      <c r="N56" s="42"/>
      <c r="O56" s="42"/>
      <c r="P56" s="42"/>
      <c r="Q56" s="42"/>
    </row>
    <row r="57" spans="1:17" ht="38.25" customHeight="1" x14ac:dyDescent="0.25">
      <c r="A57" s="48" t="s">
        <v>13</v>
      </c>
      <c r="B57" s="131"/>
      <c r="C57" s="132"/>
      <c r="D57" s="132"/>
      <c r="E57" s="133"/>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21-6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25">
        <f>IFERROR((E62*F62+E63*F63)/(F62+F63),0)</f>
        <v>0</v>
      </c>
      <c r="G60" s="49" t="s">
        <v>71</v>
      </c>
      <c r="H60" s="70"/>
      <c r="I60" s="81"/>
      <c r="J60" s="42"/>
      <c r="K60" s="42"/>
      <c r="L60" s="42"/>
      <c r="M60" s="42"/>
      <c r="N60" s="42"/>
      <c r="O60" s="42"/>
      <c r="P60" s="42"/>
      <c r="Q60" s="42"/>
    </row>
    <row r="61" spans="1:17" ht="24.75" customHeight="1" x14ac:dyDescent="0.25">
      <c r="A61" s="48" t="s">
        <v>4</v>
      </c>
      <c r="B61" s="129"/>
      <c r="C61" s="130"/>
      <c r="D61" s="49" t="s">
        <v>3142</v>
      </c>
      <c r="E61" s="110" t="str">
        <f>IFERROR(VLOOKUP(B61,matrizEmpleados,2,FALSE),"No existe")</f>
        <v>No existe</v>
      </c>
      <c r="F61" s="120" t="s">
        <v>3765</v>
      </c>
      <c r="G61" s="49" t="s">
        <v>5</v>
      </c>
      <c r="H61" s="127">
        <f>+(D60-C60)+1</f>
        <v>1</v>
      </c>
      <c r="I61" s="81"/>
      <c r="J61" s="42"/>
      <c r="K61" s="42"/>
      <c r="L61" s="42"/>
      <c r="M61" s="42"/>
      <c r="N61" s="42"/>
      <c r="O61" s="42"/>
      <c r="P61" s="42"/>
      <c r="Q61" s="42"/>
    </row>
    <row r="62" spans="1:17" ht="24.75" customHeight="1" x14ac:dyDescent="0.25">
      <c r="A62" s="48" t="s">
        <v>7</v>
      </c>
      <c r="B62" s="115"/>
      <c r="C62" s="121"/>
      <c r="D62" s="121"/>
      <c r="E62" s="116">
        <f>(D62-C62)*$C$2</f>
        <v>0</v>
      </c>
      <c r="F62" s="136"/>
      <c r="G62" s="49" t="s">
        <v>3139</v>
      </c>
      <c r="H62" s="70"/>
      <c r="I62" s="81"/>
      <c r="J62" s="42"/>
      <c r="K62" s="42"/>
      <c r="L62" s="42"/>
      <c r="M62" s="42"/>
      <c r="N62" s="42"/>
      <c r="O62" s="42"/>
      <c r="P62" s="42"/>
      <c r="Q62" s="42"/>
    </row>
    <row r="63" spans="1:17" ht="24.75" customHeight="1" x14ac:dyDescent="0.25">
      <c r="A63" s="48" t="s">
        <v>8</v>
      </c>
      <c r="B63" s="108"/>
      <c r="C63" s="121"/>
      <c r="D63" s="121"/>
      <c r="E63" s="116">
        <f>(D63-C63)*$C$2</f>
        <v>0</v>
      </c>
      <c r="F63" s="136"/>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21-6-1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21-6-2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21-6-3</v>
      </c>
      <c r="J67" s="42"/>
      <c r="K67" s="42"/>
      <c r="L67" s="42"/>
      <c r="M67" s="42"/>
      <c r="N67" s="42"/>
      <c r="O67" s="42"/>
      <c r="P67" s="42"/>
      <c r="Q67" s="42"/>
    </row>
    <row r="68" spans="1:17" ht="38.25" customHeight="1" x14ac:dyDescent="0.25">
      <c r="A68" s="48" t="s">
        <v>13</v>
      </c>
      <c r="B68" s="131"/>
      <c r="C68" s="132"/>
      <c r="D68" s="132"/>
      <c r="E68" s="133"/>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21-7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25">
        <f>IFERROR((E73*F73+E74*F74)/(F73+F74),0)</f>
        <v>0</v>
      </c>
      <c r="G71" s="49" t="s">
        <v>71</v>
      </c>
      <c r="H71" s="70"/>
      <c r="I71" s="81"/>
      <c r="J71" s="42"/>
      <c r="K71" s="42"/>
      <c r="L71" s="42"/>
      <c r="M71" s="42"/>
      <c r="N71" s="42"/>
      <c r="O71" s="42"/>
      <c r="P71" s="42"/>
      <c r="Q71" s="42"/>
    </row>
    <row r="72" spans="1:17" ht="24.75" customHeight="1" x14ac:dyDescent="0.25">
      <c r="A72" s="48" t="s">
        <v>4</v>
      </c>
      <c r="B72" s="129"/>
      <c r="C72" s="130"/>
      <c r="D72" s="49" t="s">
        <v>3142</v>
      </c>
      <c r="E72" s="110" t="str">
        <f>IFERROR(VLOOKUP(B72,matrizEmpleados,2,FALSE),"No existe")</f>
        <v>No existe</v>
      </c>
      <c r="F72" s="120" t="s">
        <v>3765</v>
      </c>
      <c r="G72" s="49" t="s">
        <v>5</v>
      </c>
      <c r="H72" s="127">
        <f>+(D71-C71)+1</f>
        <v>1</v>
      </c>
      <c r="I72" s="81"/>
      <c r="J72" s="42"/>
      <c r="K72" s="42"/>
      <c r="L72" s="42"/>
      <c r="M72" s="42"/>
      <c r="N72" s="42"/>
      <c r="O72" s="42"/>
      <c r="P72" s="42"/>
      <c r="Q72" s="42"/>
    </row>
    <row r="73" spans="1:17" ht="24.75" customHeight="1" x14ac:dyDescent="0.25">
      <c r="A73" s="48" t="s">
        <v>7</v>
      </c>
      <c r="B73" s="115"/>
      <c r="C73" s="121"/>
      <c r="D73" s="121"/>
      <c r="E73" s="116">
        <f>(D73-C73)*$C$2</f>
        <v>0</v>
      </c>
      <c r="F73" s="136"/>
      <c r="G73" s="49" t="s">
        <v>3139</v>
      </c>
      <c r="H73" s="70"/>
      <c r="I73" s="81"/>
      <c r="J73" s="42"/>
      <c r="K73" s="42"/>
      <c r="L73" s="42"/>
      <c r="M73" s="42"/>
      <c r="N73" s="42"/>
      <c r="O73" s="42"/>
      <c r="P73" s="42"/>
      <c r="Q73" s="42"/>
    </row>
    <row r="74" spans="1:17" ht="24.75" customHeight="1" x14ac:dyDescent="0.25">
      <c r="A74" s="48" t="s">
        <v>8</v>
      </c>
      <c r="B74" s="108"/>
      <c r="C74" s="121"/>
      <c r="D74" s="121"/>
      <c r="E74" s="116">
        <f>(D74-C74)*$C$2</f>
        <v>0</v>
      </c>
      <c r="F74" s="136"/>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21-7-1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21-7-2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21-7-3</v>
      </c>
      <c r="J78" s="42"/>
      <c r="K78" s="42"/>
      <c r="L78" s="42"/>
      <c r="M78" s="42"/>
      <c r="N78" s="42"/>
      <c r="O78" s="42"/>
      <c r="P78" s="42"/>
      <c r="Q78" s="42"/>
    </row>
    <row r="79" spans="1:17" ht="38.25" customHeight="1" x14ac:dyDescent="0.25">
      <c r="A79" s="48" t="s">
        <v>13</v>
      </c>
      <c r="B79" s="131"/>
      <c r="C79" s="132"/>
      <c r="D79" s="132"/>
      <c r="E79" s="133"/>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21-8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25">
        <f>IFERROR((E84*F84+E85*F85)/(F84+F85),0)</f>
        <v>0</v>
      </c>
      <c r="G82" s="49" t="s">
        <v>71</v>
      </c>
      <c r="H82" s="70"/>
      <c r="I82" s="81"/>
      <c r="J82" s="42"/>
      <c r="K82" s="42"/>
      <c r="L82" s="42"/>
      <c r="M82" s="42"/>
      <c r="N82" s="42"/>
      <c r="O82" s="42"/>
      <c r="P82" s="42"/>
      <c r="Q82" s="42"/>
    </row>
    <row r="83" spans="1:17" ht="24.75" customHeight="1" x14ac:dyDescent="0.25">
      <c r="A83" s="48" t="s">
        <v>4</v>
      </c>
      <c r="B83" s="129"/>
      <c r="C83" s="130"/>
      <c r="D83" s="49" t="s">
        <v>3142</v>
      </c>
      <c r="E83" s="110" t="str">
        <f>IFERROR(VLOOKUP(B83,matrizEmpleados,2,FALSE),"No existe")</f>
        <v>No existe</v>
      </c>
      <c r="F83" s="120" t="s">
        <v>3765</v>
      </c>
      <c r="G83" s="49" t="s">
        <v>5</v>
      </c>
      <c r="H83" s="127">
        <f>+(D82-C82)+1</f>
        <v>1</v>
      </c>
      <c r="I83" s="81"/>
      <c r="J83" s="42"/>
      <c r="K83" s="42"/>
      <c r="L83" s="42"/>
      <c r="M83" s="42"/>
      <c r="N83" s="42"/>
      <c r="O83" s="42"/>
      <c r="P83" s="42"/>
      <c r="Q83" s="42"/>
    </row>
    <row r="84" spans="1:17" ht="24.75" customHeight="1" x14ac:dyDescent="0.25">
      <c r="A84" s="48" t="s">
        <v>7</v>
      </c>
      <c r="B84" s="115"/>
      <c r="C84" s="121"/>
      <c r="D84" s="121"/>
      <c r="E84" s="116">
        <f>(D84-C84)*$C$2</f>
        <v>0</v>
      </c>
      <c r="F84" s="136"/>
      <c r="G84" s="49" t="s">
        <v>3139</v>
      </c>
      <c r="H84" s="70"/>
      <c r="I84" s="81"/>
      <c r="J84" s="42"/>
      <c r="K84" s="42"/>
      <c r="L84" s="42"/>
      <c r="M84" s="42"/>
      <c r="N84" s="42"/>
      <c r="O84" s="42"/>
      <c r="P84" s="42"/>
      <c r="Q84" s="42"/>
    </row>
    <row r="85" spans="1:17" ht="24.75" customHeight="1" x14ac:dyDescent="0.25">
      <c r="A85" s="48" t="s">
        <v>8</v>
      </c>
      <c r="B85" s="108"/>
      <c r="C85" s="121"/>
      <c r="D85" s="121"/>
      <c r="E85" s="116">
        <f>(D85-C85)*$C$2</f>
        <v>0</v>
      </c>
      <c r="F85" s="136"/>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21-8-1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21-8-2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21-8-3</v>
      </c>
      <c r="J89" s="42"/>
      <c r="K89" s="42"/>
      <c r="L89" s="42"/>
      <c r="M89" s="42"/>
      <c r="N89" s="42"/>
      <c r="O89" s="42"/>
      <c r="P89" s="42"/>
      <c r="Q89" s="42"/>
    </row>
    <row r="90" spans="1:17" ht="38.25" customHeight="1" x14ac:dyDescent="0.25">
      <c r="A90" s="48" t="s">
        <v>13</v>
      </c>
      <c r="B90" s="131"/>
      <c r="C90" s="132"/>
      <c r="D90" s="132"/>
      <c r="E90" s="133"/>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21-9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25">
        <f>IFERROR((E95*F95+E96*F96)/(F95+F96),0)</f>
        <v>0</v>
      </c>
      <c r="G93" s="49" t="s">
        <v>71</v>
      </c>
      <c r="H93" s="70"/>
      <c r="I93" s="81"/>
      <c r="J93" s="42"/>
      <c r="K93" s="42"/>
      <c r="L93" s="42"/>
      <c r="M93" s="42"/>
      <c r="N93" s="42"/>
      <c r="O93" s="42"/>
      <c r="P93" s="42"/>
      <c r="Q93" s="42"/>
    </row>
    <row r="94" spans="1:17" ht="24.75" customHeight="1" x14ac:dyDescent="0.25">
      <c r="A94" s="48" t="s">
        <v>4</v>
      </c>
      <c r="B94" s="129"/>
      <c r="C94" s="130"/>
      <c r="D94" s="49" t="s">
        <v>3142</v>
      </c>
      <c r="E94" s="110" t="str">
        <f>IFERROR(VLOOKUP(B94,matrizEmpleados,2,FALSE),"No existe")</f>
        <v>No existe</v>
      </c>
      <c r="F94" s="120" t="s">
        <v>3765</v>
      </c>
      <c r="G94" s="49" t="s">
        <v>5</v>
      </c>
      <c r="H94" s="127">
        <f>+(D93-C93)+1</f>
        <v>1</v>
      </c>
      <c r="I94" s="81"/>
      <c r="J94" s="42"/>
      <c r="K94" s="42"/>
      <c r="L94" s="42"/>
      <c r="M94" s="42"/>
      <c r="N94" s="42"/>
      <c r="O94" s="42"/>
      <c r="P94" s="42"/>
      <c r="Q94" s="42"/>
    </row>
    <row r="95" spans="1:17" ht="24.75" customHeight="1" x14ac:dyDescent="0.25">
      <c r="A95" s="48" t="s">
        <v>7</v>
      </c>
      <c r="B95" s="115"/>
      <c r="C95" s="121"/>
      <c r="D95" s="121"/>
      <c r="E95" s="116">
        <f>(D95-C95)*$C$2</f>
        <v>0</v>
      </c>
      <c r="F95" s="136"/>
      <c r="G95" s="49" t="s">
        <v>3139</v>
      </c>
      <c r="H95" s="70"/>
      <c r="I95" s="81"/>
      <c r="J95" s="42"/>
      <c r="K95" s="42"/>
      <c r="L95" s="42"/>
      <c r="M95" s="42"/>
      <c r="N95" s="42"/>
      <c r="O95" s="42"/>
      <c r="P95" s="42"/>
      <c r="Q95" s="42"/>
    </row>
    <row r="96" spans="1:17" ht="24.75" customHeight="1" x14ac:dyDescent="0.25">
      <c r="A96" s="48" t="s">
        <v>8</v>
      </c>
      <c r="B96" s="108"/>
      <c r="C96" s="121"/>
      <c r="D96" s="121"/>
      <c r="E96" s="116">
        <f>(D96-C96)*$C$2</f>
        <v>0</v>
      </c>
      <c r="F96" s="136"/>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21-9-1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21-9-2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21-9-3</v>
      </c>
      <c r="J100" s="42"/>
      <c r="K100" s="42"/>
      <c r="L100" s="42"/>
      <c r="M100" s="42"/>
      <c r="N100" s="42"/>
      <c r="O100" s="42"/>
      <c r="P100" s="42"/>
      <c r="Q100" s="42"/>
    </row>
    <row r="101" spans="1:17" ht="38.25" customHeight="1" x14ac:dyDescent="0.25">
      <c r="A101" s="48" t="s">
        <v>13</v>
      </c>
      <c r="B101" s="131"/>
      <c r="C101" s="132"/>
      <c r="D101" s="132"/>
      <c r="E101" s="133"/>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21-10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25">
        <f>IFERROR((E106*F106+E107*F107)/(F106+F107),0)</f>
        <v>0</v>
      </c>
      <c r="G104" s="49" t="s">
        <v>71</v>
      </c>
      <c r="H104" s="70"/>
      <c r="I104" s="81"/>
      <c r="J104" s="42"/>
      <c r="K104" s="42"/>
      <c r="L104" s="42"/>
      <c r="M104" s="42"/>
      <c r="N104" s="42"/>
      <c r="O104" s="42"/>
      <c r="P104" s="42"/>
      <c r="Q104" s="42"/>
    </row>
    <row r="105" spans="1:17" ht="24.75" customHeight="1" x14ac:dyDescent="0.25">
      <c r="A105" s="48" t="s">
        <v>4</v>
      </c>
      <c r="B105" s="129"/>
      <c r="C105" s="130"/>
      <c r="D105" s="49" t="s">
        <v>3142</v>
      </c>
      <c r="E105" s="110" t="str">
        <f>IFERROR(VLOOKUP(B105,matrizEmpleados,2,FALSE),"No existe")</f>
        <v>No existe</v>
      </c>
      <c r="F105" s="120" t="s">
        <v>3765</v>
      </c>
      <c r="G105" s="49" t="s">
        <v>5</v>
      </c>
      <c r="H105" s="127">
        <f>+(D104-C104)+1</f>
        <v>1</v>
      </c>
      <c r="I105" s="81"/>
      <c r="J105" s="42"/>
      <c r="K105" s="42"/>
      <c r="L105" s="42"/>
      <c r="M105" s="42"/>
      <c r="N105" s="42"/>
      <c r="O105" s="42"/>
      <c r="P105" s="42"/>
      <c r="Q105" s="42"/>
    </row>
    <row r="106" spans="1:17" ht="24.75" customHeight="1" x14ac:dyDescent="0.25">
      <c r="A106" s="48" t="s">
        <v>7</v>
      </c>
      <c r="B106" s="115"/>
      <c r="C106" s="121"/>
      <c r="D106" s="121"/>
      <c r="E106" s="116">
        <f>(D106-C106)*$C$2</f>
        <v>0</v>
      </c>
      <c r="F106" s="136"/>
      <c r="G106" s="49" t="s">
        <v>3139</v>
      </c>
      <c r="H106" s="70"/>
      <c r="I106" s="81"/>
      <c r="J106" s="42"/>
      <c r="K106" s="42"/>
      <c r="L106" s="42"/>
      <c r="M106" s="42"/>
      <c r="N106" s="42"/>
      <c r="O106" s="42"/>
      <c r="P106" s="42"/>
      <c r="Q106" s="42"/>
    </row>
    <row r="107" spans="1:17" ht="24.75" customHeight="1" x14ac:dyDescent="0.25">
      <c r="A107" s="48" t="s">
        <v>8</v>
      </c>
      <c r="B107" s="108"/>
      <c r="C107" s="121"/>
      <c r="D107" s="121"/>
      <c r="E107" s="116">
        <f>(D107-C107)*$C$2</f>
        <v>0</v>
      </c>
      <c r="F107" s="136"/>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21-10-1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21-10-2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21-10-3</v>
      </c>
      <c r="J111" s="42"/>
      <c r="K111" s="42"/>
      <c r="L111" s="42"/>
      <c r="M111" s="42"/>
      <c r="N111" s="42"/>
      <c r="O111" s="42"/>
      <c r="P111" s="42"/>
      <c r="Q111" s="42"/>
    </row>
    <row r="112" spans="1:17" ht="38.25" customHeight="1" x14ac:dyDescent="0.25">
      <c r="A112" s="48" t="s">
        <v>13</v>
      </c>
      <c r="B112" s="131"/>
      <c r="C112" s="132"/>
      <c r="D112" s="132"/>
      <c r="E112" s="133"/>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21-11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25">
        <f>IFERROR((E117*F117+E118*F118)/(F117+F118),0)</f>
        <v>0</v>
      </c>
      <c r="G115" s="49" t="s">
        <v>71</v>
      </c>
      <c r="H115" s="70"/>
      <c r="I115" s="81"/>
      <c r="J115" s="42"/>
      <c r="K115" s="42"/>
      <c r="L115" s="42"/>
      <c r="M115" s="42"/>
      <c r="N115" s="42"/>
      <c r="O115" s="42"/>
      <c r="P115" s="42"/>
      <c r="Q115" s="42"/>
    </row>
    <row r="116" spans="1:17" ht="24.75" customHeight="1" x14ac:dyDescent="0.25">
      <c r="A116" s="48" t="s">
        <v>4</v>
      </c>
      <c r="B116" s="129"/>
      <c r="C116" s="130"/>
      <c r="D116" s="49" t="s">
        <v>3142</v>
      </c>
      <c r="E116" s="110" t="str">
        <f>IFERROR(VLOOKUP(B116,matrizEmpleados,2,FALSE),"No existe")</f>
        <v>No existe</v>
      </c>
      <c r="F116" s="120" t="s">
        <v>3765</v>
      </c>
      <c r="G116" s="49" t="s">
        <v>5</v>
      </c>
      <c r="H116" s="127">
        <f>+(D115-C115)+1</f>
        <v>1</v>
      </c>
      <c r="I116" s="81"/>
      <c r="J116" s="42"/>
      <c r="K116" s="42"/>
      <c r="L116" s="42"/>
      <c r="M116" s="42"/>
      <c r="N116" s="42"/>
      <c r="O116" s="42"/>
      <c r="P116" s="42"/>
      <c r="Q116" s="42"/>
    </row>
    <row r="117" spans="1:17" ht="24.75" customHeight="1" x14ac:dyDescent="0.25">
      <c r="A117" s="48" t="s">
        <v>7</v>
      </c>
      <c r="B117" s="115"/>
      <c r="C117" s="121"/>
      <c r="D117" s="121"/>
      <c r="E117" s="116">
        <f>(D117-C117)*$C$2</f>
        <v>0</v>
      </c>
      <c r="F117" s="136"/>
      <c r="G117" s="49" t="s">
        <v>3139</v>
      </c>
      <c r="H117" s="70"/>
      <c r="I117" s="81"/>
      <c r="J117" s="42"/>
      <c r="K117" s="42"/>
      <c r="L117" s="42"/>
      <c r="M117" s="42"/>
      <c r="N117" s="42"/>
      <c r="O117" s="42"/>
      <c r="P117" s="42"/>
      <c r="Q117" s="42"/>
    </row>
    <row r="118" spans="1:17" ht="24.75" customHeight="1" x14ac:dyDescent="0.25">
      <c r="A118" s="48" t="s">
        <v>8</v>
      </c>
      <c r="B118" s="108"/>
      <c r="C118" s="121"/>
      <c r="D118" s="121"/>
      <c r="E118" s="116">
        <f>(D118-C118)*$C$2</f>
        <v>0</v>
      </c>
      <c r="F118" s="136"/>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21-11-1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21-11-2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21-11-3</v>
      </c>
      <c r="J122" s="42"/>
      <c r="K122" s="42"/>
      <c r="L122" s="42"/>
      <c r="M122" s="42"/>
      <c r="N122" s="42"/>
      <c r="O122" s="42"/>
      <c r="P122" s="42"/>
      <c r="Q122" s="42"/>
    </row>
    <row r="123" spans="1:17" ht="38.25" customHeight="1" x14ac:dyDescent="0.25">
      <c r="A123" s="48" t="s">
        <v>13</v>
      </c>
      <c r="B123" s="131"/>
      <c r="C123" s="132"/>
      <c r="D123" s="132"/>
      <c r="E123" s="133"/>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21-12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25">
        <f>IFERROR((E128*F128+E129*F129)/(F128+F129),0)</f>
        <v>0</v>
      </c>
      <c r="G126" s="49" t="s">
        <v>71</v>
      </c>
      <c r="H126" s="70"/>
      <c r="I126" s="81"/>
      <c r="J126" s="42"/>
      <c r="K126" s="42"/>
      <c r="L126" s="42"/>
      <c r="M126" s="42"/>
      <c r="N126" s="42"/>
      <c r="O126" s="42"/>
      <c r="P126" s="42"/>
      <c r="Q126" s="42"/>
    </row>
    <row r="127" spans="1:17" ht="24.75" customHeight="1" x14ac:dyDescent="0.25">
      <c r="A127" s="48" t="s">
        <v>4</v>
      </c>
      <c r="B127" s="129"/>
      <c r="C127" s="130"/>
      <c r="D127" s="49" t="s">
        <v>3142</v>
      </c>
      <c r="E127" s="110" t="str">
        <f>IFERROR(VLOOKUP(B127,matrizEmpleados,2,FALSE),"No existe")</f>
        <v>No existe</v>
      </c>
      <c r="F127" s="120" t="s">
        <v>3765</v>
      </c>
      <c r="G127" s="49" t="s">
        <v>5</v>
      </c>
      <c r="H127" s="127">
        <f>+(D126-C126)+1</f>
        <v>1</v>
      </c>
      <c r="I127" s="81"/>
      <c r="J127" s="42"/>
      <c r="K127" s="42"/>
      <c r="L127" s="42"/>
      <c r="M127" s="42"/>
      <c r="N127" s="42"/>
      <c r="O127" s="42"/>
      <c r="P127" s="42"/>
      <c r="Q127" s="42"/>
    </row>
    <row r="128" spans="1:17" ht="24.75" customHeight="1" x14ac:dyDescent="0.25">
      <c r="A128" s="48" t="s">
        <v>7</v>
      </c>
      <c r="B128" s="115"/>
      <c r="C128" s="121"/>
      <c r="D128" s="121"/>
      <c r="E128" s="116">
        <f>(D128-C128)*$C$2</f>
        <v>0</v>
      </c>
      <c r="F128" s="122"/>
      <c r="G128" s="49" t="s">
        <v>3139</v>
      </c>
      <c r="H128" s="70"/>
      <c r="I128" s="81"/>
      <c r="J128" s="42"/>
      <c r="K128" s="42"/>
      <c r="L128" s="42"/>
      <c r="M128" s="42"/>
      <c r="N128" s="42"/>
      <c r="O128" s="42"/>
      <c r="P128" s="42"/>
      <c r="Q128" s="42"/>
    </row>
    <row r="129" spans="1:17" ht="24.75" customHeight="1" x14ac:dyDescent="0.25">
      <c r="A129" s="48" t="s">
        <v>8</v>
      </c>
      <c r="B129" s="108"/>
      <c r="C129" s="121"/>
      <c r="D129" s="121"/>
      <c r="E129" s="116">
        <f>(D129-C129)*$C$2</f>
        <v>0</v>
      </c>
      <c r="F129" s="122"/>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21-12-1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21-12-2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21-12-3</v>
      </c>
      <c r="J133" s="42"/>
      <c r="K133" s="42"/>
      <c r="L133" s="42"/>
      <c r="M133" s="42"/>
      <c r="N133" s="42"/>
      <c r="O133" s="42"/>
      <c r="P133" s="42"/>
      <c r="Q133" s="42"/>
    </row>
    <row r="134" spans="1:17" ht="38.25" customHeight="1" x14ac:dyDescent="0.25">
      <c r="A134" s="48" t="s">
        <v>13</v>
      </c>
      <c r="B134" s="131"/>
      <c r="C134" s="132"/>
      <c r="D134" s="132"/>
      <c r="E134" s="133"/>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21-13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25">
        <f>IFERROR((E139*F139+E140*F140)/(F139+F140),0)</f>
        <v>0</v>
      </c>
      <c r="G137" s="49" t="s">
        <v>71</v>
      </c>
      <c r="H137" s="70"/>
      <c r="I137" s="81"/>
      <c r="J137" s="42"/>
      <c r="K137" s="42"/>
      <c r="L137" s="42"/>
      <c r="M137" s="42"/>
      <c r="N137" s="42"/>
      <c r="O137" s="42"/>
      <c r="P137" s="42"/>
      <c r="Q137" s="42"/>
    </row>
    <row r="138" spans="1:17" ht="24.75" customHeight="1" x14ac:dyDescent="0.25">
      <c r="A138" s="48" t="s">
        <v>4</v>
      </c>
      <c r="B138" s="129"/>
      <c r="C138" s="130"/>
      <c r="D138" s="49" t="s">
        <v>3142</v>
      </c>
      <c r="E138" s="110" t="str">
        <f>IFERROR(VLOOKUP(B138,matrizEmpleados,2,FALSE),"No existe")</f>
        <v>No existe</v>
      </c>
      <c r="F138" s="120" t="s">
        <v>3765</v>
      </c>
      <c r="G138" s="49" t="s">
        <v>5</v>
      </c>
      <c r="H138" s="127">
        <f>+(D137-C137)+1</f>
        <v>1</v>
      </c>
      <c r="I138" s="81"/>
      <c r="J138" s="42"/>
      <c r="K138" s="42"/>
      <c r="L138" s="42"/>
      <c r="M138" s="42"/>
      <c r="N138" s="42"/>
      <c r="O138" s="42"/>
      <c r="P138" s="42"/>
      <c r="Q138" s="42"/>
    </row>
    <row r="139" spans="1:17" ht="24.75" customHeight="1" x14ac:dyDescent="0.25">
      <c r="A139" s="48" t="s">
        <v>7</v>
      </c>
      <c r="B139" s="115"/>
      <c r="C139" s="121"/>
      <c r="D139" s="121"/>
      <c r="E139" s="116">
        <f>(D139-C139)*$C$2</f>
        <v>0</v>
      </c>
      <c r="F139" s="122"/>
      <c r="G139" s="49" t="s">
        <v>3139</v>
      </c>
      <c r="H139" s="70"/>
      <c r="I139" s="81"/>
      <c r="J139" s="42"/>
      <c r="K139" s="42"/>
      <c r="L139" s="42"/>
      <c r="M139" s="42"/>
      <c r="N139" s="42"/>
      <c r="O139" s="42"/>
      <c r="P139" s="42"/>
      <c r="Q139" s="42"/>
    </row>
    <row r="140" spans="1:17" ht="24.75" customHeight="1" x14ac:dyDescent="0.25">
      <c r="A140" s="48" t="s">
        <v>8</v>
      </c>
      <c r="B140" s="108"/>
      <c r="C140" s="121"/>
      <c r="D140" s="121"/>
      <c r="E140" s="116">
        <f>(D140-C140)*$C$2</f>
        <v>0</v>
      </c>
      <c r="F140" s="122"/>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21-13-1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21-13-2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21-13-3</v>
      </c>
      <c r="J144" s="42"/>
      <c r="K144" s="42"/>
      <c r="L144" s="42"/>
      <c r="M144" s="42"/>
      <c r="N144" s="42"/>
      <c r="O144" s="42"/>
      <c r="P144" s="42"/>
      <c r="Q144" s="42"/>
    </row>
    <row r="145" spans="1:17" ht="38.25" customHeight="1" x14ac:dyDescent="0.25">
      <c r="A145" s="48" t="s">
        <v>13</v>
      </c>
      <c r="B145" s="131"/>
      <c r="C145" s="132"/>
      <c r="D145" s="132"/>
      <c r="E145" s="133"/>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21-14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25">
        <f>IFERROR((E150*F150+E151*F151)/(F150+F151),0)</f>
        <v>0</v>
      </c>
      <c r="G148" s="49" t="s">
        <v>71</v>
      </c>
      <c r="H148" s="70"/>
      <c r="I148" s="81"/>
      <c r="J148" s="42"/>
      <c r="K148" s="42"/>
      <c r="L148" s="42"/>
      <c r="M148" s="42"/>
      <c r="N148" s="42"/>
      <c r="O148" s="42"/>
      <c r="P148" s="42"/>
      <c r="Q148" s="42"/>
    </row>
    <row r="149" spans="1:17" ht="24.75" customHeight="1" x14ac:dyDescent="0.25">
      <c r="A149" s="48" t="s">
        <v>4</v>
      </c>
      <c r="B149" s="129"/>
      <c r="C149" s="130"/>
      <c r="D149" s="49" t="s">
        <v>3142</v>
      </c>
      <c r="E149" s="110" t="str">
        <f>IFERROR(VLOOKUP(B149,matrizEmpleados,2,FALSE),"No existe")</f>
        <v>No existe</v>
      </c>
      <c r="F149" s="120" t="s">
        <v>3765</v>
      </c>
      <c r="G149" s="49" t="s">
        <v>5</v>
      </c>
      <c r="H149" s="127">
        <f>+(D148-C148)+1</f>
        <v>1</v>
      </c>
      <c r="I149" s="81"/>
      <c r="J149" s="42"/>
      <c r="K149" s="42"/>
      <c r="L149" s="42"/>
      <c r="M149" s="42"/>
      <c r="N149" s="42"/>
      <c r="O149" s="42"/>
      <c r="P149" s="42"/>
      <c r="Q149" s="42"/>
    </row>
    <row r="150" spans="1:17" ht="24.75" customHeight="1" x14ac:dyDescent="0.25">
      <c r="A150" s="48" t="s">
        <v>7</v>
      </c>
      <c r="B150" s="115"/>
      <c r="C150" s="121"/>
      <c r="D150" s="121"/>
      <c r="E150" s="116">
        <f>(D150-C150)*$C$2</f>
        <v>0</v>
      </c>
      <c r="F150" s="122"/>
      <c r="G150" s="49" t="s">
        <v>3139</v>
      </c>
      <c r="H150" s="70"/>
      <c r="I150" s="81"/>
      <c r="J150" s="42"/>
      <c r="K150" s="42"/>
      <c r="L150" s="42"/>
      <c r="M150" s="42"/>
      <c r="N150" s="42"/>
      <c r="O150" s="42"/>
      <c r="P150" s="42"/>
      <c r="Q150" s="42"/>
    </row>
    <row r="151" spans="1:17" ht="24.75" customHeight="1" x14ac:dyDescent="0.25">
      <c r="A151" s="48" t="s">
        <v>8</v>
      </c>
      <c r="B151" s="108"/>
      <c r="C151" s="121"/>
      <c r="D151" s="121"/>
      <c r="E151" s="116">
        <f>(D151-C151)*$C$2</f>
        <v>0</v>
      </c>
      <c r="F151" s="122"/>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21-14-1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21-14-2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21-14-3</v>
      </c>
      <c r="J155" s="42"/>
      <c r="K155" s="42"/>
      <c r="L155" s="42"/>
      <c r="M155" s="42"/>
      <c r="N155" s="42"/>
      <c r="O155" s="42"/>
      <c r="P155" s="42"/>
      <c r="Q155" s="42"/>
    </row>
    <row r="156" spans="1:17" ht="38.25" customHeight="1" x14ac:dyDescent="0.25">
      <c r="A156" s="48" t="s">
        <v>13</v>
      </c>
      <c r="B156" s="131"/>
      <c r="C156" s="132"/>
      <c r="D156" s="132"/>
      <c r="E156" s="133"/>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21-15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25">
        <f>IFERROR((E161*F161+E162*F162)/(F161+F162),0)</f>
        <v>0</v>
      </c>
      <c r="G159" s="49" t="s">
        <v>71</v>
      </c>
      <c r="H159" s="70"/>
      <c r="I159" s="81"/>
      <c r="J159" s="42"/>
      <c r="K159" s="42"/>
      <c r="L159" s="42"/>
      <c r="M159" s="42"/>
      <c r="N159" s="42"/>
      <c r="O159" s="42"/>
      <c r="P159" s="42"/>
      <c r="Q159" s="42"/>
    </row>
    <row r="160" spans="1:17" ht="24.75" customHeight="1" x14ac:dyDescent="0.25">
      <c r="A160" s="48" t="s">
        <v>4</v>
      </c>
      <c r="B160" s="129"/>
      <c r="C160" s="130"/>
      <c r="D160" s="49" t="s">
        <v>3142</v>
      </c>
      <c r="E160" s="110" t="str">
        <f>IFERROR(VLOOKUP(B160,matrizEmpleados,2,FALSE),"No existe")</f>
        <v>No existe</v>
      </c>
      <c r="F160" s="120" t="s">
        <v>3765</v>
      </c>
      <c r="G160" s="49" t="s">
        <v>5</v>
      </c>
      <c r="H160" s="127">
        <f>+(D159-C159)+1</f>
        <v>1</v>
      </c>
      <c r="I160" s="81"/>
      <c r="J160" s="42"/>
      <c r="K160" s="42"/>
      <c r="L160" s="42"/>
      <c r="M160" s="42"/>
      <c r="N160" s="42"/>
      <c r="O160" s="42"/>
      <c r="P160" s="42"/>
      <c r="Q160" s="42"/>
    </row>
    <row r="161" spans="1:17" ht="24.75" customHeight="1" x14ac:dyDescent="0.25">
      <c r="A161" s="48" t="s">
        <v>7</v>
      </c>
      <c r="B161" s="115"/>
      <c r="C161" s="121"/>
      <c r="D161" s="121"/>
      <c r="E161" s="116">
        <f>(D161-C161)*$C$2</f>
        <v>0</v>
      </c>
      <c r="F161" s="136"/>
      <c r="G161" s="49" t="s">
        <v>3139</v>
      </c>
      <c r="H161" s="70"/>
      <c r="I161" s="81"/>
      <c r="J161" s="42"/>
      <c r="K161" s="42"/>
      <c r="L161" s="42"/>
      <c r="M161" s="42"/>
      <c r="N161" s="42"/>
      <c r="O161" s="42"/>
      <c r="P161" s="42"/>
      <c r="Q161" s="42"/>
    </row>
    <row r="162" spans="1:17" ht="24.75" customHeight="1" x14ac:dyDescent="0.25">
      <c r="A162" s="48" t="s">
        <v>8</v>
      </c>
      <c r="B162" s="108"/>
      <c r="C162" s="121"/>
      <c r="D162" s="121"/>
      <c r="E162" s="116">
        <f>(D162-C162)*$C$2</f>
        <v>0</v>
      </c>
      <c r="F162" s="136"/>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21-15-1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21-15-2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21-15-3</v>
      </c>
      <c r="J166" s="42"/>
      <c r="K166" s="42"/>
      <c r="L166" s="42"/>
      <c r="M166" s="42"/>
      <c r="N166" s="42"/>
      <c r="O166" s="42"/>
      <c r="P166" s="42"/>
      <c r="Q166" s="42"/>
    </row>
    <row r="167" spans="1:17" ht="38.25" customHeight="1" x14ac:dyDescent="0.25">
      <c r="A167" s="48" t="s">
        <v>13</v>
      </c>
      <c r="B167" s="131"/>
      <c r="C167" s="132"/>
      <c r="D167" s="132"/>
      <c r="E167" s="133"/>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21-16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25">
        <f>IFERROR((E172*F172+E173*F173)/(F172+F173),0)</f>
        <v>0</v>
      </c>
      <c r="G170" s="49" t="s">
        <v>71</v>
      </c>
      <c r="H170" s="70"/>
      <c r="I170" s="81"/>
      <c r="J170" s="42"/>
      <c r="K170" s="42"/>
      <c r="L170" s="42"/>
      <c r="M170" s="42"/>
      <c r="N170" s="42"/>
      <c r="O170" s="42"/>
      <c r="P170" s="42"/>
      <c r="Q170" s="42"/>
    </row>
    <row r="171" spans="1:17" ht="24.75" customHeight="1" x14ac:dyDescent="0.25">
      <c r="A171" s="48" t="s">
        <v>4</v>
      </c>
      <c r="B171" s="129"/>
      <c r="C171" s="130"/>
      <c r="D171" s="49" t="s">
        <v>3142</v>
      </c>
      <c r="E171" s="110" t="str">
        <f>IFERROR(VLOOKUP(B171,matrizEmpleados,2,FALSE),"No existe")</f>
        <v>No existe</v>
      </c>
      <c r="F171" s="120" t="s">
        <v>3765</v>
      </c>
      <c r="G171" s="49" t="s">
        <v>5</v>
      </c>
      <c r="H171" s="127">
        <f>+(D170-C170)+1</f>
        <v>1</v>
      </c>
      <c r="I171" s="81"/>
      <c r="J171" s="42"/>
      <c r="K171" s="42"/>
      <c r="L171" s="42"/>
      <c r="M171" s="42"/>
      <c r="N171" s="42"/>
      <c r="O171" s="42"/>
      <c r="P171" s="42"/>
      <c r="Q171" s="42"/>
    </row>
    <row r="172" spans="1:17" ht="24.75" customHeight="1" x14ac:dyDescent="0.25">
      <c r="A172" s="48" t="s">
        <v>7</v>
      </c>
      <c r="B172" s="115"/>
      <c r="C172" s="121"/>
      <c r="D172" s="121"/>
      <c r="E172" s="116">
        <f>(D172-C172)*$C$2</f>
        <v>0</v>
      </c>
      <c r="F172" s="136"/>
      <c r="G172" s="49" t="s">
        <v>3139</v>
      </c>
      <c r="H172" s="70"/>
      <c r="I172" s="81"/>
      <c r="J172" s="42"/>
      <c r="K172" s="42"/>
      <c r="L172" s="42"/>
      <c r="M172" s="42"/>
      <c r="N172" s="42"/>
      <c r="O172" s="42"/>
      <c r="P172" s="42"/>
      <c r="Q172" s="42"/>
    </row>
    <row r="173" spans="1:17" ht="24.75" customHeight="1" x14ac:dyDescent="0.25">
      <c r="A173" s="48" t="s">
        <v>8</v>
      </c>
      <c r="B173" s="108"/>
      <c r="C173" s="121"/>
      <c r="D173" s="121"/>
      <c r="E173" s="116">
        <f>(D173-C173)*$C$2</f>
        <v>0</v>
      </c>
      <c r="F173" s="136"/>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21-16-1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21-16-2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21-16-3</v>
      </c>
      <c r="J177" s="42"/>
      <c r="K177" s="42"/>
      <c r="L177" s="42"/>
      <c r="M177" s="42"/>
      <c r="N177" s="42"/>
      <c r="O177" s="42"/>
      <c r="P177" s="42"/>
      <c r="Q177" s="42"/>
    </row>
    <row r="178" spans="1:17" ht="38.25" customHeight="1" x14ac:dyDescent="0.25">
      <c r="A178" s="48" t="s">
        <v>13</v>
      </c>
      <c r="B178" s="131"/>
      <c r="C178" s="132"/>
      <c r="D178" s="132"/>
      <c r="E178" s="133"/>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21-17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25">
        <f>IFERROR((E183*F183+E184*F184)/(F183+F184),0)</f>
        <v>0</v>
      </c>
      <c r="G181" s="49" t="s">
        <v>71</v>
      </c>
      <c r="H181" s="70"/>
      <c r="I181" s="81"/>
      <c r="J181" s="42"/>
      <c r="K181" s="42"/>
      <c r="L181" s="42"/>
      <c r="M181" s="42"/>
      <c r="N181" s="42"/>
      <c r="O181" s="42"/>
      <c r="P181" s="42"/>
      <c r="Q181" s="42"/>
    </row>
    <row r="182" spans="1:17" ht="24.75" customHeight="1" x14ac:dyDescent="0.25">
      <c r="A182" s="48" t="s">
        <v>4</v>
      </c>
      <c r="B182" s="129"/>
      <c r="C182" s="130"/>
      <c r="D182" s="49" t="s">
        <v>3142</v>
      </c>
      <c r="E182" s="110" t="str">
        <f>IFERROR(VLOOKUP(B182,matrizEmpleados,2,FALSE),"No existe")</f>
        <v>No existe</v>
      </c>
      <c r="F182" s="120" t="s">
        <v>3765</v>
      </c>
      <c r="G182" s="49" t="s">
        <v>5</v>
      </c>
      <c r="H182" s="127">
        <f>+(D181-C181)+1</f>
        <v>1</v>
      </c>
      <c r="I182" s="81"/>
      <c r="J182" s="42"/>
      <c r="K182" s="42"/>
      <c r="L182" s="42"/>
      <c r="M182" s="42"/>
      <c r="N182" s="42"/>
      <c r="O182" s="42"/>
      <c r="P182" s="42"/>
      <c r="Q182" s="42"/>
    </row>
    <row r="183" spans="1:17" ht="24.75" customHeight="1" x14ac:dyDescent="0.25">
      <c r="A183" s="48" t="s">
        <v>7</v>
      </c>
      <c r="B183" s="115"/>
      <c r="C183" s="121"/>
      <c r="D183" s="121"/>
      <c r="E183" s="116">
        <f>(D183-C183)*$C$2</f>
        <v>0</v>
      </c>
      <c r="F183" s="136"/>
      <c r="G183" s="49" t="s">
        <v>3139</v>
      </c>
      <c r="H183" s="70"/>
      <c r="I183" s="81"/>
      <c r="J183" s="42"/>
      <c r="K183" s="42"/>
      <c r="L183" s="42"/>
      <c r="M183" s="42"/>
      <c r="N183" s="42"/>
      <c r="O183" s="42"/>
      <c r="P183" s="42"/>
      <c r="Q183" s="42"/>
    </row>
    <row r="184" spans="1:17" ht="24.75" customHeight="1" x14ac:dyDescent="0.25">
      <c r="A184" s="48" t="s">
        <v>8</v>
      </c>
      <c r="B184" s="108"/>
      <c r="C184" s="121"/>
      <c r="D184" s="121"/>
      <c r="E184" s="116">
        <f>(D184-C184)*$C$2</f>
        <v>0</v>
      </c>
      <c r="F184" s="136"/>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21-17-1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21-17-2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21-17-3</v>
      </c>
      <c r="J188" s="42"/>
      <c r="K188" s="42"/>
      <c r="L188" s="42"/>
      <c r="M188" s="42"/>
      <c r="N188" s="42"/>
      <c r="O188" s="42"/>
      <c r="P188" s="42"/>
      <c r="Q188" s="42"/>
    </row>
    <row r="189" spans="1:17" ht="38.25" customHeight="1" x14ac:dyDescent="0.25">
      <c r="A189" s="48" t="s">
        <v>13</v>
      </c>
      <c r="B189" s="131"/>
      <c r="C189" s="132"/>
      <c r="D189" s="132"/>
      <c r="E189" s="133"/>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21-18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25">
        <f>IFERROR((E194*F194+E195*F195)/(F194+F195),0)</f>
        <v>0</v>
      </c>
      <c r="G192" s="49" t="s">
        <v>71</v>
      </c>
      <c r="H192" s="70"/>
      <c r="I192" s="81"/>
      <c r="J192" s="42"/>
      <c r="K192" s="42"/>
      <c r="L192" s="42"/>
      <c r="M192" s="42"/>
      <c r="N192" s="42"/>
      <c r="O192" s="42"/>
      <c r="P192" s="42"/>
      <c r="Q192" s="42"/>
    </row>
    <row r="193" spans="1:17" ht="24.75" customHeight="1" x14ac:dyDescent="0.25">
      <c r="A193" s="48" t="s">
        <v>4</v>
      </c>
      <c r="B193" s="129"/>
      <c r="C193" s="130"/>
      <c r="D193" s="49" t="s">
        <v>3142</v>
      </c>
      <c r="E193" s="110" t="str">
        <f>IFERROR(VLOOKUP(B193,matrizEmpleados,2,FALSE),"No existe")</f>
        <v>No existe</v>
      </c>
      <c r="F193" s="120" t="s">
        <v>3765</v>
      </c>
      <c r="G193" s="49" t="s">
        <v>5</v>
      </c>
      <c r="H193" s="127">
        <f>+(D192-C192)+1</f>
        <v>1</v>
      </c>
      <c r="I193" s="81"/>
      <c r="J193" s="42"/>
      <c r="K193" s="42"/>
      <c r="L193" s="42"/>
      <c r="M193" s="42"/>
      <c r="N193" s="42"/>
      <c r="O193" s="42"/>
      <c r="P193" s="42"/>
      <c r="Q193" s="42"/>
    </row>
    <row r="194" spans="1:17" ht="24.75" customHeight="1" x14ac:dyDescent="0.25">
      <c r="A194" s="48" t="s">
        <v>7</v>
      </c>
      <c r="B194" s="115"/>
      <c r="C194" s="121"/>
      <c r="D194" s="121"/>
      <c r="E194" s="116">
        <f>(D194-C194)*$C$2</f>
        <v>0</v>
      </c>
      <c r="F194" s="136"/>
      <c r="G194" s="49" t="s">
        <v>3139</v>
      </c>
      <c r="H194" s="70"/>
      <c r="I194" s="81"/>
      <c r="J194" s="42"/>
      <c r="K194" s="42"/>
      <c r="L194" s="42"/>
      <c r="M194" s="42"/>
      <c r="N194" s="42"/>
      <c r="O194" s="42"/>
      <c r="P194" s="42"/>
      <c r="Q194" s="42"/>
    </row>
    <row r="195" spans="1:17" ht="24.75" customHeight="1" x14ac:dyDescent="0.25">
      <c r="A195" s="48" t="s">
        <v>8</v>
      </c>
      <c r="B195" s="108"/>
      <c r="C195" s="121"/>
      <c r="D195" s="121"/>
      <c r="E195" s="116">
        <f>(D195-C195)*$C$2</f>
        <v>0</v>
      </c>
      <c r="F195" s="136"/>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21-18-1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21-18-2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21-18-3</v>
      </c>
      <c r="J199" s="42"/>
      <c r="K199" s="42"/>
      <c r="L199" s="42"/>
      <c r="M199" s="42"/>
      <c r="N199" s="42"/>
      <c r="O199" s="42"/>
      <c r="P199" s="42"/>
      <c r="Q199" s="42"/>
    </row>
    <row r="200" spans="1:17" ht="38.25" customHeight="1" x14ac:dyDescent="0.25">
      <c r="A200" s="48" t="s">
        <v>13</v>
      </c>
      <c r="B200" s="131"/>
      <c r="C200" s="132"/>
      <c r="D200" s="132"/>
      <c r="E200" s="133"/>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21-19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25">
        <f>IFERROR((E205*F205+E206*F206)/(F205+F206),0)</f>
        <v>0</v>
      </c>
      <c r="G203" s="49" t="s">
        <v>71</v>
      </c>
      <c r="H203" s="70"/>
      <c r="I203" s="81"/>
      <c r="J203" s="42"/>
      <c r="K203" s="42"/>
      <c r="L203" s="42"/>
      <c r="M203" s="42"/>
      <c r="N203" s="42"/>
      <c r="O203" s="42"/>
      <c r="P203" s="42"/>
      <c r="Q203" s="42"/>
    </row>
    <row r="204" spans="1:17" ht="24.75" customHeight="1" x14ac:dyDescent="0.25">
      <c r="A204" s="48" t="s">
        <v>4</v>
      </c>
      <c r="B204" s="129"/>
      <c r="C204" s="130"/>
      <c r="D204" s="49" t="s">
        <v>3142</v>
      </c>
      <c r="E204" s="110" t="str">
        <f>IFERROR(VLOOKUP(B204,matrizEmpleados,2,FALSE),"No existe")</f>
        <v>No existe</v>
      </c>
      <c r="F204" s="120" t="s">
        <v>3765</v>
      </c>
      <c r="G204" s="49" t="s">
        <v>5</v>
      </c>
      <c r="H204" s="127">
        <f>+(D203-C203)+1</f>
        <v>1</v>
      </c>
      <c r="I204" s="81"/>
      <c r="J204" s="42"/>
      <c r="K204" s="42"/>
      <c r="L204" s="42"/>
      <c r="M204" s="42"/>
      <c r="N204" s="42"/>
      <c r="O204" s="42"/>
      <c r="P204" s="42"/>
      <c r="Q204" s="42"/>
    </row>
    <row r="205" spans="1:17" ht="24.75" customHeight="1" x14ac:dyDescent="0.25">
      <c r="A205" s="48" t="s">
        <v>7</v>
      </c>
      <c r="B205" s="115"/>
      <c r="C205" s="121"/>
      <c r="D205" s="121"/>
      <c r="E205" s="116">
        <f>(D205-C205)*$C$2</f>
        <v>0</v>
      </c>
      <c r="F205" s="136"/>
      <c r="G205" s="49" t="s">
        <v>3139</v>
      </c>
      <c r="H205" s="70"/>
      <c r="I205" s="81"/>
      <c r="J205" s="42"/>
      <c r="K205" s="42"/>
      <c r="L205" s="42"/>
      <c r="M205" s="42"/>
      <c r="N205" s="42"/>
      <c r="O205" s="42"/>
      <c r="P205" s="42"/>
      <c r="Q205" s="42"/>
    </row>
    <row r="206" spans="1:17" ht="24.75" customHeight="1" x14ac:dyDescent="0.25">
      <c r="A206" s="48" t="s">
        <v>8</v>
      </c>
      <c r="B206" s="108"/>
      <c r="C206" s="121"/>
      <c r="D206" s="121"/>
      <c r="E206" s="116">
        <f>(D206-C206)*$C$2</f>
        <v>0</v>
      </c>
      <c r="F206" s="136"/>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21-19-1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21-19-2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21-19-3</v>
      </c>
      <c r="J210" s="42"/>
      <c r="K210" s="42"/>
      <c r="L210" s="42"/>
      <c r="M210" s="42"/>
      <c r="N210" s="42"/>
      <c r="O210" s="42"/>
      <c r="P210" s="42"/>
      <c r="Q210" s="42"/>
    </row>
    <row r="211" spans="1:17" ht="38.25" customHeight="1" x14ac:dyDescent="0.25">
      <c r="A211" s="48" t="s">
        <v>13</v>
      </c>
      <c r="B211" s="131"/>
      <c r="C211" s="132"/>
      <c r="D211" s="132"/>
      <c r="E211" s="133"/>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21-20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25">
        <f>IFERROR((E216*F216+E217*F217)/(F216+F217),0)</f>
        <v>0</v>
      </c>
      <c r="G214" s="49" t="s">
        <v>71</v>
      </c>
      <c r="H214" s="70"/>
      <c r="I214" s="81"/>
      <c r="J214" s="42"/>
      <c r="K214" s="42"/>
      <c r="L214" s="42"/>
      <c r="M214" s="42"/>
      <c r="N214" s="42"/>
      <c r="O214" s="42"/>
      <c r="P214" s="42"/>
      <c r="Q214" s="42"/>
    </row>
    <row r="215" spans="1:17" ht="24.75" customHeight="1" x14ac:dyDescent="0.25">
      <c r="A215" s="48" t="s">
        <v>4</v>
      </c>
      <c r="B215" s="129"/>
      <c r="C215" s="130"/>
      <c r="D215" s="49" t="s">
        <v>3142</v>
      </c>
      <c r="E215" s="110" t="str">
        <f>IFERROR(VLOOKUP(B215,matrizEmpleados,2,FALSE),"No existe")</f>
        <v>No existe</v>
      </c>
      <c r="F215" s="120" t="s">
        <v>3765</v>
      </c>
      <c r="G215" s="49" t="s">
        <v>5</v>
      </c>
      <c r="H215" s="127">
        <f>+(D214-C214)+1</f>
        <v>1</v>
      </c>
      <c r="I215" s="81"/>
      <c r="J215" s="42"/>
      <c r="K215" s="42"/>
      <c r="L215" s="42"/>
      <c r="M215" s="42"/>
      <c r="N215" s="42"/>
      <c r="O215" s="42"/>
      <c r="P215" s="42"/>
      <c r="Q215" s="42"/>
    </row>
    <row r="216" spans="1:17" ht="24.75" customHeight="1" x14ac:dyDescent="0.25">
      <c r="A216" s="48" t="s">
        <v>7</v>
      </c>
      <c r="B216" s="115"/>
      <c r="C216" s="121"/>
      <c r="D216" s="121"/>
      <c r="E216" s="116">
        <f>(D216-C216)*$C$2</f>
        <v>0</v>
      </c>
      <c r="F216" s="136"/>
      <c r="G216" s="49" t="s">
        <v>3139</v>
      </c>
      <c r="H216" s="70"/>
      <c r="I216" s="81"/>
      <c r="J216" s="42"/>
      <c r="K216" s="42"/>
      <c r="L216" s="42"/>
      <c r="M216" s="42"/>
      <c r="N216" s="42"/>
      <c r="O216" s="42"/>
      <c r="P216" s="42"/>
      <c r="Q216" s="42"/>
    </row>
    <row r="217" spans="1:17" ht="24.75" customHeight="1" x14ac:dyDescent="0.25">
      <c r="A217" s="48" t="s">
        <v>8</v>
      </c>
      <c r="B217" s="108"/>
      <c r="C217" s="121"/>
      <c r="D217" s="121"/>
      <c r="E217" s="116">
        <f>(D217-C217)*$C$2</f>
        <v>0</v>
      </c>
      <c r="F217" s="136"/>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21-20-1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21-20-2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21-20-3</v>
      </c>
      <c r="J221" s="42"/>
      <c r="K221" s="42"/>
      <c r="L221" s="42"/>
      <c r="M221" s="42"/>
      <c r="N221" s="42"/>
      <c r="O221" s="42"/>
      <c r="P221" s="42"/>
      <c r="Q221" s="42"/>
    </row>
    <row r="222" spans="1:17" ht="38.25" customHeight="1" x14ac:dyDescent="0.25">
      <c r="A222" s="48" t="s">
        <v>13</v>
      </c>
      <c r="B222" s="131"/>
      <c r="C222" s="132"/>
      <c r="D222" s="132"/>
      <c r="E222" s="133"/>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21-21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25">
        <f>IFERROR((E227*F227+E228*F228)/(F227+F228),0)</f>
        <v>0</v>
      </c>
      <c r="G225" s="49" t="s">
        <v>71</v>
      </c>
      <c r="H225" s="70"/>
      <c r="I225" s="81"/>
      <c r="J225" s="42"/>
      <c r="K225" s="42"/>
      <c r="L225" s="42"/>
      <c r="M225" s="42"/>
      <c r="N225" s="42"/>
      <c r="O225" s="42"/>
      <c r="P225" s="42"/>
      <c r="Q225" s="42"/>
    </row>
    <row r="226" spans="1:17" ht="24.75" customHeight="1" x14ac:dyDescent="0.25">
      <c r="A226" s="48" t="s">
        <v>4</v>
      </c>
      <c r="B226" s="129"/>
      <c r="C226" s="130"/>
      <c r="D226" s="49" t="s">
        <v>3142</v>
      </c>
      <c r="E226" s="110" t="str">
        <f>IFERROR(VLOOKUP(B226,matrizEmpleados,2,FALSE),"No existe")</f>
        <v>No existe</v>
      </c>
      <c r="F226" s="120" t="s">
        <v>3765</v>
      </c>
      <c r="G226" s="49" t="s">
        <v>5</v>
      </c>
      <c r="H226" s="127">
        <f>+(D225-C225)+1</f>
        <v>1</v>
      </c>
      <c r="I226" s="81"/>
      <c r="J226" s="42"/>
      <c r="K226" s="42"/>
      <c r="L226" s="42"/>
      <c r="M226" s="42"/>
      <c r="N226" s="42"/>
      <c r="O226" s="42"/>
      <c r="P226" s="42"/>
      <c r="Q226" s="42"/>
    </row>
    <row r="227" spans="1:17" ht="24.75" customHeight="1" x14ac:dyDescent="0.25">
      <c r="A227" s="48" t="s">
        <v>7</v>
      </c>
      <c r="B227" s="115"/>
      <c r="C227" s="121"/>
      <c r="D227" s="121"/>
      <c r="E227" s="116">
        <f>(D227-C227)*$C$2</f>
        <v>0</v>
      </c>
      <c r="F227" s="136"/>
      <c r="G227" s="49" t="s">
        <v>3139</v>
      </c>
      <c r="H227" s="70"/>
      <c r="I227" s="81"/>
      <c r="J227" s="42"/>
      <c r="K227" s="42"/>
      <c r="L227" s="42"/>
      <c r="M227" s="42"/>
      <c r="N227" s="42"/>
      <c r="O227" s="42"/>
      <c r="P227" s="42"/>
      <c r="Q227" s="42"/>
    </row>
    <row r="228" spans="1:17" ht="24.75" customHeight="1" x14ac:dyDescent="0.25">
      <c r="A228" s="48" t="s">
        <v>8</v>
      </c>
      <c r="B228" s="108"/>
      <c r="C228" s="121"/>
      <c r="D228" s="121"/>
      <c r="E228" s="116">
        <f>(D228-C228)*$C$2</f>
        <v>0</v>
      </c>
      <c r="F228" s="136"/>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21-21-1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21-21-2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21-21-3</v>
      </c>
      <c r="J232" s="42"/>
      <c r="K232" s="42"/>
      <c r="L232" s="42"/>
      <c r="M232" s="42"/>
      <c r="N232" s="42"/>
      <c r="O232" s="42"/>
      <c r="P232" s="42"/>
      <c r="Q232" s="42"/>
    </row>
    <row r="233" spans="1:17" ht="38.25" customHeight="1" x14ac:dyDescent="0.25">
      <c r="A233" s="48" t="s">
        <v>13</v>
      </c>
      <c r="B233" s="131"/>
      <c r="C233" s="132"/>
      <c r="D233" s="132"/>
      <c r="E233" s="133"/>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21-22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25">
        <f>IFERROR((E238*F238+E239*F239)/(F238+F239),0)</f>
        <v>0</v>
      </c>
      <c r="G236" s="49" t="s">
        <v>71</v>
      </c>
      <c r="H236" s="70"/>
      <c r="I236" s="81"/>
      <c r="J236" s="42"/>
      <c r="K236" s="42"/>
      <c r="L236" s="42"/>
      <c r="M236" s="42"/>
      <c r="N236" s="42"/>
      <c r="O236" s="42"/>
      <c r="P236" s="42"/>
      <c r="Q236" s="42"/>
    </row>
    <row r="237" spans="1:17" ht="24.75" customHeight="1" x14ac:dyDescent="0.25">
      <c r="A237" s="48" t="s">
        <v>4</v>
      </c>
      <c r="B237" s="129"/>
      <c r="C237" s="130"/>
      <c r="D237" s="49" t="s">
        <v>3142</v>
      </c>
      <c r="E237" s="110" t="str">
        <f>IFERROR(VLOOKUP(B237,matrizEmpleados,2,FALSE),"No existe")</f>
        <v>No existe</v>
      </c>
      <c r="F237" s="120" t="s">
        <v>3765</v>
      </c>
      <c r="G237" s="49" t="s">
        <v>5</v>
      </c>
      <c r="H237" s="127">
        <f>+(D236-C236)+1</f>
        <v>1</v>
      </c>
      <c r="I237" s="81"/>
      <c r="J237" s="42"/>
      <c r="K237" s="42"/>
      <c r="L237" s="42"/>
      <c r="M237" s="42"/>
      <c r="N237" s="42"/>
      <c r="O237" s="42"/>
      <c r="P237" s="42"/>
      <c r="Q237" s="42"/>
    </row>
    <row r="238" spans="1:17" ht="24.75" customHeight="1" x14ac:dyDescent="0.25">
      <c r="A238" s="48" t="s">
        <v>7</v>
      </c>
      <c r="B238" s="115"/>
      <c r="C238" s="121"/>
      <c r="D238" s="121"/>
      <c r="E238" s="116">
        <f>(D238-C238)*$C$2</f>
        <v>0</v>
      </c>
      <c r="F238" s="136"/>
      <c r="G238" s="49" t="s">
        <v>3139</v>
      </c>
      <c r="H238" s="70"/>
      <c r="I238" s="81"/>
      <c r="J238" s="42"/>
      <c r="K238" s="42"/>
      <c r="L238" s="42"/>
      <c r="M238" s="42"/>
      <c r="N238" s="42"/>
      <c r="O238" s="42"/>
      <c r="P238" s="42"/>
      <c r="Q238" s="42"/>
    </row>
    <row r="239" spans="1:17" ht="24.75" customHeight="1" x14ac:dyDescent="0.25">
      <c r="A239" s="48" t="s">
        <v>8</v>
      </c>
      <c r="B239" s="108"/>
      <c r="C239" s="121"/>
      <c r="D239" s="121"/>
      <c r="E239" s="116">
        <f>(D239-C239)*$C$2</f>
        <v>0</v>
      </c>
      <c r="F239" s="136"/>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21-22-1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21-22-2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21-22-3</v>
      </c>
      <c r="J243" s="42"/>
      <c r="K243" s="42"/>
      <c r="L243" s="42"/>
      <c r="M243" s="42"/>
      <c r="N243" s="42"/>
      <c r="O243" s="42"/>
      <c r="P243" s="42"/>
      <c r="Q243" s="42"/>
    </row>
    <row r="244" spans="1:17" ht="38.25" customHeight="1" x14ac:dyDescent="0.25">
      <c r="A244" s="48" t="s">
        <v>13</v>
      </c>
      <c r="B244" s="131"/>
      <c r="C244" s="132"/>
      <c r="D244" s="132"/>
      <c r="E244" s="133"/>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21-23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25">
        <f>IFERROR((E249*F249+E250*F250)/(F249+F250),0)</f>
        <v>0</v>
      </c>
      <c r="G247" s="49" t="s">
        <v>71</v>
      </c>
      <c r="H247" s="70"/>
      <c r="I247" s="81"/>
      <c r="J247" s="42"/>
      <c r="K247" s="42"/>
      <c r="L247" s="42"/>
      <c r="M247" s="42"/>
      <c r="N247" s="42"/>
      <c r="O247" s="42"/>
      <c r="P247" s="42"/>
      <c r="Q247" s="42"/>
    </row>
    <row r="248" spans="1:17" ht="24.75" customHeight="1" x14ac:dyDescent="0.25">
      <c r="A248" s="48" t="s">
        <v>4</v>
      </c>
      <c r="B248" s="129"/>
      <c r="C248" s="130"/>
      <c r="D248" s="49" t="s">
        <v>3142</v>
      </c>
      <c r="E248" s="110" t="str">
        <f>IFERROR(VLOOKUP(B248,matrizEmpleados,2,FALSE),"No existe")</f>
        <v>No existe</v>
      </c>
      <c r="F248" s="120" t="s">
        <v>3765</v>
      </c>
      <c r="G248" s="49" t="s">
        <v>5</v>
      </c>
      <c r="H248" s="127">
        <f>+(D247-C247)+1</f>
        <v>1</v>
      </c>
      <c r="I248" s="81"/>
      <c r="J248" s="42"/>
      <c r="K248" s="42"/>
      <c r="L248" s="42"/>
      <c r="M248" s="42"/>
      <c r="N248" s="42"/>
      <c r="O248" s="42"/>
      <c r="P248" s="42"/>
      <c r="Q248" s="42"/>
    </row>
    <row r="249" spans="1:17" ht="24.75" customHeight="1" x14ac:dyDescent="0.25">
      <c r="A249" s="48" t="s">
        <v>7</v>
      </c>
      <c r="B249" s="115"/>
      <c r="C249" s="121"/>
      <c r="D249" s="121"/>
      <c r="E249" s="116">
        <f>(D249-C249)*$C$2</f>
        <v>0</v>
      </c>
      <c r="F249" s="136"/>
      <c r="G249" s="49" t="s">
        <v>3139</v>
      </c>
      <c r="H249" s="70"/>
      <c r="I249" s="81"/>
      <c r="J249" s="42"/>
      <c r="K249" s="42"/>
      <c r="L249" s="42"/>
      <c r="M249" s="42"/>
      <c r="N249" s="42"/>
      <c r="O249" s="42"/>
      <c r="P249" s="42"/>
      <c r="Q249" s="42"/>
    </row>
    <row r="250" spans="1:17" ht="24.75" customHeight="1" x14ac:dyDescent="0.25">
      <c r="A250" s="48" t="s">
        <v>8</v>
      </c>
      <c r="B250" s="108"/>
      <c r="C250" s="121"/>
      <c r="D250" s="121"/>
      <c r="E250" s="116">
        <f>(D250-C250)*$C$2</f>
        <v>0</v>
      </c>
      <c r="F250" s="136"/>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21-23-1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21-23-2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21-23-3</v>
      </c>
      <c r="J254" s="42"/>
      <c r="K254" s="42"/>
      <c r="L254" s="42"/>
      <c r="M254" s="42"/>
      <c r="N254" s="42"/>
      <c r="O254" s="42"/>
      <c r="P254" s="42"/>
      <c r="Q254" s="42"/>
    </row>
    <row r="255" spans="1:17" ht="38.25" customHeight="1" x14ac:dyDescent="0.25">
      <c r="A255" s="48" t="s">
        <v>13</v>
      </c>
      <c r="B255" s="131"/>
      <c r="C255" s="132"/>
      <c r="D255" s="132"/>
      <c r="E255" s="133"/>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21-24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25">
        <f>IFERROR((E260*F260+E261*F261)/(F260+F261),0)</f>
        <v>0</v>
      </c>
      <c r="G258" s="49" t="s">
        <v>71</v>
      </c>
      <c r="H258" s="70"/>
      <c r="I258" s="81"/>
      <c r="J258" s="42"/>
      <c r="K258" s="42"/>
      <c r="L258" s="42"/>
      <c r="M258" s="42"/>
      <c r="N258" s="42"/>
      <c r="O258" s="42"/>
      <c r="P258" s="42"/>
      <c r="Q258" s="42"/>
    </row>
    <row r="259" spans="1:17" ht="24.75" customHeight="1" x14ac:dyDescent="0.25">
      <c r="A259" s="48" t="s">
        <v>4</v>
      </c>
      <c r="B259" s="129"/>
      <c r="C259" s="130"/>
      <c r="D259" s="49" t="s">
        <v>3142</v>
      </c>
      <c r="E259" s="110" t="str">
        <f>IFERROR(VLOOKUP(B259,matrizEmpleados,2,FALSE),"No existe")</f>
        <v>No existe</v>
      </c>
      <c r="F259" s="120" t="s">
        <v>3765</v>
      </c>
      <c r="G259" s="49" t="s">
        <v>5</v>
      </c>
      <c r="H259" s="127">
        <f>+(D258-C258)+1</f>
        <v>1</v>
      </c>
      <c r="I259" s="81"/>
      <c r="J259" s="42"/>
      <c r="K259" s="42"/>
      <c r="L259" s="42"/>
      <c r="M259" s="42"/>
      <c r="N259" s="42"/>
      <c r="O259" s="42"/>
      <c r="P259" s="42"/>
      <c r="Q259" s="42"/>
    </row>
    <row r="260" spans="1:17" ht="24.75" customHeight="1" x14ac:dyDescent="0.25">
      <c r="A260" s="48" t="s">
        <v>7</v>
      </c>
      <c r="B260" s="115"/>
      <c r="C260" s="121"/>
      <c r="D260" s="121"/>
      <c r="E260" s="116">
        <f>(D260-C260)*$C$2</f>
        <v>0</v>
      </c>
      <c r="F260" s="136"/>
      <c r="G260" s="49" t="s">
        <v>3139</v>
      </c>
      <c r="H260" s="70"/>
      <c r="I260" s="81"/>
      <c r="J260" s="42"/>
      <c r="K260" s="42"/>
      <c r="L260" s="42"/>
      <c r="M260" s="42"/>
      <c r="N260" s="42"/>
      <c r="O260" s="42"/>
      <c r="P260" s="42"/>
      <c r="Q260" s="42"/>
    </row>
    <row r="261" spans="1:17" ht="24.75" customHeight="1" x14ac:dyDescent="0.25">
      <c r="A261" s="48" t="s">
        <v>8</v>
      </c>
      <c r="B261" s="108"/>
      <c r="C261" s="121"/>
      <c r="D261" s="121"/>
      <c r="E261" s="116">
        <f>(D261-C261)*$C$2</f>
        <v>0</v>
      </c>
      <c r="F261" s="136"/>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21-24-1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21-24-2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21-24-3</v>
      </c>
      <c r="J265" s="42"/>
      <c r="K265" s="42"/>
      <c r="L265" s="42"/>
      <c r="M265" s="42"/>
      <c r="N265" s="42"/>
      <c r="O265" s="42"/>
      <c r="P265" s="42"/>
      <c r="Q265" s="42"/>
    </row>
    <row r="266" spans="1:17" ht="38.25" customHeight="1" x14ac:dyDescent="0.25">
      <c r="A266" s="48" t="s">
        <v>13</v>
      </c>
      <c r="B266" s="131"/>
      <c r="C266" s="132"/>
      <c r="D266" s="132"/>
      <c r="E266" s="133"/>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21-25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25">
        <f>IFERROR((E271*F271+E272*F272)/(F271+F272),0)</f>
        <v>0</v>
      </c>
      <c r="G269" s="49" t="s">
        <v>71</v>
      </c>
      <c r="H269" s="70"/>
      <c r="I269" s="81"/>
      <c r="J269" s="42"/>
      <c r="K269" s="42"/>
      <c r="L269" s="42"/>
      <c r="M269" s="42"/>
      <c r="N269" s="42"/>
      <c r="O269" s="42"/>
      <c r="P269" s="42"/>
      <c r="Q269" s="42"/>
    </row>
    <row r="270" spans="1:17" ht="24.75" customHeight="1" x14ac:dyDescent="0.25">
      <c r="A270" s="48" t="s">
        <v>4</v>
      </c>
      <c r="B270" s="129"/>
      <c r="C270" s="130"/>
      <c r="D270" s="49" t="s">
        <v>3142</v>
      </c>
      <c r="E270" s="110" t="str">
        <f>IFERROR(VLOOKUP(B270,matrizEmpleados,2,FALSE),"No existe")</f>
        <v>No existe</v>
      </c>
      <c r="F270" s="120" t="s">
        <v>3765</v>
      </c>
      <c r="G270" s="49" t="s">
        <v>5</v>
      </c>
      <c r="H270" s="127">
        <f>+(D269-C269)+1</f>
        <v>1</v>
      </c>
      <c r="I270" s="81"/>
      <c r="J270" s="42"/>
      <c r="K270" s="42"/>
      <c r="L270" s="42"/>
      <c r="M270" s="42"/>
      <c r="N270" s="42"/>
      <c r="O270" s="42"/>
      <c r="P270" s="42"/>
      <c r="Q270" s="42"/>
    </row>
    <row r="271" spans="1:17" ht="24.75" customHeight="1" x14ac:dyDescent="0.25">
      <c r="A271" s="48" t="s">
        <v>7</v>
      </c>
      <c r="B271" s="115"/>
      <c r="C271" s="121"/>
      <c r="D271" s="121"/>
      <c r="E271" s="116">
        <f>(D271-C271)*$C$2</f>
        <v>0</v>
      </c>
      <c r="F271" s="136"/>
      <c r="G271" s="49" t="s">
        <v>3139</v>
      </c>
      <c r="H271" s="70"/>
      <c r="I271" s="81"/>
      <c r="J271" s="42"/>
      <c r="K271" s="42"/>
      <c r="L271" s="42"/>
      <c r="M271" s="42"/>
      <c r="N271" s="42"/>
      <c r="O271" s="42"/>
      <c r="P271" s="42"/>
      <c r="Q271" s="42"/>
    </row>
    <row r="272" spans="1:17" ht="24.75" customHeight="1" x14ac:dyDescent="0.25">
      <c r="A272" s="48" t="s">
        <v>8</v>
      </c>
      <c r="B272" s="108"/>
      <c r="C272" s="121"/>
      <c r="D272" s="121"/>
      <c r="E272" s="116">
        <f>(D272-C272)*$C$2</f>
        <v>0</v>
      </c>
      <c r="F272" s="136"/>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21-25-1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21-25-2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21-25-3</v>
      </c>
      <c r="J276" s="42"/>
      <c r="K276" s="42"/>
      <c r="L276" s="42"/>
      <c r="M276" s="42"/>
      <c r="N276" s="42"/>
      <c r="O276" s="42"/>
      <c r="P276" s="42"/>
      <c r="Q276" s="42"/>
    </row>
    <row r="277" spans="1:17" ht="38.25" customHeight="1" x14ac:dyDescent="0.25">
      <c r="A277" s="48" t="s">
        <v>13</v>
      </c>
      <c r="B277" s="131"/>
      <c r="C277" s="132"/>
      <c r="D277" s="132"/>
      <c r="E277" s="133"/>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21-26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25">
        <f>IFERROR((E282*F282+E283*F283)/(F282+F283),0)</f>
        <v>0</v>
      </c>
      <c r="G280" s="49" t="s">
        <v>71</v>
      </c>
      <c r="H280" s="70"/>
      <c r="I280" s="81"/>
      <c r="J280" s="42"/>
      <c r="K280" s="42"/>
      <c r="L280" s="42"/>
      <c r="M280" s="42"/>
      <c r="N280" s="42"/>
      <c r="O280" s="42"/>
      <c r="P280" s="42"/>
      <c r="Q280" s="42"/>
    </row>
    <row r="281" spans="1:17" ht="24.75" customHeight="1" x14ac:dyDescent="0.25">
      <c r="A281" s="48" t="s">
        <v>4</v>
      </c>
      <c r="B281" s="129"/>
      <c r="C281" s="130"/>
      <c r="D281" s="49" t="s">
        <v>3142</v>
      </c>
      <c r="E281" s="110" t="str">
        <f>IFERROR(VLOOKUP(B281,matrizEmpleados,2,FALSE),"No existe")</f>
        <v>No existe</v>
      </c>
      <c r="F281" s="120" t="s">
        <v>3765</v>
      </c>
      <c r="G281" s="49" t="s">
        <v>5</v>
      </c>
      <c r="H281" s="127">
        <f>+(D280-C280)+1</f>
        <v>1</v>
      </c>
      <c r="I281" s="81"/>
      <c r="J281" s="42"/>
      <c r="K281" s="42"/>
      <c r="L281" s="42"/>
      <c r="M281" s="42"/>
      <c r="N281" s="42"/>
      <c r="O281" s="42"/>
      <c r="P281" s="42"/>
      <c r="Q281" s="42"/>
    </row>
    <row r="282" spans="1:17" ht="24.75" customHeight="1" x14ac:dyDescent="0.25">
      <c r="A282" s="48" t="s">
        <v>7</v>
      </c>
      <c r="B282" s="115"/>
      <c r="C282" s="121"/>
      <c r="D282" s="121"/>
      <c r="E282" s="116">
        <f>(D282-C282)*$C$2</f>
        <v>0</v>
      </c>
      <c r="F282" s="136"/>
      <c r="G282" s="49" t="s">
        <v>3139</v>
      </c>
      <c r="H282" s="70"/>
      <c r="I282" s="81"/>
      <c r="J282" s="42"/>
      <c r="K282" s="42"/>
      <c r="L282" s="42"/>
      <c r="M282" s="42"/>
      <c r="N282" s="42"/>
      <c r="O282" s="42"/>
      <c r="P282" s="42"/>
      <c r="Q282" s="42"/>
    </row>
    <row r="283" spans="1:17" ht="24.75" customHeight="1" x14ac:dyDescent="0.25">
      <c r="A283" s="48" t="s">
        <v>8</v>
      </c>
      <c r="B283" s="108"/>
      <c r="C283" s="121"/>
      <c r="D283" s="121"/>
      <c r="E283" s="116">
        <f>(D283-C283)*$C$2</f>
        <v>0</v>
      </c>
      <c r="F283" s="136"/>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21-26-1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21-26-2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21-26-3</v>
      </c>
      <c r="J287" s="42"/>
      <c r="K287" s="42"/>
      <c r="L287" s="42"/>
      <c r="M287" s="42"/>
      <c r="N287" s="42"/>
      <c r="O287" s="42"/>
      <c r="P287" s="42"/>
      <c r="Q287" s="42"/>
    </row>
    <row r="288" spans="1:17" ht="38.25" customHeight="1" x14ac:dyDescent="0.25">
      <c r="A288" s="48" t="s">
        <v>13</v>
      </c>
      <c r="B288" s="131"/>
      <c r="C288" s="132"/>
      <c r="D288" s="132"/>
      <c r="E288" s="133"/>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21-27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25">
        <f>IFERROR((E293*F293+E294*F294)/(F293+F294),0)</f>
        <v>0</v>
      </c>
      <c r="G291" s="49" t="s">
        <v>71</v>
      </c>
      <c r="H291" s="70"/>
      <c r="I291" s="81"/>
      <c r="J291" s="42"/>
      <c r="K291" s="42"/>
      <c r="L291" s="42"/>
      <c r="M291" s="42"/>
      <c r="N291" s="42"/>
      <c r="O291" s="42"/>
      <c r="P291" s="42"/>
      <c r="Q291" s="42"/>
    </row>
    <row r="292" spans="1:17" ht="24.75" customHeight="1" x14ac:dyDescent="0.25">
      <c r="A292" s="48" t="s">
        <v>4</v>
      </c>
      <c r="B292" s="129"/>
      <c r="C292" s="130"/>
      <c r="D292" s="49" t="s">
        <v>3142</v>
      </c>
      <c r="E292" s="110" t="str">
        <f>IFERROR(VLOOKUP(B292,matrizEmpleados,2,FALSE),"No existe")</f>
        <v>No existe</v>
      </c>
      <c r="F292" s="120" t="s">
        <v>3765</v>
      </c>
      <c r="G292" s="49" t="s">
        <v>5</v>
      </c>
      <c r="H292" s="127">
        <f>+(D291-C291)+1</f>
        <v>1</v>
      </c>
      <c r="I292" s="81"/>
      <c r="J292" s="42"/>
      <c r="K292" s="42"/>
      <c r="L292" s="42"/>
      <c r="M292" s="42"/>
      <c r="N292" s="42"/>
      <c r="O292" s="42"/>
      <c r="P292" s="42"/>
      <c r="Q292" s="42"/>
    </row>
    <row r="293" spans="1:17" ht="24.75" customHeight="1" x14ac:dyDescent="0.25">
      <c r="A293" s="48" t="s">
        <v>7</v>
      </c>
      <c r="B293" s="115"/>
      <c r="C293" s="121"/>
      <c r="D293" s="121"/>
      <c r="E293" s="116">
        <f>(D293-C293)*$C$2</f>
        <v>0</v>
      </c>
      <c r="F293" s="136"/>
      <c r="G293" s="49" t="s">
        <v>3139</v>
      </c>
      <c r="H293" s="70"/>
      <c r="I293" s="81"/>
      <c r="J293" s="42"/>
      <c r="K293" s="42"/>
      <c r="L293" s="42"/>
      <c r="M293" s="42"/>
      <c r="N293" s="42"/>
      <c r="O293" s="42"/>
      <c r="P293" s="42"/>
      <c r="Q293" s="42"/>
    </row>
    <row r="294" spans="1:17" ht="24.75" customHeight="1" x14ac:dyDescent="0.25">
      <c r="A294" s="48" t="s">
        <v>8</v>
      </c>
      <c r="B294" s="108"/>
      <c r="C294" s="121"/>
      <c r="D294" s="121"/>
      <c r="E294" s="116">
        <f>(D294-C294)*$C$2</f>
        <v>0</v>
      </c>
      <c r="F294" s="136"/>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21-27-1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21-27-2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21-27-3</v>
      </c>
      <c r="J298" s="42"/>
      <c r="K298" s="42"/>
      <c r="L298" s="42"/>
      <c r="M298" s="42"/>
      <c r="N298" s="42"/>
      <c r="O298" s="42"/>
      <c r="P298" s="42"/>
      <c r="Q298" s="42"/>
    </row>
    <row r="299" spans="1:17" ht="38.25" customHeight="1" x14ac:dyDescent="0.25">
      <c r="A299" s="48" t="s">
        <v>13</v>
      </c>
      <c r="B299" s="131"/>
      <c r="C299" s="132"/>
      <c r="D299" s="132"/>
      <c r="E299" s="133"/>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21-28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25">
        <f>IFERROR((E304*F304+E305*F305)/(F304+F305),0)</f>
        <v>0</v>
      </c>
      <c r="G302" s="49" t="s">
        <v>71</v>
      </c>
      <c r="H302" s="70"/>
      <c r="I302" s="81"/>
      <c r="J302" s="42"/>
      <c r="K302" s="42"/>
      <c r="L302" s="42"/>
      <c r="M302" s="42"/>
      <c r="N302" s="42"/>
      <c r="O302" s="42"/>
      <c r="P302" s="42"/>
      <c r="Q302" s="42"/>
    </row>
    <row r="303" spans="1:17" ht="24.75" customHeight="1" x14ac:dyDescent="0.25">
      <c r="A303" s="48" t="s">
        <v>4</v>
      </c>
      <c r="B303" s="129"/>
      <c r="C303" s="130"/>
      <c r="D303" s="49" t="s">
        <v>3142</v>
      </c>
      <c r="E303" s="110" t="str">
        <f>IFERROR(VLOOKUP(B303,matrizEmpleados,2,FALSE),"No existe")</f>
        <v>No existe</v>
      </c>
      <c r="F303" s="120" t="s">
        <v>3765</v>
      </c>
      <c r="G303" s="49" t="s">
        <v>5</v>
      </c>
      <c r="H303" s="127">
        <f>+(D302-C302)+1</f>
        <v>1</v>
      </c>
      <c r="I303" s="81"/>
      <c r="J303" s="42"/>
      <c r="K303" s="42"/>
      <c r="L303" s="42"/>
      <c r="M303" s="42"/>
      <c r="N303" s="42"/>
      <c r="O303" s="42"/>
      <c r="P303" s="42"/>
      <c r="Q303" s="42"/>
    </row>
    <row r="304" spans="1:17" ht="24.75" customHeight="1" x14ac:dyDescent="0.25">
      <c r="A304" s="48" t="s">
        <v>7</v>
      </c>
      <c r="B304" s="115"/>
      <c r="C304" s="121"/>
      <c r="D304" s="121"/>
      <c r="E304" s="116">
        <f>(D304-C304)*$C$2</f>
        <v>0</v>
      </c>
      <c r="F304" s="136"/>
      <c r="G304" s="49" t="s">
        <v>3139</v>
      </c>
      <c r="H304" s="70"/>
      <c r="I304" s="81"/>
      <c r="J304" s="42"/>
      <c r="K304" s="42"/>
      <c r="L304" s="42"/>
      <c r="M304" s="42"/>
      <c r="N304" s="42"/>
      <c r="O304" s="42"/>
      <c r="P304" s="42"/>
      <c r="Q304" s="42"/>
    </row>
    <row r="305" spans="1:17" ht="24.75" customHeight="1" x14ac:dyDescent="0.25">
      <c r="A305" s="48" t="s">
        <v>8</v>
      </c>
      <c r="B305" s="108"/>
      <c r="C305" s="121"/>
      <c r="D305" s="121"/>
      <c r="E305" s="116">
        <f>(D305-C305)*$C$2</f>
        <v>0</v>
      </c>
      <c r="F305" s="136"/>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21-28-1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21-28-2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21-28-3</v>
      </c>
      <c r="J309" s="42"/>
      <c r="K309" s="42"/>
      <c r="L309" s="42"/>
      <c r="M309" s="42"/>
      <c r="N309" s="42"/>
      <c r="O309" s="42"/>
      <c r="P309" s="42"/>
      <c r="Q309" s="42"/>
    </row>
    <row r="310" spans="1:17" ht="38.25" customHeight="1" x14ac:dyDescent="0.25">
      <c r="A310" s="48" t="s">
        <v>13</v>
      </c>
      <c r="B310" s="131"/>
      <c r="C310" s="132"/>
      <c r="D310" s="132"/>
      <c r="E310" s="133"/>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21-29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25">
        <f>IFERROR((E315*F315+E316*F316)/(F315+F316),0)</f>
        <v>0</v>
      </c>
      <c r="G313" s="49" t="s">
        <v>71</v>
      </c>
      <c r="H313" s="70"/>
      <c r="I313" s="81"/>
      <c r="J313" s="42"/>
      <c r="K313" s="42"/>
      <c r="L313" s="42"/>
      <c r="M313" s="42"/>
      <c r="N313" s="42"/>
      <c r="O313" s="42"/>
      <c r="P313" s="42"/>
      <c r="Q313" s="42"/>
    </row>
    <row r="314" spans="1:17" ht="24.75" customHeight="1" x14ac:dyDescent="0.25">
      <c r="A314" s="48" t="s">
        <v>4</v>
      </c>
      <c r="B314" s="129"/>
      <c r="C314" s="130"/>
      <c r="D314" s="49" t="s">
        <v>3142</v>
      </c>
      <c r="E314" s="110" t="str">
        <f>IFERROR(VLOOKUP(B314,matrizEmpleados,2,FALSE),"No existe")</f>
        <v>No existe</v>
      </c>
      <c r="F314" s="120" t="s">
        <v>3765</v>
      </c>
      <c r="G314" s="49" t="s">
        <v>5</v>
      </c>
      <c r="H314" s="127">
        <f>+(D313-C313)+1</f>
        <v>1</v>
      </c>
      <c r="I314" s="81"/>
      <c r="J314" s="42"/>
      <c r="K314" s="42"/>
      <c r="L314" s="42"/>
      <c r="M314" s="42"/>
      <c r="N314" s="42"/>
      <c r="O314" s="42"/>
      <c r="P314" s="42"/>
      <c r="Q314" s="42"/>
    </row>
    <row r="315" spans="1:17" ht="24.75" customHeight="1" x14ac:dyDescent="0.25">
      <c r="A315" s="48" t="s">
        <v>7</v>
      </c>
      <c r="B315" s="115"/>
      <c r="C315" s="121"/>
      <c r="D315" s="121"/>
      <c r="E315" s="116">
        <f>(D315-C315)*$C$2</f>
        <v>0</v>
      </c>
      <c r="F315" s="136"/>
      <c r="G315" s="49" t="s">
        <v>3139</v>
      </c>
      <c r="H315" s="70"/>
      <c r="I315" s="81"/>
      <c r="J315" s="42"/>
      <c r="K315" s="42"/>
      <c r="L315" s="42"/>
      <c r="M315" s="42"/>
      <c r="N315" s="42"/>
      <c r="O315" s="42"/>
      <c r="P315" s="42"/>
      <c r="Q315" s="42"/>
    </row>
    <row r="316" spans="1:17" ht="24.75" customHeight="1" x14ac:dyDescent="0.25">
      <c r="A316" s="48" t="s">
        <v>8</v>
      </c>
      <c r="B316" s="108"/>
      <c r="C316" s="121"/>
      <c r="D316" s="121"/>
      <c r="E316" s="116">
        <f>(D316-C316)*$C$2</f>
        <v>0</v>
      </c>
      <c r="F316" s="136"/>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21-29-1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21-29-2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21-29-3</v>
      </c>
      <c r="J320" s="42"/>
      <c r="K320" s="42"/>
      <c r="L320" s="42"/>
      <c r="M320" s="42"/>
      <c r="N320" s="42"/>
      <c r="O320" s="42"/>
      <c r="P320" s="42"/>
      <c r="Q320" s="42"/>
    </row>
    <row r="321" spans="1:17" ht="38.25" customHeight="1" x14ac:dyDescent="0.25">
      <c r="A321" s="48" t="s">
        <v>13</v>
      </c>
      <c r="B321" s="131"/>
      <c r="C321" s="132"/>
      <c r="D321" s="132"/>
      <c r="E321" s="133"/>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21-30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25">
        <f>IFERROR((E326*F326+E327*F327)/(F326+F327),0)</f>
        <v>0</v>
      </c>
      <c r="G324" s="49" t="s">
        <v>71</v>
      </c>
      <c r="H324" s="70"/>
      <c r="I324" s="81"/>
      <c r="J324" s="42"/>
      <c r="K324" s="42"/>
      <c r="L324" s="42"/>
      <c r="M324" s="42"/>
      <c r="N324" s="42"/>
      <c r="O324" s="42"/>
      <c r="P324" s="42"/>
      <c r="Q324" s="42"/>
    </row>
    <row r="325" spans="1:17" ht="24.75" customHeight="1" x14ac:dyDescent="0.25">
      <c r="A325" s="48" t="s">
        <v>4</v>
      </c>
      <c r="B325" s="129"/>
      <c r="C325" s="130"/>
      <c r="D325" s="49" t="s">
        <v>3142</v>
      </c>
      <c r="E325" s="110" t="str">
        <f>IFERROR(VLOOKUP(B325,matrizEmpleados,2,FALSE),"No existe")</f>
        <v>No existe</v>
      </c>
      <c r="F325" s="120" t="s">
        <v>3765</v>
      </c>
      <c r="G325" s="49" t="s">
        <v>5</v>
      </c>
      <c r="H325" s="127">
        <f>+(D324-C324)+1</f>
        <v>1</v>
      </c>
      <c r="I325" s="81"/>
      <c r="J325" s="42"/>
      <c r="K325" s="42"/>
      <c r="L325" s="42"/>
      <c r="M325" s="42"/>
      <c r="N325" s="42"/>
      <c r="O325" s="42"/>
      <c r="P325" s="42"/>
      <c r="Q325" s="42"/>
    </row>
    <row r="326" spans="1:17" ht="24.75" customHeight="1" x14ac:dyDescent="0.25">
      <c r="A326" s="48" t="s">
        <v>7</v>
      </c>
      <c r="B326" s="115"/>
      <c r="C326" s="121"/>
      <c r="D326" s="121"/>
      <c r="E326" s="116">
        <f>(D326-C326)*$C$2</f>
        <v>0</v>
      </c>
      <c r="F326" s="136"/>
      <c r="G326" s="49" t="s">
        <v>3139</v>
      </c>
      <c r="H326" s="70"/>
      <c r="I326" s="81"/>
      <c r="J326" s="42"/>
      <c r="K326" s="42"/>
      <c r="L326" s="42"/>
      <c r="M326" s="42"/>
      <c r="N326" s="42"/>
      <c r="O326" s="42"/>
      <c r="P326" s="42"/>
      <c r="Q326" s="42"/>
    </row>
    <row r="327" spans="1:17" ht="24.75" customHeight="1" x14ac:dyDescent="0.25">
      <c r="A327" s="48" t="s">
        <v>8</v>
      </c>
      <c r="B327" s="108"/>
      <c r="C327" s="121"/>
      <c r="D327" s="121"/>
      <c r="E327" s="116">
        <f>(D327-C327)*$C$2</f>
        <v>0</v>
      </c>
      <c r="F327" s="136"/>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21-30-1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21-30-2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21-30-3</v>
      </c>
      <c r="J331" s="42"/>
      <c r="K331" s="42"/>
      <c r="L331" s="42"/>
      <c r="M331" s="42"/>
      <c r="N331" s="42"/>
      <c r="O331" s="42"/>
      <c r="P331" s="42"/>
      <c r="Q331" s="42"/>
    </row>
    <row r="332" spans="1:17" ht="38.25" customHeight="1" x14ac:dyDescent="0.25">
      <c r="A332" s="48" t="s">
        <v>13</v>
      </c>
      <c r="B332" s="131"/>
      <c r="C332" s="132"/>
      <c r="D332" s="132"/>
      <c r="E332" s="133"/>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21-31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25">
        <f>IFERROR((E337*F337+E338*F338)/(F337+F338),0)</f>
        <v>0</v>
      </c>
      <c r="G335" s="49" t="s">
        <v>71</v>
      </c>
      <c r="H335" s="70"/>
      <c r="I335" s="81"/>
      <c r="J335" s="42"/>
      <c r="K335" s="42"/>
      <c r="L335" s="42"/>
      <c r="M335" s="42"/>
      <c r="N335" s="42"/>
      <c r="O335" s="42"/>
      <c r="P335" s="42"/>
      <c r="Q335" s="42"/>
    </row>
    <row r="336" spans="1:17" ht="24.75" customHeight="1" x14ac:dyDescent="0.25">
      <c r="A336" s="48" t="s">
        <v>4</v>
      </c>
      <c r="B336" s="129"/>
      <c r="C336" s="130"/>
      <c r="D336" s="49" t="s">
        <v>3142</v>
      </c>
      <c r="E336" s="110" t="str">
        <f>IFERROR(VLOOKUP(B336,matrizEmpleados,2,FALSE),"No existe")</f>
        <v>No existe</v>
      </c>
      <c r="F336" s="120" t="s">
        <v>3765</v>
      </c>
      <c r="G336" s="49" t="s">
        <v>5</v>
      </c>
      <c r="H336" s="127">
        <f>+(D335-C335)+1</f>
        <v>1</v>
      </c>
      <c r="I336" s="81"/>
      <c r="J336" s="42"/>
      <c r="K336" s="42"/>
      <c r="L336" s="42"/>
      <c r="M336" s="42"/>
      <c r="N336" s="42"/>
      <c r="O336" s="42"/>
      <c r="P336" s="42"/>
      <c r="Q336" s="42"/>
    </row>
    <row r="337" spans="1:17" ht="24.75" customHeight="1" x14ac:dyDescent="0.25">
      <c r="A337" s="48" t="s">
        <v>7</v>
      </c>
      <c r="B337" s="115"/>
      <c r="C337" s="121"/>
      <c r="D337" s="121"/>
      <c r="E337" s="116">
        <f>(D337-C337)*$C$2</f>
        <v>0</v>
      </c>
      <c r="F337" s="136"/>
      <c r="G337" s="49" t="s">
        <v>3139</v>
      </c>
      <c r="H337" s="70"/>
      <c r="I337" s="81"/>
      <c r="J337" s="42"/>
      <c r="K337" s="42"/>
      <c r="L337" s="42"/>
      <c r="M337" s="42"/>
      <c r="N337" s="42"/>
      <c r="O337" s="42"/>
      <c r="P337" s="42"/>
      <c r="Q337" s="42"/>
    </row>
    <row r="338" spans="1:17" ht="24.75" customHeight="1" x14ac:dyDescent="0.25">
      <c r="A338" s="48" t="s">
        <v>8</v>
      </c>
      <c r="B338" s="108"/>
      <c r="C338" s="121"/>
      <c r="D338" s="121"/>
      <c r="E338" s="116">
        <f>(D338-C338)*$C$2</f>
        <v>0</v>
      </c>
      <c r="F338" s="136"/>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21-31-1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21-31-2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21-31-3</v>
      </c>
      <c r="J342" s="42"/>
      <c r="K342" s="42"/>
      <c r="L342" s="42"/>
      <c r="M342" s="42"/>
      <c r="N342" s="42"/>
      <c r="O342" s="42"/>
      <c r="P342" s="42"/>
      <c r="Q342" s="42"/>
    </row>
    <row r="343" spans="1:17" ht="38.25" customHeight="1" x14ac:dyDescent="0.25">
      <c r="A343" s="48" t="s">
        <v>13</v>
      </c>
      <c r="B343" s="131"/>
      <c r="C343" s="132"/>
      <c r="D343" s="132"/>
      <c r="E343" s="133"/>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21-32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25">
        <f>IFERROR((E348*F348+E349*F349)/(F348+F349),0)</f>
        <v>0</v>
      </c>
      <c r="G346" s="49" t="s">
        <v>71</v>
      </c>
      <c r="H346" s="70"/>
      <c r="I346" s="81"/>
      <c r="J346" s="42"/>
      <c r="K346" s="42"/>
      <c r="L346" s="42"/>
      <c r="M346" s="42"/>
      <c r="N346" s="42"/>
      <c r="O346" s="42"/>
      <c r="P346" s="42"/>
      <c r="Q346" s="42"/>
    </row>
    <row r="347" spans="1:17" ht="24.75" customHeight="1" x14ac:dyDescent="0.25">
      <c r="A347" s="48" t="s">
        <v>4</v>
      </c>
      <c r="B347" s="129"/>
      <c r="C347" s="130"/>
      <c r="D347" s="49" t="s">
        <v>3142</v>
      </c>
      <c r="E347" s="110" t="str">
        <f>IFERROR(VLOOKUP(B347,matrizEmpleados,2,FALSE),"No existe")</f>
        <v>No existe</v>
      </c>
      <c r="F347" s="120" t="s">
        <v>3765</v>
      </c>
      <c r="G347" s="49" t="s">
        <v>5</v>
      </c>
      <c r="H347" s="127">
        <f>+(D346-C346)+1</f>
        <v>1</v>
      </c>
      <c r="I347" s="81"/>
      <c r="J347" s="42"/>
      <c r="K347" s="42"/>
      <c r="L347" s="42"/>
      <c r="M347" s="42"/>
      <c r="N347" s="42"/>
      <c r="O347" s="42"/>
      <c r="P347" s="42"/>
      <c r="Q347" s="42"/>
    </row>
    <row r="348" spans="1:17" ht="24.75" customHeight="1" x14ac:dyDescent="0.25">
      <c r="A348" s="48" t="s">
        <v>7</v>
      </c>
      <c r="B348" s="115"/>
      <c r="C348" s="121"/>
      <c r="D348" s="121"/>
      <c r="E348" s="116">
        <f>(D348-C348)*$C$2</f>
        <v>0</v>
      </c>
      <c r="F348" s="136"/>
      <c r="G348" s="49" t="s">
        <v>3139</v>
      </c>
      <c r="H348" s="70"/>
      <c r="I348" s="81"/>
      <c r="J348" s="42"/>
      <c r="K348" s="42"/>
      <c r="L348" s="42"/>
      <c r="M348" s="42"/>
      <c r="N348" s="42"/>
      <c r="O348" s="42"/>
      <c r="P348" s="42"/>
      <c r="Q348" s="42"/>
    </row>
    <row r="349" spans="1:17" ht="24.75" customHeight="1" x14ac:dyDescent="0.25">
      <c r="A349" s="48" t="s">
        <v>8</v>
      </c>
      <c r="B349" s="108"/>
      <c r="C349" s="121"/>
      <c r="D349" s="121"/>
      <c r="E349" s="116">
        <f>(D349-C349)*$C$2</f>
        <v>0</v>
      </c>
      <c r="F349" s="136"/>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21-32-1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21-32-2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21-32-3</v>
      </c>
      <c r="J353" s="42"/>
      <c r="K353" s="42"/>
      <c r="L353" s="42"/>
      <c r="M353" s="42"/>
      <c r="N353" s="42"/>
      <c r="O353" s="42"/>
      <c r="P353" s="42"/>
      <c r="Q353" s="42"/>
    </row>
    <row r="354" spans="1:17" ht="38.25" customHeight="1" x14ac:dyDescent="0.25">
      <c r="A354" s="48" t="s">
        <v>13</v>
      </c>
      <c r="B354" s="131"/>
      <c r="C354" s="132"/>
      <c r="D354" s="132"/>
      <c r="E354" s="133"/>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21-33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25">
        <f>IFERROR((E359*F359+E360*F360)/(F359+F360),0)</f>
        <v>0</v>
      </c>
      <c r="G357" s="49" t="s">
        <v>71</v>
      </c>
      <c r="H357" s="70"/>
      <c r="I357" s="81"/>
      <c r="J357" s="42"/>
      <c r="K357" s="42"/>
      <c r="L357" s="42"/>
      <c r="M357" s="42"/>
      <c r="N357" s="42"/>
      <c r="O357" s="42"/>
      <c r="P357" s="42"/>
      <c r="Q357" s="42"/>
    </row>
    <row r="358" spans="1:17" ht="24.75" customHeight="1" x14ac:dyDescent="0.25">
      <c r="A358" s="48" t="s">
        <v>4</v>
      </c>
      <c r="B358" s="129"/>
      <c r="C358" s="130"/>
      <c r="D358" s="49" t="s">
        <v>3142</v>
      </c>
      <c r="E358" s="110" t="str">
        <f>IFERROR(VLOOKUP(B358,matrizEmpleados,2,FALSE),"No existe")</f>
        <v>No existe</v>
      </c>
      <c r="F358" s="120" t="s">
        <v>3765</v>
      </c>
      <c r="G358" s="49" t="s">
        <v>5</v>
      </c>
      <c r="H358" s="127">
        <f>+(D357-C357)+1</f>
        <v>1</v>
      </c>
      <c r="I358" s="81"/>
      <c r="J358" s="42"/>
      <c r="K358" s="42"/>
      <c r="L358" s="42"/>
      <c r="M358" s="42"/>
      <c r="N358" s="42"/>
      <c r="O358" s="42"/>
      <c r="P358" s="42"/>
      <c r="Q358" s="42"/>
    </row>
    <row r="359" spans="1:17" ht="24.75" customHeight="1" x14ac:dyDescent="0.25">
      <c r="A359" s="48" t="s">
        <v>7</v>
      </c>
      <c r="B359" s="115"/>
      <c r="C359" s="121"/>
      <c r="D359" s="121"/>
      <c r="E359" s="116">
        <f>(D359-C359)*$C$2</f>
        <v>0</v>
      </c>
      <c r="F359" s="136"/>
      <c r="G359" s="49" t="s">
        <v>3139</v>
      </c>
      <c r="H359" s="70"/>
      <c r="I359" s="81"/>
      <c r="J359" s="42"/>
      <c r="K359" s="42"/>
      <c r="L359" s="42"/>
      <c r="M359" s="42"/>
      <c r="N359" s="42"/>
      <c r="O359" s="42"/>
      <c r="P359" s="42"/>
      <c r="Q359" s="42"/>
    </row>
    <row r="360" spans="1:17" ht="24.75" customHeight="1" x14ac:dyDescent="0.25">
      <c r="A360" s="48" t="s">
        <v>8</v>
      </c>
      <c r="B360" s="108"/>
      <c r="C360" s="121"/>
      <c r="D360" s="121"/>
      <c r="E360" s="116">
        <f>(D360-C360)*$C$2</f>
        <v>0</v>
      </c>
      <c r="F360" s="136"/>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21-33-1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21-33-2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21-33-3</v>
      </c>
      <c r="J364" s="42"/>
      <c r="K364" s="42"/>
      <c r="L364" s="42"/>
      <c r="M364" s="42"/>
      <c r="N364" s="42"/>
      <c r="O364" s="42"/>
      <c r="P364" s="42"/>
      <c r="Q364" s="42"/>
    </row>
    <row r="365" spans="1:17" ht="38.25" customHeight="1" x14ac:dyDescent="0.25">
      <c r="A365" s="48" t="s">
        <v>13</v>
      </c>
      <c r="B365" s="131"/>
      <c r="C365" s="132"/>
      <c r="D365" s="132"/>
      <c r="E365" s="133"/>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21-34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25">
        <f>IFERROR((E370*F370+E371*F371)/(F370+F371),0)</f>
        <v>0</v>
      </c>
      <c r="G368" s="49" t="s">
        <v>71</v>
      </c>
      <c r="H368" s="70"/>
      <c r="I368" s="81"/>
      <c r="J368" s="42"/>
      <c r="K368" s="42"/>
      <c r="L368" s="42"/>
      <c r="M368" s="42"/>
      <c r="N368" s="42"/>
      <c r="O368" s="42"/>
      <c r="P368" s="42"/>
      <c r="Q368" s="42"/>
    </row>
    <row r="369" spans="1:17" ht="24.75" customHeight="1" x14ac:dyDescent="0.25">
      <c r="A369" s="48" t="s">
        <v>4</v>
      </c>
      <c r="B369" s="129"/>
      <c r="C369" s="130"/>
      <c r="D369" s="49" t="s">
        <v>3142</v>
      </c>
      <c r="E369" s="110" t="str">
        <f>IFERROR(VLOOKUP(B369,matrizEmpleados,2,FALSE),"No existe")</f>
        <v>No existe</v>
      </c>
      <c r="F369" s="120" t="s">
        <v>3765</v>
      </c>
      <c r="G369" s="49" t="s">
        <v>5</v>
      </c>
      <c r="H369" s="127">
        <f>+(D368-C368)+1</f>
        <v>1</v>
      </c>
      <c r="I369" s="81"/>
      <c r="J369" s="42"/>
      <c r="K369" s="42"/>
      <c r="L369" s="42"/>
      <c r="M369" s="42"/>
      <c r="N369" s="42"/>
      <c r="O369" s="42"/>
      <c r="P369" s="42"/>
      <c r="Q369" s="42"/>
    </row>
    <row r="370" spans="1:17" ht="24.75" customHeight="1" x14ac:dyDescent="0.25">
      <c r="A370" s="48" t="s">
        <v>7</v>
      </c>
      <c r="B370" s="115"/>
      <c r="C370" s="121"/>
      <c r="D370" s="121"/>
      <c r="E370" s="116">
        <f>(D370-C370)*$C$2</f>
        <v>0</v>
      </c>
      <c r="F370" s="136"/>
      <c r="G370" s="49" t="s">
        <v>3139</v>
      </c>
      <c r="H370" s="70"/>
      <c r="I370" s="81"/>
      <c r="J370" s="42"/>
      <c r="K370" s="42"/>
      <c r="L370" s="42"/>
      <c r="M370" s="42"/>
      <c r="N370" s="42"/>
      <c r="O370" s="42"/>
      <c r="P370" s="42"/>
      <c r="Q370" s="42"/>
    </row>
    <row r="371" spans="1:17" ht="24.75" customHeight="1" x14ac:dyDescent="0.25">
      <c r="A371" s="48" t="s">
        <v>8</v>
      </c>
      <c r="B371" s="108"/>
      <c r="C371" s="121"/>
      <c r="D371" s="121"/>
      <c r="E371" s="116">
        <f>(D371-C371)*$C$2</f>
        <v>0</v>
      </c>
      <c r="F371" s="136"/>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21-34-1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21-34-2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21-34-3</v>
      </c>
      <c r="J375" s="42"/>
      <c r="K375" s="42"/>
      <c r="L375" s="42"/>
      <c r="M375" s="42"/>
      <c r="N375" s="42"/>
      <c r="O375" s="42"/>
      <c r="P375" s="42"/>
      <c r="Q375" s="42"/>
    </row>
    <row r="376" spans="1:17" ht="38.25" customHeight="1" x14ac:dyDescent="0.25">
      <c r="A376" s="48" t="s">
        <v>13</v>
      </c>
      <c r="B376" s="131"/>
      <c r="C376" s="132"/>
      <c r="D376" s="132"/>
      <c r="E376" s="133"/>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21-35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25">
        <f>IFERROR((E381*F381+E382*F382)/(F381+F382),0)</f>
        <v>0</v>
      </c>
      <c r="G379" s="49" t="s">
        <v>71</v>
      </c>
      <c r="H379" s="70"/>
      <c r="I379" s="81"/>
      <c r="J379" s="42"/>
      <c r="K379" s="42"/>
      <c r="L379" s="42"/>
      <c r="M379" s="42"/>
      <c r="N379" s="42"/>
      <c r="O379" s="42"/>
      <c r="P379" s="42"/>
      <c r="Q379" s="42"/>
    </row>
    <row r="380" spans="1:17" ht="24.75" customHeight="1" x14ac:dyDescent="0.25">
      <c r="A380" s="48" t="s">
        <v>4</v>
      </c>
      <c r="B380" s="129"/>
      <c r="C380" s="130"/>
      <c r="D380" s="49" t="s">
        <v>3142</v>
      </c>
      <c r="E380" s="110" t="str">
        <f>IFERROR(VLOOKUP(B380,matrizEmpleados,2,FALSE),"No existe")</f>
        <v>No existe</v>
      </c>
      <c r="F380" s="120" t="s">
        <v>3765</v>
      </c>
      <c r="G380" s="49" t="s">
        <v>5</v>
      </c>
      <c r="H380" s="127">
        <f>+(D379-C379)+1</f>
        <v>1</v>
      </c>
      <c r="I380" s="81"/>
      <c r="J380" s="42"/>
      <c r="K380" s="42"/>
      <c r="L380" s="42"/>
      <c r="M380" s="42"/>
      <c r="N380" s="42"/>
      <c r="O380" s="42"/>
      <c r="P380" s="42"/>
      <c r="Q380" s="42"/>
    </row>
    <row r="381" spans="1:17" ht="24.75" customHeight="1" x14ac:dyDescent="0.25">
      <c r="A381" s="48" t="s">
        <v>7</v>
      </c>
      <c r="B381" s="115"/>
      <c r="C381" s="121"/>
      <c r="D381" s="121"/>
      <c r="E381" s="116">
        <f>(D381-C381)*$C$2</f>
        <v>0</v>
      </c>
      <c r="F381" s="136"/>
      <c r="G381" s="49" t="s">
        <v>3139</v>
      </c>
      <c r="H381" s="70"/>
      <c r="I381" s="81"/>
      <c r="J381" s="42"/>
      <c r="K381" s="42"/>
      <c r="L381" s="42"/>
      <c r="M381" s="42"/>
      <c r="N381" s="42"/>
      <c r="O381" s="42"/>
      <c r="P381" s="42"/>
      <c r="Q381" s="42"/>
    </row>
    <row r="382" spans="1:17" ht="24.75" customHeight="1" x14ac:dyDescent="0.25">
      <c r="A382" s="48" t="s">
        <v>8</v>
      </c>
      <c r="B382" s="108"/>
      <c r="C382" s="121"/>
      <c r="D382" s="121"/>
      <c r="E382" s="116">
        <f>(D382-C382)*$C$2</f>
        <v>0</v>
      </c>
      <c r="F382" s="136"/>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21-35-1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21-35-2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21-35-3</v>
      </c>
      <c r="J386" s="42"/>
      <c r="K386" s="42"/>
      <c r="L386" s="42"/>
      <c r="M386" s="42"/>
      <c r="N386" s="42"/>
      <c r="O386" s="42"/>
      <c r="P386" s="42"/>
      <c r="Q386" s="42"/>
    </row>
    <row r="387" spans="1:17" ht="38.25" customHeight="1" x14ac:dyDescent="0.25">
      <c r="A387" s="48" t="s">
        <v>13</v>
      </c>
      <c r="B387" s="131"/>
      <c r="C387" s="132"/>
      <c r="D387" s="132"/>
      <c r="E387" s="133"/>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21-36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25">
        <f>IFERROR((E392*F392+E393*F393)/(F392+F393),0)</f>
        <v>0</v>
      </c>
      <c r="G390" s="49" t="s">
        <v>71</v>
      </c>
      <c r="H390" s="70"/>
      <c r="I390" s="81"/>
      <c r="J390" s="42"/>
      <c r="K390" s="42"/>
      <c r="L390" s="42"/>
      <c r="M390" s="42"/>
      <c r="N390" s="42"/>
      <c r="O390" s="42"/>
      <c r="P390" s="42"/>
      <c r="Q390" s="42"/>
    </row>
    <row r="391" spans="1:17" ht="24.75" customHeight="1" x14ac:dyDescent="0.25">
      <c r="A391" s="48" t="s">
        <v>4</v>
      </c>
      <c r="B391" s="129"/>
      <c r="C391" s="130"/>
      <c r="D391" s="49" t="s">
        <v>3142</v>
      </c>
      <c r="E391" s="110" t="str">
        <f>IFERROR(VLOOKUP(B391,matrizEmpleados,2,FALSE),"No existe")</f>
        <v>No existe</v>
      </c>
      <c r="F391" s="120" t="s">
        <v>3765</v>
      </c>
      <c r="G391" s="49" t="s">
        <v>5</v>
      </c>
      <c r="H391" s="127">
        <f>+(D390-C390)+1</f>
        <v>1</v>
      </c>
      <c r="I391" s="81"/>
      <c r="J391" s="42"/>
      <c r="K391" s="42"/>
      <c r="L391" s="42"/>
      <c r="M391" s="42"/>
      <c r="N391" s="42"/>
      <c r="O391" s="42"/>
      <c r="P391" s="42"/>
      <c r="Q391" s="42"/>
    </row>
    <row r="392" spans="1:17" ht="24.75" customHeight="1" x14ac:dyDescent="0.25">
      <c r="A392" s="48" t="s">
        <v>7</v>
      </c>
      <c r="B392" s="115"/>
      <c r="C392" s="121"/>
      <c r="D392" s="121"/>
      <c r="E392" s="116">
        <f>(D392-C392)*$C$2</f>
        <v>0</v>
      </c>
      <c r="F392" s="136"/>
      <c r="G392" s="49" t="s">
        <v>3139</v>
      </c>
      <c r="H392" s="70"/>
      <c r="I392" s="81"/>
      <c r="J392" s="42"/>
      <c r="K392" s="42"/>
      <c r="L392" s="42"/>
      <c r="M392" s="42"/>
      <c r="N392" s="42"/>
      <c r="O392" s="42"/>
      <c r="P392" s="42"/>
      <c r="Q392" s="42"/>
    </row>
    <row r="393" spans="1:17" ht="24.75" customHeight="1" x14ac:dyDescent="0.25">
      <c r="A393" s="48" t="s">
        <v>8</v>
      </c>
      <c r="B393" s="108"/>
      <c r="C393" s="121"/>
      <c r="D393" s="121"/>
      <c r="E393" s="116">
        <f>(D393-C393)*$C$2</f>
        <v>0</v>
      </c>
      <c r="F393" s="136"/>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21-36-1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21-36-2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21-36-3</v>
      </c>
      <c r="J397" s="42"/>
      <c r="K397" s="42"/>
      <c r="L397" s="42"/>
      <c r="M397" s="42"/>
      <c r="N397" s="42"/>
      <c r="O397" s="42"/>
      <c r="P397" s="42"/>
      <c r="Q397" s="42"/>
    </row>
    <row r="398" spans="1:17" ht="38.25" customHeight="1" x14ac:dyDescent="0.25">
      <c r="A398" s="48" t="s">
        <v>13</v>
      </c>
      <c r="B398" s="131"/>
      <c r="C398" s="132"/>
      <c r="D398" s="132"/>
      <c r="E398" s="133"/>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21-37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25">
        <f>IFERROR((E403*F403+E404*F404)/(F403+F404),0)</f>
        <v>0</v>
      </c>
      <c r="G401" s="49" t="s">
        <v>71</v>
      </c>
      <c r="H401" s="70"/>
      <c r="I401" s="81"/>
      <c r="J401" s="42"/>
      <c r="K401" s="42"/>
      <c r="L401" s="42"/>
      <c r="M401" s="42"/>
      <c r="N401" s="42"/>
      <c r="O401" s="42"/>
      <c r="P401" s="42"/>
      <c r="Q401" s="42"/>
    </row>
    <row r="402" spans="1:17" ht="24.75" customHeight="1" x14ac:dyDescent="0.25">
      <c r="A402" s="48" t="s">
        <v>4</v>
      </c>
      <c r="B402" s="129"/>
      <c r="C402" s="130"/>
      <c r="D402" s="49" t="s">
        <v>3142</v>
      </c>
      <c r="E402" s="110" t="str">
        <f>IFERROR(VLOOKUP(B402,matrizEmpleados,2,FALSE),"No existe")</f>
        <v>No existe</v>
      </c>
      <c r="F402" s="120" t="s">
        <v>3765</v>
      </c>
      <c r="G402" s="49" t="s">
        <v>5</v>
      </c>
      <c r="H402" s="127">
        <f>+(D401-C401)+1</f>
        <v>1</v>
      </c>
      <c r="I402" s="81"/>
      <c r="J402" s="42"/>
      <c r="K402" s="42"/>
      <c r="L402" s="42"/>
      <c r="M402" s="42"/>
      <c r="N402" s="42"/>
      <c r="O402" s="42"/>
      <c r="P402" s="42"/>
      <c r="Q402" s="42"/>
    </row>
    <row r="403" spans="1:17" ht="24.75" customHeight="1" x14ac:dyDescent="0.25">
      <c r="A403" s="48" t="s">
        <v>7</v>
      </c>
      <c r="B403" s="115"/>
      <c r="C403" s="121"/>
      <c r="D403" s="121"/>
      <c r="E403" s="116">
        <f>(D403-C403)*$C$2</f>
        <v>0</v>
      </c>
      <c r="F403" s="136"/>
      <c r="G403" s="49" t="s">
        <v>3139</v>
      </c>
      <c r="H403" s="70"/>
      <c r="I403" s="81"/>
      <c r="J403" s="42"/>
      <c r="K403" s="42"/>
      <c r="L403" s="42"/>
      <c r="M403" s="42"/>
      <c r="N403" s="42"/>
      <c r="O403" s="42"/>
      <c r="P403" s="42"/>
      <c r="Q403" s="42"/>
    </row>
    <row r="404" spans="1:17" ht="24.75" customHeight="1" x14ac:dyDescent="0.25">
      <c r="A404" s="48" t="s">
        <v>8</v>
      </c>
      <c r="B404" s="108"/>
      <c r="C404" s="121"/>
      <c r="D404" s="121"/>
      <c r="E404" s="116">
        <f>(D404-C404)*$C$2</f>
        <v>0</v>
      </c>
      <c r="F404" s="136"/>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21-37-1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21-37-2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21-37-3</v>
      </c>
      <c r="J408" s="42"/>
      <c r="K408" s="42"/>
      <c r="L408" s="42"/>
      <c r="M408" s="42"/>
      <c r="N408" s="42"/>
      <c r="O408" s="42"/>
      <c r="P408" s="42"/>
      <c r="Q408" s="42"/>
    </row>
    <row r="409" spans="1:17" ht="38.25" customHeight="1" x14ac:dyDescent="0.25">
      <c r="A409" s="48" t="s">
        <v>13</v>
      </c>
      <c r="B409" s="131"/>
      <c r="C409" s="132"/>
      <c r="D409" s="132"/>
      <c r="E409" s="133"/>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21-38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25">
        <f>IFERROR((E414*F414+E415*F415)/(F414+F415),0)</f>
        <v>0</v>
      </c>
      <c r="G412" s="49" t="s">
        <v>71</v>
      </c>
      <c r="H412" s="70"/>
      <c r="I412" s="81"/>
      <c r="J412" s="42"/>
      <c r="K412" s="42"/>
      <c r="L412" s="42"/>
      <c r="M412" s="42"/>
      <c r="N412" s="42"/>
      <c r="O412" s="42"/>
      <c r="P412" s="42"/>
      <c r="Q412" s="42"/>
    </row>
    <row r="413" spans="1:17" ht="24.75" customHeight="1" x14ac:dyDescent="0.25">
      <c r="A413" s="48" t="s">
        <v>4</v>
      </c>
      <c r="B413" s="129"/>
      <c r="C413" s="130"/>
      <c r="D413" s="49" t="s">
        <v>3142</v>
      </c>
      <c r="E413" s="110" t="str">
        <f>IFERROR(VLOOKUP(B413,matrizEmpleados,2,FALSE),"No existe")</f>
        <v>No existe</v>
      </c>
      <c r="F413" s="120" t="s">
        <v>3765</v>
      </c>
      <c r="G413" s="49" t="s">
        <v>5</v>
      </c>
      <c r="H413" s="127">
        <f>+(D412-C412)+1</f>
        <v>1</v>
      </c>
      <c r="I413" s="81"/>
      <c r="J413" s="42"/>
      <c r="K413" s="42"/>
      <c r="L413" s="42"/>
      <c r="M413" s="42"/>
      <c r="N413" s="42"/>
      <c r="O413" s="42"/>
      <c r="P413" s="42"/>
      <c r="Q413" s="42"/>
    </row>
    <row r="414" spans="1:17" ht="24.75" customHeight="1" x14ac:dyDescent="0.25">
      <c r="A414" s="48" t="s">
        <v>7</v>
      </c>
      <c r="B414" s="115"/>
      <c r="C414" s="121"/>
      <c r="D414" s="121"/>
      <c r="E414" s="116">
        <f>(D414-C414)*$C$2</f>
        <v>0</v>
      </c>
      <c r="F414" s="136"/>
      <c r="G414" s="49" t="s">
        <v>3139</v>
      </c>
      <c r="H414" s="70"/>
      <c r="I414" s="81"/>
      <c r="J414" s="42"/>
      <c r="K414" s="42"/>
      <c r="L414" s="42"/>
      <c r="M414" s="42"/>
      <c r="N414" s="42"/>
      <c r="O414" s="42"/>
      <c r="P414" s="42"/>
      <c r="Q414" s="42"/>
    </row>
    <row r="415" spans="1:17" ht="24.75" customHeight="1" x14ac:dyDescent="0.25">
      <c r="A415" s="48" t="s">
        <v>8</v>
      </c>
      <c r="B415" s="108"/>
      <c r="C415" s="121"/>
      <c r="D415" s="121"/>
      <c r="E415" s="116">
        <f>(D415-C415)*$C$2</f>
        <v>0</v>
      </c>
      <c r="F415" s="136"/>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21-38-1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21-38-2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21-38-3</v>
      </c>
      <c r="J419" s="42"/>
      <c r="K419" s="42"/>
      <c r="L419" s="42"/>
      <c r="M419" s="42"/>
      <c r="N419" s="42"/>
      <c r="O419" s="42"/>
      <c r="P419" s="42"/>
      <c r="Q419" s="42"/>
    </row>
    <row r="420" spans="1:17" ht="38.25" customHeight="1" x14ac:dyDescent="0.25">
      <c r="A420" s="48" t="s">
        <v>13</v>
      </c>
      <c r="B420" s="131"/>
      <c r="C420" s="132"/>
      <c r="D420" s="132"/>
      <c r="E420" s="133"/>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21-39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25">
        <f>IFERROR((E425*F425+E426*F426)/(F425+F426),0)</f>
        <v>0</v>
      </c>
      <c r="G423" s="49" t="s">
        <v>71</v>
      </c>
      <c r="H423" s="70"/>
      <c r="I423" s="81"/>
      <c r="J423" s="42"/>
      <c r="K423" s="42"/>
      <c r="L423" s="42"/>
      <c r="M423" s="42"/>
      <c r="N423" s="42"/>
      <c r="O423" s="42"/>
      <c r="P423" s="42"/>
      <c r="Q423" s="42"/>
    </row>
    <row r="424" spans="1:17" ht="24.75" customHeight="1" x14ac:dyDescent="0.25">
      <c r="A424" s="48" t="s">
        <v>4</v>
      </c>
      <c r="B424" s="129"/>
      <c r="C424" s="130"/>
      <c r="D424" s="49" t="s">
        <v>3142</v>
      </c>
      <c r="E424" s="110" t="str">
        <f>IFERROR(VLOOKUP(B424,matrizEmpleados,2,FALSE),"No existe")</f>
        <v>No existe</v>
      </c>
      <c r="F424" s="120" t="s">
        <v>3765</v>
      </c>
      <c r="G424" s="49" t="s">
        <v>5</v>
      </c>
      <c r="H424" s="127">
        <f>+(D423-C423)+1</f>
        <v>1</v>
      </c>
      <c r="I424" s="81"/>
      <c r="J424" s="42"/>
      <c r="K424" s="42"/>
      <c r="L424" s="42"/>
      <c r="M424" s="42"/>
      <c r="N424" s="42"/>
      <c r="O424" s="42"/>
      <c r="P424" s="42"/>
      <c r="Q424" s="42"/>
    </row>
    <row r="425" spans="1:17" ht="24.75" customHeight="1" x14ac:dyDescent="0.25">
      <c r="A425" s="48" t="s">
        <v>7</v>
      </c>
      <c r="B425" s="115"/>
      <c r="C425" s="121"/>
      <c r="D425" s="121"/>
      <c r="E425" s="116">
        <f>(D425-C425)*$C$2</f>
        <v>0</v>
      </c>
      <c r="F425" s="136"/>
      <c r="G425" s="49" t="s">
        <v>3139</v>
      </c>
      <c r="H425" s="70"/>
      <c r="I425" s="81"/>
      <c r="J425" s="42"/>
      <c r="K425" s="42"/>
      <c r="L425" s="42"/>
      <c r="M425" s="42"/>
      <c r="N425" s="42"/>
      <c r="O425" s="42"/>
      <c r="P425" s="42"/>
      <c r="Q425" s="42"/>
    </row>
    <row r="426" spans="1:17" ht="24.75" customHeight="1" x14ac:dyDescent="0.25">
      <c r="A426" s="48" t="s">
        <v>8</v>
      </c>
      <c r="B426" s="108"/>
      <c r="C426" s="121"/>
      <c r="D426" s="121"/>
      <c r="E426" s="116">
        <f>(D426-C426)*$C$2</f>
        <v>0</v>
      </c>
      <c r="F426" s="136"/>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21-39-1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21-39-2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21-39-3</v>
      </c>
      <c r="J430" s="42"/>
      <c r="K430" s="42"/>
      <c r="L430" s="42"/>
      <c r="M430" s="42"/>
      <c r="N430" s="42"/>
      <c r="O430" s="42"/>
      <c r="P430" s="42"/>
      <c r="Q430" s="42"/>
    </row>
    <row r="431" spans="1:17" ht="38.25" customHeight="1" x14ac:dyDescent="0.25">
      <c r="A431" s="48" t="s">
        <v>13</v>
      </c>
      <c r="B431" s="131"/>
      <c r="C431" s="132"/>
      <c r="D431" s="132"/>
      <c r="E431" s="133"/>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21-40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25">
        <f>IFERROR((E436*F436+E437*F437)/(F436+F437),0)</f>
        <v>0</v>
      </c>
      <c r="G434" s="49" t="s">
        <v>71</v>
      </c>
      <c r="H434" s="70"/>
      <c r="I434" s="81"/>
      <c r="J434" s="42"/>
      <c r="K434" s="42"/>
      <c r="L434" s="42"/>
      <c r="M434" s="42"/>
      <c r="N434" s="42"/>
      <c r="O434" s="42"/>
      <c r="P434" s="42"/>
      <c r="Q434" s="42"/>
    </row>
    <row r="435" spans="1:17" ht="24.75" customHeight="1" x14ac:dyDescent="0.25">
      <c r="A435" s="48" t="s">
        <v>4</v>
      </c>
      <c r="B435" s="129"/>
      <c r="C435" s="130"/>
      <c r="D435" s="49" t="s">
        <v>3142</v>
      </c>
      <c r="E435" s="110" t="str">
        <f>IFERROR(VLOOKUP(B435,matrizEmpleados,2,FALSE),"No existe")</f>
        <v>No existe</v>
      </c>
      <c r="F435" s="120" t="s">
        <v>3765</v>
      </c>
      <c r="G435" s="49" t="s">
        <v>5</v>
      </c>
      <c r="H435" s="127">
        <f>+(D434-C434)+1</f>
        <v>1</v>
      </c>
      <c r="I435" s="81"/>
      <c r="J435" s="42"/>
      <c r="K435" s="42"/>
      <c r="L435" s="42"/>
      <c r="M435" s="42"/>
      <c r="N435" s="42"/>
      <c r="O435" s="42"/>
      <c r="P435" s="42"/>
      <c r="Q435" s="42"/>
    </row>
    <row r="436" spans="1:17" ht="24.75" customHeight="1" x14ac:dyDescent="0.25">
      <c r="A436" s="48" t="s">
        <v>7</v>
      </c>
      <c r="B436" s="115"/>
      <c r="C436" s="121"/>
      <c r="D436" s="121"/>
      <c r="E436" s="116">
        <f>(D436-C436)*$C$2</f>
        <v>0</v>
      </c>
      <c r="F436" s="136"/>
      <c r="G436" s="49" t="s">
        <v>3139</v>
      </c>
      <c r="H436" s="70"/>
      <c r="I436" s="81"/>
      <c r="J436" s="42"/>
      <c r="K436" s="42"/>
      <c r="L436" s="42"/>
      <c r="M436" s="42"/>
      <c r="N436" s="42"/>
      <c r="O436" s="42"/>
      <c r="P436" s="42"/>
      <c r="Q436" s="42"/>
    </row>
    <row r="437" spans="1:17" ht="24.75" customHeight="1" x14ac:dyDescent="0.25">
      <c r="A437" s="48" t="s">
        <v>8</v>
      </c>
      <c r="B437" s="108"/>
      <c r="C437" s="121"/>
      <c r="D437" s="121"/>
      <c r="E437" s="116">
        <f>(D437-C437)*$C$2</f>
        <v>0</v>
      </c>
      <c r="F437" s="136"/>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21-40-1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21-40-2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21-40-3</v>
      </c>
      <c r="J441" s="42"/>
      <c r="K441" s="42"/>
      <c r="L441" s="42"/>
      <c r="M441" s="42"/>
      <c r="N441" s="42"/>
      <c r="O441" s="42"/>
      <c r="P441" s="42"/>
      <c r="Q441" s="42"/>
    </row>
    <row r="442" spans="1:17" ht="38.25" customHeight="1" x14ac:dyDescent="0.25">
      <c r="A442" s="48" t="s">
        <v>13</v>
      </c>
      <c r="B442" s="131"/>
      <c r="C442" s="132"/>
      <c r="D442" s="132"/>
      <c r="E442" s="133"/>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21-41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25">
        <f>IFERROR((E447*F447+E448*F448)/(F447+F448),0)</f>
        <v>0</v>
      </c>
      <c r="G445" s="49" t="s">
        <v>71</v>
      </c>
      <c r="H445" s="70"/>
      <c r="I445" s="81"/>
      <c r="J445" s="42"/>
      <c r="K445" s="42"/>
      <c r="L445" s="42"/>
      <c r="M445" s="42"/>
      <c r="N445" s="42"/>
      <c r="O445" s="42"/>
      <c r="P445" s="42"/>
      <c r="Q445" s="42"/>
    </row>
    <row r="446" spans="1:17" ht="24.75" customHeight="1" x14ac:dyDescent="0.25">
      <c r="A446" s="48" t="s">
        <v>4</v>
      </c>
      <c r="B446" s="129"/>
      <c r="C446" s="130"/>
      <c r="D446" s="49" t="s">
        <v>3142</v>
      </c>
      <c r="E446" s="110" t="str">
        <f>IFERROR(VLOOKUP(B446,matrizEmpleados,2,FALSE),"No existe")</f>
        <v>No existe</v>
      </c>
      <c r="F446" s="120" t="s">
        <v>3765</v>
      </c>
      <c r="G446" s="49" t="s">
        <v>5</v>
      </c>
      <c r="H446" s="127">
        <f>+(D445-C445)+1</f>
        <v>1</v>
      </c>
      <c r="I446" s="81"/>
      <c r="J446" s="42"/>
      <c r="K446" s="42"/>
      <c r="L446" s="42"/>
      <c r="M446" s="42"/>
      <c r="N446" s="42"/>
      <c r="O446" s="42"/>
      <c r="P446" s="42"/>
      <c r="Q446" s="42"/>
    </row>
    <row r="447" spans="1:17" ht="24.75" customHeight="1" x14ac:dyDescent="0.25">
      <c r="A447" s="48" t="s">
        <v>7</v>
      </c>
      <c r="B447" s="115"/>
      <c r="C447" s="121"/>
      <c r="D447" s="121"/>
      <c r="E447" s="116">
        <f>(D447-C447)*$C$2</f>
        <v>0</v>
      </c>
      <c r="F447" s="136"/>
      <c r="G447" s="49" t="s">
        <v>3139</v>
      </c>
      <c r="H447" s="70"/>
      <c r="I447" s="81"/>
      <c r="J447" s="42"/>
      <c r="K447" s="42"/>
      <c r="L447" s="42"/>
      <c r="M447" s="42"/>
      <c r="N447" s="42"/>
      <c r="O447" s="42"/>
      <c r="P447" s="42"/>
      <c r="Q447" s="42"/>
    </row>
    <row r="448" spans="1:17" ht="24.75" customHeight="1" x14ac:dyDescent="0.25">
      <c r="A448" s="48" t="s">
        <v>8</v>
      </c>
      <c r="B448" s="108"/>
      <c r="C448" s="121"/>
      <c r="D448" s="121"/>
      <c r="E448" s="116">
        <f>(D448-C448)*$C$2</f>
        <v>0</v>
      </c>
      <c r="F448" s="136"/>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21-41-1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21-41-2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21-41-3</v>
      </c>
      <c r="J452" s="42"/>
      <c r="K452" s="42"/>
      <c r="L452" s="42"/>
      <c r="M452" s="42"/>
      <c r="N452" s="42"/>
      <c r="O452" s="42"/>
      <c r="P452" s="42"/>
      <c r="Q452" s="42"/>
    </row>
    <row r="453" spans="1:17" ht="38.25" customHeight="1" x14ac:dyDescent="0.25">
      <c r="A453" s="48" t="s">
        <v>13</v>
      </c>
      <c r="B453" s="131"/>
      <c r="C453" s="132"/>
      <c r="D453" s="132"/>
      <c r="E453" s="133"/>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21-42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25">
        <f>IFERROR((E458*F458+E459*F459)/(F458+F459),0)</f>
        <v>0</v>
      </c>
      <c r="G456" s="49" t="s">
        <v>71</v>
      </c>
      <c r="H456" s="70"/>
      <c r="I456" s="81"/>
      <c r="J456" s="42"/>
      <c r="K456" s="42"/>
      <c r="L456" s="42"/>
      <c r="M456" s="42"/>
      <c r="N456" s="42"/>
      <c r="O456" s="42"/>
      <c r="P456" s="42"/>
      <c r="Q456" s="42"/>
    </row>
    <row r="457" spans="1:17" ht="24.75" customHeight="1" x14ac:dyDescent="0.25">
      <c r="A457" s="48" t="s">
        <v>4</v>
      </c>
      <c r="B457" s="129"/>
      <c r="C457" s="130"/>
      <c r="D457" s="49" t="s">
        <v>3142</v>
      </c>
      <c r="E457" s="110" t="str">
        <f>IFERROR(VLOOKUP(B457,matrizEmpleados,2,FALSE),"No existe")</f>
        <v>No existe</v>
      </c>
      <c r="F457" s="120" t="s">
        <v>3765</v>
      </c>
      <c r="G457" s="49" t="s">
        <v>5</v>
      </c>
      <c r="H457" s="127">
        <f>+(D456-C456)+1</f>
        <v>1</v>
      </c>
      <c r="I457" s="81"/>
      <c r="J457" s="42"/>
      <c r="K457" s="42"/>
      <c r="L457" s="42"/>
      <c r="M457" s="42"/>
      <c r="N457" s="42"/>
      <c r="O457" s="42"/>
      <c r="P457" s="42"/>
      <c r="Q457" s="42"/>
    </row>
    <row r="458" spans="1:17" ht="24.75" customHeight="1" x14ac:dyDescent="0.25">
      <c r="A458" s="48" t="s">
        <v>7</v>
      </c>
      <c r="B458" s="115"/>
      <c r="C458" s="121"/>
      <c r="D458" s="121"/>
      <c r="E458" s="116">
        <f>(D458-C458)*$C$2</f>
        <v>0</v>
      </c>
      <c r="F458" s="136"/>
      <c r="G458" s="49" t="s">
        <v>3139</v>
      </c>
      <c r="H458" s="70"/>
      <c r="I458" s="81"/>
      <c r="J458" s="42"/>
      <c r="K458" s="42"/>
      <c r="L458" s="42"/>
      <c r="M458" s="42"/>
      <c r="N458" s="42"/>
      <c r="O458" s="42"/>
      <c r="P458" s="42"/>
      <c r="Q458" s="42"/>
    </row>
    <row r="459" spans="1:17" ht="24.75" customHeight="1" x14ac:dyDescent="0.25">
      <c r="A459" s="48" t="s">
        <v>8</v>
      </c>
      <c r="B459" s="108"/>
      <c r="C459" s="121"/>
      <c r="D459" s="121"/>
      <c r="E459" s="116">
        <f>(D459-C459)*$C$2</f>
        <v>0</v>
      </c>
      <c r="F459" s="136"/>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21-42-1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21-42-2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21-42-3</v>
      </c>
      <c r="J463" s="42"/>
      <c r="K463" s="42"/>
      <c r="L463" s="42"/>
      <c r="M463" s="42"/>
      <c r="N463" s="42"/>
      <c r="O463" s="42"/>
      <c r="P463" s="42"/>
      <c r="Q463" s="42"/>
    </row>
    <row r="464" spans="1:17" ht="38.25" customHeight="1" x14ac:dyDescent="0.25">
      <c r="A464" s="48" t="s">
        <v>13</v>
      </c>
      <c r="B464" s="131"/>
      <c r="C464" s="132"/>
      <c r="D464" s="132"/>
      <c r="E464" s="133"/>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21-43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25">
        <f>IFERROR((E469*F469+E470*F470)/(F469+F470),0)</f>
        <v>0</v>
      </c>
      <c r="G467" s="49" t="s">
        <v>71</v>
      </c>
      <c r="H467" s="70"/>
      <c r="I467" s="81"/>
      <c r="J467" s="42"/>
      <c r="K467" s="42"/>
      <c r="L467" s="42"/>
      <c r="M467" s="42"/>
      <c r="N467" s="42"/>
      <c r="O467" s="42"/>
      <c r="P467" s="42"/>
      <c r="Q467" s="42"/>
    </row>
    <row r="468" spans="1:17" ht="24.75" customHeight="1" x14ac:dyDescent="0.25">
      <c r="A468" s="48" t="s">
        <v>4</v>
      </c>
      <c r="B468" s="129"/>
      <c r="C468" s="130"/>
      <c r="D468" s="49" t="s">
        <v>3142</v>
      </c>
      <c r="E468" s="110" t="str">
        <f>IFERROR(VLOOKUP(B468,matrizEmpleados,2,FALSE),"No existe")</f>
        <v>No existe</v>
      </c>
      <c r="F468" s="120" t="s">
        <v>3765</v>
      </c>
      <c r="G468" s="49" t="s">
        <v>5</v>
      </c>
      <c r="H468" s="127">
        <f>+(D467-C467)+1</f>
        <v>1</v>
      </c>
      <c r="I468" s="81"/>
      <c r="J468" s="42"/>
      <c r="K468" s="42"/>
      <c r="L468" s="42"/>
      <c r="M468" s="42"/>
      <c r="N468" s="42"/>
      <c r="O468" s="42"/>
      <c r="P468" s="42"/>
      <c r="Q468" s="42"/>
    </row>
    <row r="469" spans="1:17" ht="24.75" customHeight="1" x14ac:dyDescent="0.25">
      <c r="A469" s="48" t="s">
        <v>7</v>
      </c>
      <c r="B469" s="115"/>
      <c r="C469" s="121"/>
      <c r="D469" s="121"/>
      <c r="E469" s="116">
        <f>(D469-C469)*$C$2</f>
        <v>0</v>
      </c>
      <c r="F469" s="136"/>
      <c r="G469" s="49" t="s">
        <v>3139</v>
      </c>
      <c r="H469" s="70"/>
      <c r="I469" s="81"/>
      <c r="J469" s="42"/>
      <c r="K469" s="42"/>
      <c r="L469" s="42"/>
      <c r="M469" s="42"/>
      <c r="N469" s="42"/>
      <c r="O469" s="42"/>
      <c r="P469" s="42"/>
      <c r="Q469" s="42"/>
    </row>
    <row r="470" spans="1:17" ht="24.75" customHeight="1" x14ac:dyDescent="0.25">
      <c r="A470" s="48" t="s">
        <v>8</v>
      </c>
      <c r="B470" s="108"/>
      <c r="C470" s="121"/>
      <c r="D470" s="121"/>
      <c r="E470" s="116">
        <f>(D470-C470)*$C$2</f>
        <v>0</v>
      </c>
      <c r="F470" s="136"/>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21-43-1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21-43-2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21-43-3</v>
      </c>
      <c r="J474" s="42"/>
      <c r="K474" s="42"/>
      <c r="L474" s="42"/>
      <c r="M474" s="42"/>
      <c r="N474" s="42"/>
      <c r="O474" s="42"/>
      <c r="P474" s="42"/>
      <c r="Q474" s="42"/>
    </row>
    <row r="475" spans="1:17" ht="38.25" customHeight="1" x14ac:dyDescent="0.25">
      <c r="A475" s="48" t="s">
        <v>13</v>
      </c>
      <c r="B475" s="131"/>
      <c r="C475" s="132"/>
      <c r="D475" s="132"/>
      <c r="E475" s="133"/>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21-44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25">
        <f>IFERROR((E480*F480+E481*F481)/(F480+F481),0)</f>
        <v>0</v>
      </c>
      <c r="G478" s="49" t="s">
        <v>71</v>
      </c>
      <c r="H478" s="70"/>
      <c r="I478" s="81"/>
      <c r="J478" s="42"/>
      <c r="K478" s="42"/>
      <c r="L478" s="42"/>
      <c r="M478" s="42"/>
      <c r="N478" s="42"/>
      <c r="O478" s="42"/>
      <c r="P478" s="42"/>
      <c r="Q478" s="42"/>
    </row>
    <row r="479" spans="1:17" ht="24.75" customHeight="1" x14ac:dyDescent="0.25">
      <c r="A479" s="48" t="s">
        <v>4</v>
      </c>
      <c r="B479" s="129"/>
      <c r="C479" s="130"/>
      <c r="D479" s="49" t="s">
        <v>3142</v>
      </c>
      <c r="E479" s="110" t="str">
        <f>IFERROR(VLOOKUP(B479,matrizEmpleados,2,FALSE),"No existe")</f>
        <v>No existe</v>
      </c>
      <c r="F479" s="120" t="s">
        <v>3765</v>
      </c>
      <c r="G479" s="49" t="s">
        <v>5</v>
      </c>
      <c r="H479" s="127">
        <f>+(D478-C478)+1</f>
        <v>1</v>
      </c>
      <c r="I479" s="81"/>
      <c r="J479" s="42"/>
      <c r="K479" s="42"/>
      <c r="L479" s="42"/>
      <c r="M479" s="42"/>
      <c r="N479" s="42"/>
      <c r="O479" s="42"/>
      <c r="P479" s="42"/>
      <c r="Q479" s="42"/>
    </row>
    <row r="480" spans="1:17" ht="24.75" customHeight="1" x14ac:dyDescent="0.25">
      <c r="A480" s="48" t="s">
        <v>7</v>
      </c>
      <c r="B480" s="115"/>
      <c r="C480" s="121"/>
      <c r="D480" s="121"/>
      <c r="E480" s="116">
        <f>(D480-C480)*$C$2</f>
        <v>0</v>
      </c>
      <c r="F480" s="136"/>
      <c r="G480" s="49" t="s">
        <v>3139</v>
      </c>
      <c r="H480" s="70"/>
      <c r="I480" s="81"/>
      <c r="J480" s="42"/>
      <c r="K480" s="42"/>
      <c r="L480" s="42"/>
      <c r="M480" s="42"/>
      <c r="N480" s="42"/>
      <c r="O480" s="42"/>
      <c r="P480" s="42"/>
      <c r="Q480" s="42"/>
    </row>
    <row r="481" spans="1:17" ht="24.75" customHeight="1" x14ac:dyDescent="0.25">
      <c r="A481" s="48" t="s">
        <v>8</v>
      </c>
      <c r="B481" s="108"/>
      <c r="C481" s="121"/>
      <c r="D481" s="121"/>
      <c r="E481" s="116">
        <f>(D481-C481)*$C$2</f>
        <v>0</v>
      </c>
      <c r="F481" s="136"/>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21-44-1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21-44-2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21-44-3</v>
      </c>
      <c r="J485" s="42"/>
      <c r="K485" s="42"/>
      <c r="L485" s="42"/>
      <c r="M485" s="42"/>
      <c r="N485" s="42"/>
      <c r="O485" s="42"/>
      <c r="P485" s="42"/>
      <c r="Q485" s="42"/>
    </row>
    <row r="486" spans="1:17" ht="38.25" customHeight="1" x14ac:dyDescent="0.25">
      <c r="A486" s="48" t="s">
        <v>13</v>
      </c>
      <c r="B486" s="131"/>
      <c r="C486" s="132"/>
      <c r="D486" s="132"/>
      <c r="E486" s="133"/>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21-45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25">
        <f>IFERROR((E491*F491+E492*F492)/(F491+F492),0)</f>
        <v>0</v>
      </c>
      <c r="G489" s="49" t="s">
        <v>71</v>
      </c>
      <c r="H489" s="70"/>
      <c r="I489" s="81"/>
      <c r="J489" s="42"/>
      <c r="K489" s="42"/>
      <c r="L489" s="42"/>
      <c r="M489" s="42"/>
      <c r="N489" s="42"/>
      <c r="O489" s="42"/>
      <c r="P489" s="42"/>
      <c r="Q489" s="42"/>
    </row>
    <row r="490" spans="1:17" ht="24.75" customHeight="1" x14ac:dyDescent="0.25">
      <c r="A490" s="48" t="s">
        <v>4</v>
      </c>
      <c r="B490" s="129"/>
      <c r="C490" s="130"/>
      <c r="D490" s="49" t="s">
        <v>3142</v>
      </c>
      <c r="E490" s="110" t="str">
        <f>IFERROR(VLOOKUP(B490,matrizEmpleados,2,FALSE),"No existe")</f>
        <v>No existe</v>
      </c>
      <c r="F490" s="120" t="s">
        <v>3765</v>
      </c>
      <c r="G490" s="49" t="s">
        <v>5</v>
      </c>
      <c r="H490" s="127">
        <f>+(D489-C489)+1</f>
        <v>1</v>
      </c>
      <c r="I490" s="81"/>
      <c r="J490" s="42"/>
      <c r="K490" s="42"/>
      <c r="L490" s="42"/>
      <c r="M490" s="42"/>
      <c r="N490" s="42"/>
      <c r="O490" s="42"/>
      <c r="P490" s="42"/>
      <c r="Q490" s="42"/>
    </row>
    <row r="491" spans="1:17" ht="24.75" customHeight="1" x14ac:dyDescent="0.25">
      <c r="A491" s="48" t="s">
        <v>7</v>
      </c>
      <c r="B491" s="115"/>
      <c r="C491" s="121"/>
      <c r="D491" s="121"/>
      <c r="E491" s="116">
        <f>(D491-C491)*$C$2</f>
        <v>0</v>
      </c>
      <c r="F491" s="136"/>
      <c r="G491" s="49" t="s">
        <v>3139</v>
      </c>
      <c r="H491" s="70"/>
      <c r="I491" s="81"/>
      <c r="J491" s="42"/>
      <c r="K491" s="42"/>
      <c r="L491" s="42"/>
      <c r="M491" s="42"/>
      <c r="N491" s="42"/>
      <c r="O491" s="42"/>
      <c r="P491" s="42"/>
      <c r="Q491" s="42"/>
    </row>
    <row r="492" spans="1:17" ht="24.75" customHeight="1" x14ac:dyDescent="0.25">
      <c r="A492" s="48" t="s">
        <v>8</v>
      </c>
      <c r="B492" s="108"/>
      <c r="C492" s="121"/>
      <c r="D492" s="121"/>
      <c r="E492" s="116">
        <f>(D492-C492)*$C$2</f>
        <v>0</v>
      </c>
      <c r="F492" s="136"/>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21-45-1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21-45-2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21-45-3</v>
      </c>
      <c r="J496" s="42"/>
      <c r="K496" s="42"/>
      <c r="L496" s="42"/>
      <c r="M496" s="42"/>
      <c r="N496" s="42"/>
      <c r="O496" s="42"/>
      <c r="P496" s="42"/>
      <c r="Q496" s="42"/>
    </row>
    <row r="497" spans="1:17" ht="38.25" customHeight="1" x14ac:dyDescent="0.25">
      <c r="A497" s="48" t="s">
        <v>13</v>
      </c>
      <c r="B497" s="131"/>
      <c r="C497" s="132"/>
      <c r="D497" s="132"/>
      <c r="E497" s="133"/>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0BD2BCF1-6158-448B-B092-916E192B21D1}"/>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D56A1BFD-E210-4DCD-9462-4662D86A17B0}">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17CADCC5-E942-4A87-B7CA-F05850E35E4A}">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C563B832-DCDB-48C5-9540-3CE3C5C383BD}">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9969EB50-61A6-44CE-A04F-498C1C49B11F}">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2ECE79BD-25B5-4251-8B47-CBD6EE8B7D15}">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A9235638-0103-434F-B261-F29EC470127F}"/>
    <dataValidation type="list" allowBlank="1" sqref="H8 H19 H448 H459 H404 H470 H481 H30 H41 H52 H63 H74 H85 H96 H107 H118 H129 H140 H151 H162 H173 H184 H195 H206 H217 H228 H239 H250 H261 H272 H283 H294 H305 H316 H327 H338 H349 H360 H371 H382 H393 H415 H426 H437 H492" xr:uid="{BE18FA40-C40C-4222-A03D-A3AF9FFD8D0F}">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58049"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58050"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58051"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6E062-C987-4E18-A09B-A418515BCE34}">
  <sheetPr codeName="Hoja30">
    <tabColor theme="0"/>
    <pageSetUpPr fitToPage="1"/>
  </sheetPr>
  <dimension ref="A1:Q500"/>
  <sheetViews>
    <sheetView zoomScale="55" zoomScaleNormal="55" workbookViewId="0">
      <selection activeCell="D2" sqref="D2"/>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17">
        <v>8</v>
      </c>
      <c r="C2" s="118">
        <f>24/B2</f>
        <v>3</v>
      </c>
      <c r="D2" s="42"/>
      <c r="E2" s="126">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22-1</v>
      </c>
      <c r="B4" s="74"/>
      <c r="C4" s="75" t="s">
        <v>3138</v>
      </c>
      <c r="D4" s="76" t="s">
        <v>75</v>
      </c>
      <c r="E4" s="119"/>
      <c r="F4" s="119"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25">
        <f>IFERROR((E7*F7+E8*F8)/(F7+F8),0)</f>
        <v>0</v>
      </c>
      <c r="G5" s="49" t="s">
        <v>71</v>
      </c>
      <c r="H5" s="70"/>
      <c r="I5" s="81"/>
      <c r="J5" s="42"/>
      <c r="K5" s="42"/>
      <c r="L5" s="121">
        <v>0.41666666666666669</v>
      </c>
      <c r="M5" s="121">
        <v>0.5</v>
      </c>
      <c r="N5" s="116">
        <f>(M5-L5)*$C$2</f>
        <v>0.24999999999999994</v>
      </c>
      <c r="O5" s="124">
        <v>3</v>
      </c>
      <c r="P5" s="42"/>
      <c r="Q5" s="42"/>
    </row>
    <row r="6" spans="1:17" ht="24.75" customHeight="1" x14ac:dyDescent="0.25">
      <c r="A6" s="48" t="s">
        <v>4</v>
      </c>
      <c r="B6" s="129"/>
      <c r="C6" s="130"/>
      <c r="D6" s="49" t="s">
        <v>3142</v>
      </c>
      <c r="E6" s="110" t="str">
        <f>IFERROR(VLOOKUP(B6,matrizEmpleados,2,FALSE),"No existe")</f>
        <v>No existe</v>
      </c>
      <c r="F6" s="120" t="s">
        <v>3765</v>
      </c>
      <c r="G6" s="49" t="s">
        <v>5</v>
      </c>
      <c r="H6" s="127">
        <f>+(D5-C5)+1</f>
        <v>1</v>
      </c>
      <c r="I6" s="81"/>
      <c r="J6" s="42"/>
      <c r="K6" s="42"/>
      <c r="L6" s="121">
        <v>0.41666666666666669</v>
      </c>
      <c r="M6" s="121">
        <v>0.58333333333333337</v>
      </c>
      <c r="N6" s="116">
        <f>(M6-L6)*$C$2</f>
        <v>0.5</v>
      </c>
      <c r="O6" s="124">
        <v>2</v>
      </c>
      <c r="P6" s="42"/>
      <c r="Q6" s="42"/>
    </row>
    <row r="7" spans="1:17" ht="24.75" customHeight="1" x14ac:dyDescent="0.25">
      <c r="A7" s="48" t="s">
        <v>7</v>
      </c>
      <c r="B7" s="115"/>
      <c r="C7" s="121"/>
      <c r="D7" s="121"/>
      <c r="E7" s="116">
        <f>(D7-C7)*$C$2</f>
        <v>0</v>
      </c>
      <c r="F7" s="136"/>
      <c r="G7" s="49" t="s">
        <v>3139</v>
      </c>
      <c r="H7" s="70"/>
      <c r="I7" s="81"/>
      <c r="J7" s="42"/>
      <c r="K7" s="42"/>
      <c r="L7" s="121"/>
      <c r="M7" s="121"/>
      <c r="N7" s="116"/>
      <c r="O7" s="124"/>
      <c r="P7" s="42"/>
      <c r="Q7" s="42"/>
    </row>
    <row r="8" spans="1:17" ht="24.75" customHeight="1" x14ac:dyDescent="0.25">
      <c r="A8" s="48" t="s">
        <v>8</v>
      </c>
      <c r="B8" s="108"/>
      <c r="C8" s="121"/>
      <c r="D8" s="121"/>
      <c r="E8" s="116">
        <f>(D8-C8)*$C$2</f>
        <v>0</v>
      </c>
      <c r="F8" s="136"/>
      <c r="G8" s="49" t="s">
        <v>3142</v>
      </c>
      <c r="H8" s="72" t="str">
        <f>IFERROR(VLOOKUP(B8,matrizEmpleados,2,FALSE),"Error")</f>
        <v>Error</v>
      </c>
      <c r="I8" s="81"/>
      <c r="J8" s="42"/>
      <c r="K8" s="42"/>
      <c r="L8" s="121"/>
      <c r="M8" s="121"/>
      <c r="N8" s="116"/>
      <c r="O8" s="124"/>
      <c r="P8" s="42"/>
      <c r="Q8" s="42"/>
    </row>
    <row r="9" spans="1:17" ht="24.75" customHeight="1" x14ac:dyDescent="0.25">
      <c r="A9" s="48" t="s">
        <v>261</v>
      </c>
      <c r="B9" s="48" t="s">
        <v>262</v>
      </c>
      <c r="C9" s="48" t="s">
        <v>10</v>
      </c>
      <c r="D9" s="48" t="s">
        <v>264</v>
      </c>
      <c r="E9" s="64" t="s">
        <v>263</v>
      </c>
      <c r="F9" s="64"/>
      <c r="G9" s="49" t="s">
        <v>9</v>
      </c>
      <c r="H9" s="70"/>
      <c r="I9" s="81"/>
      <c r="K9" s="42"/>
      <c r="L9" s="121"/>
      <c r="M9" s="121"/>
      <c r="N9" s="116"/>
      <c r="O9" s="124"/>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22-1-1</v>
      </c>
      <c r="J10" s="42"/>
      <c r="K10" s="42"/>
      <c r="L10" s="42"/>
      <c r="M10" s="42"/>
      <c r="N10" s="123">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22-1-2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22-1-3</v>
      </c>
      <c r="J12" s="42"/>
      <c r="K12" s="42"/>
      <c r="L12" s="42"/>
      <c r="M12" s="42"/>
      <c r="N12" s="42"/>
      <c r="O12" s="42"/>
      <c r="P12" s="42"/>
      <c r="Q12" s="42"/>
    </row>
    <row r="13" spans="1:17" ht="44.25" customHeight="1" x14ac:dyDescent="0.25">
      <c r="A13" s="48" t="s">
        <v>13</v>
      </c>
      <c r="B13" s="131"/>
      <c r="C13" s="132"/>
      <c r="D13" s="132"/>
      <c r="E13" s="133"/>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22-2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25">
        <f>IFERROR((E18*F18+E19*F19)/(F18+F19),0)</f>
        <v>0</v>
      </c>
      <c r="G16" s="49" t="s">
        <v>71</v>
      </c>
      <c r="H16" s="70"/>
      <c r="I16" s="81"/>
      <c r="J16" s="42"/>
      <c r="K16" s="42"/>
      <c r="L16" s="42"/>
      <c r="M16" s="42"/>
      <c r="N16" s="42"/>
      <c r="O16" s="42"/>
      <c r="P16" s="42"/>
      <c r="Q16" s="42"/>
    </row>
    <row r="17" spans="1:17" ht="24.75" customHeight="1" x14ac:dyDescent="0.25">
      <c r="A17" s="48" t="s">
        <v>4</v>
      </c>
      <c r="B17" s="129"/>
      <c r="C17" s="130"/>
      <c r="D17" s="49" t="s">
        <v>3142</v>
      </c>
      <c r="E17" s="110" t="str">
        <f>IFERROR(VLOOKUP(B17,matrizEmpleados,2,FALSE),"No existe")</f>
        <v>No existe</v>
      </c>
      <c r="F17" s="120" t="s">
        <v>3765</v>
      </c>
      <c r="G17" s="49" t="s">
        <v>5</v>
      </c>
      <c r="H17" s="127">
        <f>+(D16-C16)+1</f>
        <v>1</v>
      </c>
      <c r="I17" s="81"/>
      <c r="J17" s="42"/>
      <c r="K17" s="42"/>
      <c r="L17" s="42"/>
      <c r="M17" s="42"/>
      <c r="N17" s="42"/>
      <c r="O17" s="42"/>
      <c r="P17" s="42"/>
      <c r="Q17" s="42"/>
    </row>
    <row r="18" spans="1:17" ht="24.75" customHeight="1" x14ac:dyDescent="0.25">
      <c r="A18" s="48" t="s">
        <v>7</v>
      </c>
      <c r="B18" s="115"/>
      <c r="C18" s="121"/>
      <c r="D18" s="121"/>
      <c r="E18" s="116">
        <f>(D18-C18)*$C$2</f>
        <v>0</v>
      </c>
      <c r="F18" s="136"/>
      <c r="G18" s="49" t="s">
        <v>3139</v>
      </c>
      <c r="H18" s="70"/>
      <c r="I18" s="81"/>
      <c r="J18" s="42"/>
      <c r="K18" s="42"/>
      <c r="L18" s="42"/>
      <c r="M18" s="42"/>
      <c r="N18" s="42"/>
      <c r="O18" s="42"/>
      <c r="P18" s="42"/>
      <c r="Q18" s="42"/>
    </row>
    <row r="19" spans="1:17" ht="24.75" customHeight="1" x14ac:dyDescent="0.25">
      <c r="A19" s="48" t="s">
        <v>8</v>
      </c>
      <c r="B19" s="108"/>
      <c r="C19" s="121"/>
      <c r="D19" s="121"/>
      <c r="E19" s="116">
        <f>(D19-C19)*$C$2</f>
        <v>0</v>
      </c>
      <c r="F19" s="136"/>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22-2-1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22-2-2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22-2-3</v>
      </c>
      <c r="J23" s="42"/>
      <c r="K23" s="42"/>
      <c r="L23" s="42"/>
      <c r="M23" s="42"/>
      <c r="N23" s="42"/>
      <c r="O23" s="42"/>
      <c r="P23" s="42"/>
      <c r="Q23" s="42"/>
    </row>
    <row r="24" spans="1:17" ht="38.25" customHeight="1" x14ac:dyDescent="0.25">
      <c r="A24" s="48" t="s">
        <v>13</v>
      </c>
      <c r="B24" s="131"/>
      <c r="C24" s="132"/>
      <c r="D24" s="132"/>
      <c r="E24" s="133"/>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22-3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25">
        <f>IFERROR((E29*F29+E30*F30)/(F29+F30),0)</f>
        <v>0</v>
      </c>
      <c r="G27" s="49" t="s">
        <v>71</v>
      </c>
      <c r="H27" s="70"/>
      <c r="I27" s="81"/>
      <c r="J27" s="42"/>
      <c r="K27" s="42"/>
      <c r="L27" s="42"/>
      <c r="M27" s="42"/>
      <c r="N27" s="42"/>
      <c r="O27" s="42"/>
      <c r="P27" s="42"/>
      <c r="Q27" s="42"/>
    </row>
    <row r="28" spans="1:17" ht="24.75" customHeight="1" x14ac:dyDescent="0.25">
      <c r="A28" s="48" t="s">
        <v>4</v>
      </c>
      <c r="B28" s="129"/>
      <c r="C28" s="130"/>
      <c r="D28" s="49" t="s">
        <v>3142</v>
      </c>
      <c r="E28" s="110" t="str">
        <f>IFERROR(VLOOKUP(B28,matrizEmpleados,2,FALSE),"No existe")</f>
        <v>No existe</v>
      </c>
      <c r="F28" s="120" t="s">
        <v>3765</v>
      </c>
      <c r="G28" s="49" t="s">
        <v>5</v>
      </c>
      <c r="H28" s="127">
        <f>+(D27-C27)+1</f>
        <v>1</v>
      </c>
      <c r="I28" s="81"/>
      <c r="J28" s="42"/>
      <c r="K28" s="42"/>
      <c r="L28" s="42"/>
      <c r="M28" s="42"/>
      <c r="N28" s="42"/>
      <c r="O28" s="42"/>
      <c r="P28" s="42"/>
      <c r="Q28" s="42"/>
    </row>
    <row r="29" spans="1:17" ht="24.75" customHeight="1" x14ac:dyDescent="0.25">
      <c r="A29" s="48" t="s">
        <v>7</v>
      </c>
      <c r="B29" s="115"/>
      <c r="C29" s="121"/>
      <c r="D29" s="121"/>
      <c r="E29" s="116">
        <f>(D29-C29)*$C$2</f>
        <v>0</v>
      </c>
      <c r="F29" s="136"/>
      <c r="G29" s="49" t="s">
        <v>3139</v>
      </c>
      <c r="H29" s="70"/>
      <c r="I29" s="81"/>
      <c r="J29" s="42"/>
      <c r="K29" s="42"/>
      <c r="L29" s="42"/>
      <c r="M29" s="42"/>
      <c r="N29" s="42"/>
      <c r="O29" s="42"/>
      <c r="P29" s="42"/>
      <c r="Q29" s="42"/>
    </row>
    <row r="30" spans="1:17" ht="24.75" customHeight="1" x14ac:dyDescent="0.25">
      <c r="A30" s="48" t="s">
        <v>8</v>
      </c>
      <c r="B30" s="108"/>
      <c r="C30" s="121"/>
      <c r="D30" s="121"/>
      <c r="E30" s="116">
        <f>(D30-C30)*$C$2</f>
        <v>0</v>
      </c>
      <c r="F30" s="136"/>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22-3-1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22-3-2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22-3-3</v>
      </c>
      <c r="J34" s="42"/>
      <c r="K34" s="42"/>
      <c r="L34" s="42"/>
      <c r="M34" s="42"/>
      <c r="N34" s="42"/>
      <c r="O34" s="42"/>
      <c r="P34" s="42"/>
      <c r="Q34" s="42"/>
    </row>
    <row r="35" spans="1:17" ht="38.25" customHeight="1" x14ac:dyDescent="0.25">
      <c r="A35" s="48" t="s">
        <v>13</v>
      </c>
      <c r="B35" s="131"/>
      <c r="C35" s="132"/>
      <c r="D35" s="132"/>
      <c r="E35" s="133"/>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22-4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25">
        <f>IFERROR((E40*F40+E41*F41)/(F40+F41),0)</f>
        <v>0</v>
      </c>
      <c r="G38" s="49" t="s">
        <v>71</v>
      </c>
      <c r="H38" s="70"/>
      <c r="I38" s="81"/>
      <c r="J38" s="42"/>
      <c r="K38" s="42"/>
      <c r="L38" s="42"/>
      <c r="M38" s="42"/>
      <c r="N38" s="42"/>
      <c r="O38" s="42"/>
      <c r="P38" s="42"/>
      <c r="Q38" s="42"/>
    </row>
    <row r="39" spans="1:17" ht="24.75" customHeight="1" x14ac:dyDescent="0.25">
      <c r="A39" s="48" t="s">
        <v>4</v>
      </c>
      <c r="B39" s="129"/>
      <c r="C39" s="130"/>
      <c r="D39" s="49" t="s">
        <v>3142</v>
      </c>
      <c r="E39" s="110" t="str">
        <f>IFERROR(VLOOKUP(B39,matrizEmpleados,2,FALSE),"No existe")</f>
        <v>No existe</v>
      </c>
      <c r="F39" s="120" t="s">
        <v>3765</v>
      </c>
      <c r="G39" s="49" t="s">
        <v>5</v>
      </c>
      <c r="H39" s="127">
        <f>+(D38-C38)+1</f>
        <v>1</v>
      </c>
      <c r="I39" s="81"/>
      <c r="J39" s="42"/>
      <c r="K39" s="42"/>
      <c r="L39" s="42"/>
      <c r="M39" s="42"/>
      <c r="N39" s="42"/>
      <c r="O39" s="42"/>
      <c r="P39" s="42"/>
      <c r="Q39" s="42"/>
    </row>
    <row r="40" spans="1:17" ht="24.75" customHeight="1" x14ac:dyDescent="0.25">
      <c r="A40" s="48" t="s">
        <v>7</v>
      </c>
      <c r="B40" s="115"/>
      <c r="C40" s="121"/>
      <c r="D40" s="121"/>
      <c r="E40" s="116">
        <f>(D40-C40)*$C$2</f>
        <v>0</v>
      </c>
      <c r="F40" s="136"/>
      <c r="G40" s="49" t="s">
        <v>3139</v>
      </c>
      <c r="H40" s="70"/>
      <c r="I40" s="81"/>
      <c r="J40" s="42"/>
      <c r="K40" s="42"/>
      <c r="L40" s="42"/>
      <c r="M40" s="42"/>
      <c r="N40" s="42"/>
      <c r="O40" s="42"/>
      <c r="P40" s="42"/>
      <c r="Q40" s="42"/>
    </row>
    <row r="41" spans="1:17" ht="24.75" customHeight="1" x14ac:dyDescent="0.25">
      <c r="A41" s="48" t="s">
        <v>8</v>
      </c>
      <c r="B41" s="108"/>
      <c r="C41" s="121"/>
      <c r="D41" s="121"/>
      <c r="E41" s="116">
        <f>(D41-C41)*$C$2</f>
        <v>0</v>
      </c>
      <c r="F41" s="136"/>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22-4-1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22-4-2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22-4-3</v>
      </c>
      <c r="J45" s="42"/>
      <c r="K45" s="42"/>
      <c r="L45" s="42"/>
      <c r="M45" s="42"/>
      <c r="N45" s="42"/>
      <c r="O45" s="42"/>
      <c r="P45" s="42"/>
      <c r="Q45" s="42"/>
    </row>
    <row r="46" spans="1:17" ht="38.25" customHeight="1" x14ac:dyDescent="0.25">
      <c r="A46" s="48" t="s">
        <v>13</v>
      </c>
      <c r="B46" s="131"/>
      <c r="C46" s="132"/>
      <c r="D46" s="132"/>
      <c r="E46" s="133"/>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22-5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25">
        <f>IFERROR((E51*F51+E52*F52)/(F51+F52),0)</f>
        <v>0</v>
      </c>
      <c r="G49" s="49" t="s">
        <v>71</v>
      </c>
      <c r="H49" s="70"/>
      <c r="I49" s="81"/>
      <c r="J49" s="42"/>
      <c r="K49" s="42"/>
      <c r="L49" s="42"/>
      <c r="M49" s="42"/>
      <c r="N49" s="42"/>
      <c r="O49" s="42"/>
      <c r="P49" s="42"/>
      <c r="Q49" s="42"/>
    </row>
    <row r="50" spans="1:17" ht="24.75" customHeight="1" x14ac:dyDescent="0.25">
      <c r="A50" s="48" t="s">
        <v>4</v>
      </c>
      <c r="B50" s="129"/>
      <c r="C50" s="130"/>
      <c r="D50" s="49" t="s">
        <v>3142</v>
      </c>
      <c r="E50" s="110" t="str">
        <f>IFERROR(VLOOKUP(B50,matrizEmpleados,2,FALSE),"No existe")</f>
        <v>No existe</v>
      </c>
      <c r="F50" s="120" t="s">
        <v>3765</v>
      </c>
      <c r="G50" s="49" t="s">
        <v>5</v>
      </c>
      <c r="H50" s="127">
        <f>+(D49-C49)+1</f>
        <v>1</v>
      </c>
      <c r="I50" s="81"/>
      <c r="J50" s="42"/>
      <c r="K50" s="42"/>
      <c r="L50" s="42"/>
      <c r="M50" s="42"/>
      <c r="N50" s="42"/>
      <c r="O50" s="42"/>
      <c r="P50" s="42"/>
      <c r="Q50" s="42"/>
    </row>
    <row r="51" spans="1:17" ht="24.75" customHeight="1" x14ac:dyDescent="0.25">
      <c r="A51" s="48" t="s">
        <v>7</v>
      </c>
      <c r="B51" s="115"/>
      <c r="C51" s="121"/>
      <c r="D51" s="121"/>
      <c r="E51" s="116">
        <f>(D51-C51)*$C$2</f>
        <v>0</v>
      </c>
      <c r="F51" s="136"/>
      <c r="G51" s="49" t="s">
        <v>3139</v>
      </c>
      <c r="H51" s="70"/>
      <c r="I51" s="81"/>
      <c r="J51" s="42"/>
      <c r="K51" s="42"/>
      <c r="L51" s="42"/>
      <c r="M51" s="42"/>
      <c r="N51" s="42"/>
      <c r="O51" s="42"/>
      <c r="P51" s="42"/>
      <c r="Q51" s="42"/>
    </row>
    <row r="52" spans="1:17" ht="24.75" customHeight="1" x14ac:dyDescent="0.25">
      <c r="A52" s="48" t="s">
        <v>8</v>
      </c>
      <c r="B52" s="108"/>
      <c r="C52" s="121"/>
      <c r="D52" s="121"/>
      <c r="E52" s="116">
        <f>(D52-C52)*$C$2</f>
        <v>0</v>
      </c>
      <c r="F52" s="136"/>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22-5-1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22-5-2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22-5-3</v>
      </c>
      <c r="J56" s="42"/>
      <c r="K56" s="42"/>
      <c r="L56" s="42"/>
      <c r="M56" s="42"/>
      <c r="N56" s="42"/>
      <c r="O56" s="42"/>
      <c r="P56" s="42"/>
      <c r="Q56" s="42"/>
    </row>
    <row r="57" spans="1:17" ht="38.25" customHeight="1" x14ac:dyDescent="0.25">
      <c r="A57" s="48" t="s">
        <v>13</v>
      </c>
      <c r="B57" s="131"/>
      <c r="C57" s="132"/>
      <c r="D57" s="132"/>
      <c r="E57" s="133"/>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22-6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25">
        <f>IFERROR((E62*F62+E63*F63)/(F62+F63),0)</f>
        <v>0</v>
      </c>
      <c r="G60" s="49" t="s">
        <v>71</v>
      </c>
      <c r="H60" s="70"/>
      <c r="I60" s="81"/>
      <c r="J60" s="42"/>
      <c r="K60" s="42"/>
      <c r="L60" s="42"/>
      <c r="M60" s="42"/>
      <c r="N60" s="42"/>
      <c r="O60" s="42"/>
      <c r="P60" s="42"/>
      <c r="Q60" s="42"/>
    </row>
    <row r="61" spans="1:17" ht="24.75" customHeight="1" x14ac:dyDescent="0.25">
      <c r="A61" s="48" t="s">
        <v>4</v>
      </c>
      <c r="B61" s="129"/>
      <c r="C61" s="130"/>
      <c r="D61" s="49" t="s">
        <v>3142</v>
      </c>
      <c r="E61" s="110" t="str">
        <f>IFERROR(VLOOKUP(B61,matrizEmpleados,2,FALSE),"No existe")</f>
        <v>No existe</v>
      </c>
      <c r="F61" s="120" t="s">
        <v>3765</v>
      </c>
      <c r="G61" s="49" t="s">
        <v>5</v>
      </c>
      <c r="H61" s="127">
        <f>+(D60-C60)+1</f>
        <v>1</v>
      </c>
      <c r="I61" s="81"/>
      <c r="J61" s="42"/>
      <c r="K61" s="42"/>
      <c r="L61" s="42"/>
      <c r="M61" s="42"/>
      <c r="N61" s="42"/>
      <c r="O61" s="42"/>
      <c r="P61" s="42"/>
      <c r="Q61" s="42"/>
    </row>
    <row r="62" spans="1:17" ht="24.75" customHeight="1" x14ac:dyDescent="0.25">
      <c r="A62" s="48" t="s">
        <v>7</v>
      </c>
      <c r="B62" s="115"/>
      <c r="C62" s="121"/>
      <c r="D62" s="121"/>
      <c r="E62" s="116">
        <f>(D62-C62)*$C$2</f>
        <v>0</v>
      </c>
      <c r="F62" s="136"/>
      <c r="G62" s="49" t="s">
        <v>3139</v>
      </c>
      <c r="H62" s="70"/>
      <c r="I62" s="81"/>
      <c r="J62" s="42"/>
      <c r="K62" s="42"/>
      <c r="L62" s="42"/>
      <c r="M62" s="42"/>
      <c r="N62" s="42"/>
      <c r="O62" s="42"/>
      <c r="P62" s="42"/>
      <c r="Q62" s="42"/>
    </row>
    <row r="63" spans="1:17" ht="24.75" customHeight="1" x14ac:dyDescent="0.25">
      <c r="A63" s="48" t="s">
        <v>8</v>
      </c>
      <c r="B63" s="108"/>
      <c r="C63" s="121"/>
      <c r="D63" s="121"/>
      <c r="E63" s="116">
        <f>(D63-C63)*$C$2</f>
        <v>0</v>
      </c>
      <c r="F63" s="136"/>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22-6-1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22-6-2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22-6-3</v>
      </c>
      <c r="J67" s="42"/>
      <c r="K67" s="42"/>
      <c r="L67" s="42"/>
      <c r="M67" s="42"/>
      <c r="N67" s="42"/>
      <c r="O67" s="42"/>
      <c r="P67" s="42"/>
      <c r="Q67" s="42"/>
    </row>
    <row r="68" spans="1:17" ht="38.25" customHeight="1" x14ac:dyDescent="0.25">
      <c r="A68" s="48" t="s">
        <v>13</v>
      </c>
      <c r="B68" s="131"/>
      <c r="C68" s="132"/>
      <c r="D68" s="132"/>
      <c r="E68" s="133"/>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22-7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25">
        <f>IFERROR((E73*F73+E74*F74)/(F73+F74),0)</f>
        <v>0</v>
      </c>
      <c r="G71" s="49" t="s">
        <v>71</v>
      </c>
      <c r="H71" s="70"/>
      <c r="I71" s="81"/>
      <c r="J71" s="42"/>
      <c r="K71" s="42"/>
      <c r="L71" s="42"/>
      <c r="M71" s="42"/>
      <c r="N71" s="42"/>
      <c r="O71" s="42"/>
      <c r="P71" s="42"/>
      <c r="Q71" s="42"/>
    </row>
    <row r="72" spans="1:17" ht="24.75" customHeight="1" x14ac:dyDescent="0.25">
      <c r="A72" s="48" t="s">
        <v>4</v>
      </c>
      <c r="B72" s="129"/>
      <c r="C72" s="130"/>
      <c r="D72" s="49" t="s">
        <v>3142</v>
      </c>
      <c r="E72" s="110" t="str">
        <f>IFERROR(VLOOKUP(B72,matrizEmpleados,2,FALSE),"No existe")</f>
        <v>No existe</v>
      </c>
      <c r="F72" s="120" t="s">
        <v>3765</v>
      </c>
      <c r="G72" s="49" t="s">
        <v>5</v>
      </c>
      <c r="H72" s="127">
        <f>+(D71-C71)+1</f>
        <v>1</v>
      </c>
      <c r="I72" s="81"/>
      <c r="J72" s="42"/>
      <c r="K72" s="42"/>
      <c r="L72" s="42"/>
      <c r="M72" s="42"/>
      <c r="N72" s="42"/>
      <c r="O72" s="42"/>
      <c r="P72" s="42"/>
      <c r="Q72" s="42"/>
    </row>
    <row r="73" spans="1:17" ht="24.75" customHeight="1" x14ac:dyDescent="0.25">
      <c r="A73" s="48" t="s">
        <v>7</v>
      </c>
      <c r="B73" s="115"/>
      <c r="C73" s="121"/>
      <c r="D73" s="121"/>
      <c r="E73" s="116">
        <f>(D73-C73)*$C$2</f>
        <v>0</v>
      </c>
      <c r="F73" s="136"/>
      <c r="G73" s="49" t="s">
        <v>3139</v>
      </c>
      <c r="H73" s="70"/>
      <c r="I73" s="81"/>
      <c r="J73" s="42"/>
      <c r="K73" s="42"/>
      <c r="L73" s="42"/>
      <c r="M73" s="42"/>
      <c r="N73" s="42"/>
      <c r="O73" s="42"/>
      <c r="P73" s="42"/>
      <c r="Q73" s="42"/>
    </row>
    <row r="74" spans="1:17" ht="24.75" customHeight="1" x14ac:dyDescent="0.25">
      <c r="A74" s="48" t="s">
        <v>8</v>
      </c>
      <c r="B74" s="108"/>
      <c r="C74" s="121"/>
      <c r="D74" s="121"/>
      <c r="E74" s="116">
        <f>(D74-C74)*$C$2</f>
        <v>0</v>
      </c>
      <c r="F74" s="136"/>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22-7-1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22-7-2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22-7-3</v>
      </c>
      <c r="J78" s="42"/>
      <c r="K78" s="42"/>
      <c r="L78" s="42"/>
      <c r="M78" s="42"/>
      <c r="N78" s="42"/>
      <c r="O78" s="42"/>
      <c r="P78" s="42"/>
      <c r="Q78" s="42"/>
    </row>
    <row r="79" spans="1:17" ht="38.25" customHeight="1" x14ac:dyDescent="0.25">
      <c r="A79" s="48" t="s">
        <v>13</v>
      </c>
      <c r="B79" s="131"/>
      <c r="C79" s="132"/>
      <c r="D79" s="132"/>
      <c r="E79" s="133"/>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22-8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25">
        <f>IFERROR((E84*F84+E85*F85)/(F84+F85),0)</f>
        <v>0</v>
      </c>
      <c r="G82" s="49" t="s">
        <v>71</v>
      </c>
      <c r="H82" s="70"/>
      <c r="I82" s="81"/>
      <c r="J82" s="42"/>
      <c r="K82" s="42"/>
      <c r="L82" s="42"/>
      <c r="M82" s="42"/>
      <c r="N82" s="42"/>
      <c r="O82" s="42"/>
      <c r="P82" s="42"/>
      <c r="Q82" s="42"/>
    </row>
    <row r="83" spans="1:17" ht="24.75" customHeight="1" x14ac:dyDescent="0.25">
      <c r="A83" s="48" t="s">
        <v>4</v>
      </c>
      <c r="B83" s="129"/>
      <c r="C83" s="130"/>
      <c r="D83" s="49" t="s">
        <v>3142</v>
      </c>
      <c r="E83" s="110" t="str">
        <f>IFERROR(VLOOKUP(B83,matrizEmpleados,2,FALSE),"No existe")</f>
        <v>No existe</v>
      </c>
      <c r="F83" s="120" t="s">
        <v>3765</v>
      </c>
      <c r="G83" s="49" t="s">
        <v>5</v>
      </c>
      <c r="H83" s="127">
        <f>+(D82-C82)+1</f>
        <v>1</v>
      </c>
      <c r="I83" s="81"/>
      <c r="J83" s="42"/>
      <c r="K83" s="42"/>
      <c r="L83" s="42"/>
      <c r="M83" s="42"/>
      <c r="N83" s="42"/>
      <c r="O83" s="42"/>
      <c r="P83" s="42"/>
      <c r="Q83" s="42"/>
    </row>
    <row r="84" spans="1:17" ht="24.75" customHeight="1" x14ac:dyDescent="0.25">
      <c r="A84" s="48" t="s">
        <v>7</v>
      </c>
      <c r="B84" s="115"/>
      <c r="C84" s="121"/>
      <c r="D84" s="121"/>
      <c r="E84" s="116">
        <f>(D84-C84)*$C$2</f>
        <v>0</v>
      </c>
      <c r="F84" s="136"/>
      <c r="G84" s="49" t="s">
        <v>3139</v>
      </c>
      <c r="H84" s="70"/>
      <c r="I84" s="81"/>
      <c r="J84" s="42"/>
      <c r="K84" s="42"/>
      <c r="L84" s="42"/>
      <c r="M84" s="42"/>
      <c r="N84" s="42"/>
      <c r="O84" s="42"/>
      <c r="P84" s="42"/>
      <c r="Q84" s="42"/>
    </row>
    <row r="85" spans="1:17" ht="24.75" customHeight="1" x14ac:dyDescent="0.25">
      <c r="A85" s="48" t="s">
        <v>8</v>
      </c>
      <c r="B85" s="108"/>
      <c r="C85" s="121"/>
      <c r="D85" s="121"/>
      <c r="E85" s="116">
        <f>(D85-C85)*$C$2</f>
        <v>0</v>
      </c>
      <c r="F85" s="136"/>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22-8-1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22-8-2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22-8-3</v>
      </c>
      <c r="J89" s="42"/>
      <c r="K89" s="42"/>
      <c r="L89" s="42"/>
      <c r="M89" s="42"/>
      <c r="N89" s="42"/>
      <c r="O89" s="42"/>
      <c r="P89" s="42"/>
      <c r="Q89" s="42"/>
    </row>
    <row r="90" spans="1:17" ht="38.25" customHeight="1" x14ac:dyDescent="0.25">
      <c r="A90" s="48" t="s">
        <v>13</v>
      </c>
      <c r="B90" s="131"/>
      <c r="C90" s="132"/>
      <c r="D90" s="132"/>
      <c r="E90" s="133"/>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22-9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25">
        <f>IFERROR((E95*F95+E96*F96)/(F95+F96),0)</f>
        <v>0</v>
      </c>
      <c r="G93" s="49" t="s">
        <v>71</v>
      </c>
      <c r="H93" s="70"/>
      <c r="I93" s="81"/>
      <c r="J93" s="42"/>
      <c r="K93" s="42"/>
      <c r="L93" s="42"/>
      <c r="M93" s="42"/>
      <c r="N93" s="42"/>
      <c r="O93" s="42"/>
      <c r="P93" s="42"/>
      <c r="Q93" s="42"/>
    </row>
    <row r="94" spans="1:17" ht="24.75" customHeight="1" x14ac:dyDescent="0.25">
      <c r="A94" s="48" t="s">
        <v>4</v>
      </c>
      <c r="B94" s="129"/>
      <c r="C94" s="130"/>
      <c r="D94" s="49" t="s">
        <v>3142</v>
      </c>
      <c r="E94" s="110" t="str">
        <f>IFERROR(VLOOKUP(B94,matrizEmpleados,2,FALSE),"No existe")</f>
        <v>No existe</v>
      </c>
      <c r="F94" s="120" t="s">
        <v>3765</v>
      </c>
      <c r="G94" s="49" t="s">
        <v>5</v>
      </c>
      <c r="H94" s="127">
        <f>+(D93-C93)+1</f>
        <v>1</v>
      </c>
      <c r="I94" s="81"/>
      <c r="J94" s="42"/>
      <c r="K94" s="42"/>
      <c r="L94" s="42"/>
      <c r="M94" s="42"/>
      <c r="N94" s="42"/>
      <c r="O94" s="42"/>
      <c r="P94" s="42"/>
      <c r="Q94" s="42"/>
    </row>
    <row r="95" spans="1:17" ht="24.75" customHeight="1" x14ac:dyDescent="0.25">
      <c r="A95" s="48" t="s">
        <v>7</v>
      </c>
      <c r="B95" s="115"/>
      <c r="C95" s="121"/>
      <c r="D95" s="121"/>
      <c r="E95" s="116">
        <f>(D95-C95)*$C$2</f>
        <v>0</v>
      </c>
      <c r="F95" s="136"/>
      <c r="G95" s="49" t="s">
        <v>3139</v>
      </c>
      <c r="H95" s="70"/>
      <c r="I95" s="81"/>
      <c r="J95" s="42"/>
      <c r="K95" s="42"/>
      <c r="L95" s="42"/>
      <c r="M95" s="42"/>
      <c r="N95" s="42"/>
      <c r="O95" s="42"/>
      <c r="P95" s="42"/>
      <c r="Q95" s="42"/>
    </row>
    <row r="96" spans="1:17" ht="24.75" customHeight="1" x14ac:dyDescent="0.25">
      <c r="A96" s="48" t="s">
        <v>8</v>
      </c>
      <c r="B96" s="108"/>
      <c r="C96" s="121"/>
      <c r="D96" s="121"/>
      <c r="E96" s="116">
        <f>(D96-C96)*$C$2</f>
        <v>0</v>
      </c>
      <c r="F96" s="136"/>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22-9-1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22-9-2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22-9-3</v>
      </c>
      <c r="J100" s="42"/>
      <c r="K100" s="42"/>
      <c r="L100" s="42"/>
      <c r="M100" s="42"/>
      <c r="N100" s="42"/>
      <c r="O100" s="42"/>
      <c r="P100" s="42"/>
      <c r="Q100" s="42"/>
    </row>
    <row r="101" spans="1:17" ht="38.25" customHeight="1" x14ac:dyDescent="0.25">
      <c r="A101" s="48" t="s">
        <v>13</v>
      </c>
      <c r="B101" s="131"/>
      <c r="C101" s="132"/>
      <c r="D101" s="132"/>
      <c r="E101" s="133"/>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22-10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25">
        <f>IFERROR((E106*F106+E107*F107)/(F106+F107),0)</f>
        <v>0</v>
      </c>
      <c r="G104" s="49" t="s">
        <v>71</v>
      </c>
      <c r="H104" s="70"/>
      <c r="I104" s="81"/>
      <c r="J104" s="42"/>
      <c r="K104" s="42"/>
      <c r="L104" s="42"/>
      <c r="M104" s="42"/>
      <c r="N104" s="42"/>
      <c r="O104" s="42"/>
      <c r="P104" s="42"/>
      <c r="Q104" s="42"/>
    </row>
    <row r="105" spans="1:17" ht="24.75" customHeight="1" x14ac:dyDescent="0.25">
      <c r="A105" s="48" t="s">
        <v>4</v>
      </c>
      <c r="B105" s="129"/>
      <c r="C105" s="130"/>
      <c r="D105" s="49" t="s">
        <v>3142</v>
      </c>
      <c r="E105" s="110" t="str">
        <f>IFERROR(VLOOKUP(B105,matrizEmpleados,2,FALSE),"No existe")</f>
        <v>No existe</v>
      </c>
      <c r="F105" s="120" t="s">
        <v>3765</v>
      </c>
      <c r="G105" s="49" t="s">
        <v>5</v>
      </c>
      <c r="H105" s="127">
        <f>+(D104-C104)+1</f>
        <v>1</v>
      </c>
      <c r="I105" s="81"/>
      <c r="J105" s="42"/>
      <c r="K105" s="42"/>
      <c r="L105" s="42"/>
      <c r="M105" s="42"/>
      <c r="N105" s="42"/>
      <c r="O105" s="42"/>
      <c r="P105" s="42"/>
      <c r="Q105" s="42"/>
    </row>
    <row r="106" spans="1:17" ht="24.75" customHeight="1" x14ac:dyDescent="0.25">
      <c r="A106" s="48" t="s">
        <v>7</v>
      </c>
      <c r="B106" s="115"/>
      <c r="C106" s="121"/>
      <c r="D106" s="121"/>
      <c r="E106" s="116">
        <f>(D106-C106)*$C$2</f>
        <v>0</v>
      </c>
      <c r="F106" s="136"/>
      <c r="G106" s="49" t="s">
        <v>3139</v>
      </c>
      <c r="H106" s="70"/>
      <c r="I106" s="81"/>
      <c r="J106" s="42"/>
      <c r="K106" s="42"/>
      <c r="L106" s="42"/>
      <c r="M106" s="42"/>
      <c r="N106" s="42"/>
      <c r="O106" s="42"/>
      <c r="P106" s="42"/>
      <c r="Q106" s="42"/>
    </row>
    <row r="107" spans="1:17" ht="24.75" customHeight="1" x14ac:dyDescent="0.25">
      <c r="A107" s="48" t="s">
        <v>8</v>
      </c>
      <c r="B107" s="108"/>
      <c r="C107" s="121"/>
      <c r="D107" s="121"/>
      <c r="E107" s="116">
        <f>(D107-C107)*$C$2</f>
        <v>0</v>
      </c>
      <c r="F107" s="136"/>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22-10-1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22-10-2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22-10-3</v>
      </c>
      <c r="J111" s="42"/>
      <c r="K111" s="42"/>
      <c r="L111" s="42"/>
      <c r="M111" s="42"/>
      <c r="N111" s="42"/>
      <c r="O111" s="42"/>
      <c r="P111" s="42"/>
      <c r="Q111" s="42"/>
    </row>
    <row r="112" spans="1:17" ht="38.25" customHeight="1" x14ac:dyDescent="0.25">
      <c r="A112" s="48" t="s">
        <v>13</v>
      </c>
      <c r="B112" s="131"/>
      <c r="C112" s="132"/>
      <c r="D112" s="132"/>
      <c r="E112" s="133"/>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22-11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25">
        <f>IFERROR((E117*F117+E118*F118)/(F117+F118),0)</f>
        <v>0</v>
      </c>
      <c r="G115" s="49" t="s">
        <v>71</v>
      </c>
      <c r="H115" s="70"/>
      <c r="I115" s="81"/>
      <c r="J115" s="42"/>
      <c r="K115" s="42"/>
      <c r="L115" s="42"/>
      <c r="M115" s="42"/>
      <c r="N115" s="42"/>
      <c r="O115" s="42"/>
      <c r="P115" s="42"/>
      <c r="Q115" s="42"/>
    </row>
    <row r="116" spans="1:17" ht="24.75" customHeight="1" x14ac:dyDescent="0.25">
      <c r="A116" s="48" t="s">
        <v>4</v>
      </c>
      <c r="B116" s="129"/>
      <c r="C116" s="130"/>
      <c r="D116" s="49" t="s">
        <v>3142</v>
      </c>
      <c r="E116" s="110" t="str">
        <f>IFERROR(VLOOKUP(B116,matrizEmpleados,2,FALSE),"No existe")</f>
        <v>No existe</v>
      </c>
      <c r="F116" s="120" t="s">
        <v>3765</v>
      </c>
      <c r="G116" s="49" t="s">
        <v>5</v>
      </c>
      <c r="H116" s="127">
        <f>+(D115-C115)+1</f>
        <v>1</v>
      </c>
      <c r="I116" s="81"/>
      <c r="J116" s="42"/>
      <c r="K116" s="42"/>
      <c r="L116" s="42"/>
      <c r="M116" s="42"/>
      <c r="N116" s="42"/>
      <c r="O116" s="42"/>
      <c r="P116" s="42"/>
      <c r="Q116" s="42"/>
    </row>
    <row r="117" spans="1:17" ht="24.75" customHeight="1" x14ac:dyDescent="0.25">
      <c r="A117" s="48" t="s">
        <v>7</v>
      </c>
      <c r="B117" s="115"/>
      <c r="C117" s="121"/>
      <c r="D117" s="121"/>
      <c r="E117" s="116">
        <f>(D117-C117)*$C$2</f>
        <v>0</v>
      </c>
      <c r="F117" s="136"/>
      <c r="G117" s="49" t="s">
        <v>3139</v>
      </c>
      <c r="H117" s="70"/>
      <c r="I117" s="81"/>
      <c r="J117" s="42"/>
      <c r="K117" s="42"/>
      <c r="L117" s="42"/>
      <c r="M117" s="42"/>
      <c r="N117" s="42"/>
      <c r="O117" s="42"/>
      <c r="P117" s="42"/>
      <c r="Q117" s="42"/>
    </row>
    <row r="118" spans="1:17" ht="24.75" customHeight="1" x14ac:dyDescent="0.25">
      <c r="A118" s="48" t="s">
        <v>8</v>
      </c>
      <c r="B118" s="108"/>
      <c r="C118" s="121"/>
      <c r="D118" s="121"/>
      <c r="E118" s="116">
        <f>(D118-C118)*$C$2</f>
        <v>0</v>
      </c>
      <c r="F118" s="136"/>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22-11-1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22-11-2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22-11-3</v>
      </c>
      <c r="J122" s="42"/>
      <c r="K122" s="42"/>
      <c r="L122" s="42"/>
      <c r="M122" s="42"/>
      <c r="N122" s="42"/>
      <c r="O122" s="42"/>
      <c r="P122" s="42"/>
      <c r="Q122" s="42"/>
    </row>
    <row r="123" spans="1:17" ht="38.25" customHeight="1" x14ac:dyDescent="0.25">
      <c r="A123" s="48" t="s">
        <v>13</v>
      </c>
      <c r="B123" s="131"/>
      <c r="C123" s="132"/>
      <c r="D123" s="132"/>
      <c r="E123" s="133"/>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22-12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25">
        <f>IFERROR((E128*F128+E129*F129)/(F128+F129),0)</f>
        <v>0</v>
      </c>
      <c r="G126" s="49" t="s">
        <v>71</v>
      </c>
      <c r="H126" s="70"/>
      <c r="I126" s="81"/>
      <c r="J126" s="42"/>
      <c r="K126" s="42"/>
      <c r="L126" s="42"/>
      <c r="M126" s="42"/>
      <c r="N126" s="42"/>
      <c r="O126" s="42"/>
      <c r="P126" s="42"/>
      <c r="Q126" s="42"/>
    </row>
    <row r="127" spans="1:17" ht="24.75" customHeight="1" x14ac:dyDescent="0.25">
      <c r="A127" s="48" t="s">
        <v>4</v>
      </c>
      <c r="B127" s="129"/>
      <c r="C127" s="130"/>
      <c r="D127" s="49" t="s">
        <v>3142</v>
      </c>
      <c r="E127" s="110" t="str">
        <f>IFERROR(VLOOKUP(B127,matrizEmpleados,2,FALSE),"No existe")</f>
        <v>No existe</v>
      </c>
      <c r="F127" s="120" t="s">
        <v>3765</v>
      </c>
      <c r="G127" s="49" t="s">
        <v>5</v>
      </c>
      <c r="H127" s="127">
        <f>+(D126-C126)+1</f>
        <v>1</v>
      </c>
      <c r="I127" s="81"/>
      <c r="J127" s="42"/>
      <c r="K127" s="42"/>
      <c r="L127" s="42"/>
      <c r="M127" s="42"/>
      <c r="N127" s="42"/>
      <c r="O127" s="42"/>
      <c r="P127" s="42"/>
      <c r="Q127" s="42"/>
    </row>
    <row r="128" spans="1:17" ht="24.75" customHeight="1" x14ac:dyDescent="0.25">
      <c r="A128" s="48" t="s">
        <v>7</v>
      </c>
      <c r="B128" s="115"/>
      <c r="C128" s="121"/>
      <c r="D128" s="121"/>
      <c r="E128" s="116">
        <f>(D128-C128)*$C$2</f>
        <v>0</v>
      </c>
      <c r="F128" s="122"/>
      <c r="G128" s="49" t="s">
        <v>3139</v>
      </c>
      <c r="H128" s="70"/>
      <c r="I128" s="81"/>
      <c r="J128" s="42"/>
      <c r="K128" s="42"/>
      <c r="L128" s="42"/>
      <c r="M128" s="42"/>
      <c r="N128" s="42"/>
      <c r="O128" s="42"/>
      <c r="P128" s="42"/>
      <c r="Q128" s="42"/>
    </row>
    <row r="129" spans="1:17" ht="24.75" customHeight="1" x14ac:dyDescent="0.25">
      <c r="A129" s="48" t="s">
        <v>8</v>
      </c>
      <c r="B129" s="108"/>
      <c r="C129" s="121"/>
      <c r="D129" s="121"/>
      <c r="E129" s="116">
        <f>(D129-C129)*$C$2</f>
        <v>0</v>
      </c>
      <c r="F129" s="122"/>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22-12-1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22-12-2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22-12-3</v>
      </c>
      <c r="J133" s="42"/>
      <c r="K133" s="42"/>
      <c r="L133" s="42"/>
      <c r="M133" s="42"/>
      <c r="N133" s="42"/>
      <c r="O133" s="42"/>
      <c r="P133" s="42"/>
      <c r="Q133" s="42"/>
    </row>
    <row r="134" spans="1:17" ht="38.25" customHeight="1" x14ac:dyDescent="0.25">
      <c r="A134" s="48" t="s">
        <v>13</v>
      </c>
      <c r="B134" s="131"/>
      <c r="C134" s="132"/>
      <c r="D134" s="132"/>
      <c r="E134" s="133"/>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22-13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25">
        <f>IFERROR((E139*F139+E140*F140)/(F139+F140),0)</f>
        <v>0</v>
      </c>
      <c r="G137" s="49" t="s">
        <v>71</v>
      </c>
      <c r="H137" s="70"/>
      <c r="I137" s="81"/>
      <c r="J137" s="42"/>
      <c r="K137" s="42"/>
      <c r="L137" s="42"/>
      <c r="M137" s="42"/>
      <c r="N137" s="42"/>
      <c r="O137" s="42"/>
      <c r="P137" s="42"/>
      <c r="Q137" s="42"/>
    </row>
    <row r="138" spans="1:17" ht="24.75" customHeight="1" x14ac:dyDescent="0.25">
      <c r="A138" s="48" t="s">
        <v>4</v>
      </c>
      <c r="B138" s="129"/>
      <c r="C138" s="130"/>
      <c r="D138" s="49" t="s">
        <v>3142</v>
      </c>
      <c r="E138" s="110" t="str">
        <f>IFERROR(VLOOKUP(B138,matrizEmpleados,2,FALSE),"No existe")</f>
        <v>No existe</v>
      </c>
      <c r="F138" s="120" t="s">
        <v>3765</v>
      </c>
      <c r="G138" s="49" t="s">
        <v>5</v>
      </c>
      <c r="H138" s="127">
        <f>+(D137-C137)+1</f>
        <v>1</v>
      </c>
      <c r="I138" s="81"/>
      <c r="J138" s="42"/>
      <c r="K138" s="42"/>
      <c r="L138" s="42"/>
      <c r="M138" s="42"/>
      <c r="N138" s="42"/>
      <c r="O138" s="42"/>
      <c r="P138" s="42"/>
      <c r="Q138" s="42"/>
    </row>
    <row r="139" spans="1:17" ht="24.75" customHeight="1" x14ac:dyDescent="0.25">
      <c r="A139" s="48" t="s">
        <v>7</v>
      </c>
      <c r="B139" s="115"/>
      <c r="C139" s="121"/>
      <c r="D139" s="121"/>
      <c r="E139" s="116">
        <f>(D139-C139)*$C$2</f>
        <v>0</v>
      </c>
      <c r="F139" s="122"/>
      <c r="G139" s="49" t="s">
        <v>3139</v>
      </c>
      <c r="H139" s="70"/>
      <c r="I139" s="81"/>
      <c r="J139" s="42"/>
      <c r="K139" s="42"/>
      <c r="L139" s="42"/>
      <c r="M139" s="42"/>
      <c r="N139" s="42"/>
      <c r="O139" s="42"/>
      <c r="P139" s="42"/>
      <c r="Q139" s="42"/>
    </row>
    <row r="140" spans="1:17" ht="24.75" customHeight="1" x14ac:dyDescent="0.25">
      <c r="A140" s="48" t="s">
        <v>8</v>
      </c>
      <c r="B140" s="108"/>
      <c r="C140" s="121"/>
      <c r="D140" s="121"/>
      <c r="E140" s="116">
        <f>(D140-C140)*$C$2</f>
        <v>0</v>
      </c>
      <c r="F140" s="122"/>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22-13-1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22-13-2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22-13-3</v>
      </c>
      <c r="J144" s="42"/>
      <c r="K144" s="42"/>
      <c r="L144" s="42"/>
      <c r="M144" s="42"/>
      <c r="N144" s="42"/>
      <c r="O144" s="42"/>
      <c r="P144" s="42"/>
      <c r="Q144" s="42"/>
    </row>
    <row r="145" spans="1:17" ht="38.25" customHeight="1" x14ac:dyDescent="0.25">
      <c r="A145" s="48" t="s">
        <v>13</v>
      </c>
      <c r="B145" s="131"/>
      <c r="C145" s="132"/>
      <c r="D145" s="132"/>
      <c r="E145" s="133"/>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22-14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25">
        <f>IFERROR((E150*F150+E151*F151)/(F150+F151),0)</f>
        <v>0</v>
      </c>
      <c r="G148" s="49" t="s">
        <v>71</v>
      </c>
      <c r="H148" s="70"/>
      <c r="I148" s="81"/>
      <c r="J148" s="42"/>
      <c r="K148" s="42"/>
      <c r="L148" s="42"/>
      <c r="M148" s="42"/>
      <c r="N148" s="42"/>
      <c r="O148" s="42"/>
      <c r="P148" s="42"/>
      <c r="Q148" s="42"/>
    </row>
    <row r="149" spans="1:17" ht="24.75" customHeight="1" x14ac:dyDescent="0.25">
      <c r="A149" s="48" t="s">
        <v>4</v>
      </c>
      <c r="B149" s="129"/>
      <c r="C149" s="130"/>
      <c r="D149" s="49" t="s">
        <v>3142</v>
      </c>
      <c r="E149" s="110" t="str">
        <f>IFERROR(VLOOKUP(B149,matrizEmpleados,2,FALSE),"No existe")</f>
        <v>No existe</v>
      </c>
      <c r="F149" s="120" t="s">
        <v>3765</v>
      </c>
      <c r="G149" s="49" t="s">
        <v>5</v>
      </c>
      <c r="H149" s="127">
        <f>+(D148-C148)+1</f>
        <v>1</v>
      </c>
      <c r="I149" s="81"/>
      <c r="J149" s="42"/>
      <c r="K149" s="42"/>
      <c r="L149" s="42"/>
      <c r="M149" s="42"/>
      <c r="N149" s="42"/>
      <c r="O149" s="42"/>
      <c r="P149" s="42"/>
      <c r="Q149" s="42"/>
    </row>
    <row r="150" spans="1:17" ht="24.75" customHeight="1" x14ac:dyDescent="0.25">
      <c r="A150" s="48" t="s">
        <v>7</v>
      </c>
      <c r="B150" s="115"/>
      <c r="C150" s="121"/>
      <c r="D150" s="121"/>
      <c r="E150" s="116">
        <f>(D150-C150)*$C$2</f>
        <v>0</v>
      </c>
      <c r="F150" s="122"/>
      <c r="G150" s="49" t="s">
        <v>3139</v>
      </c>
      <c r="H150" s="70"/>
      <c r="I150" s="81"/>
      <c r="J150" s="42"/>
      <c r="K150" s="42"/>
      <c r="L150" s="42"/>
      <c r="M150" s="42"/>
      <c r="N150" s="42"/>
      <c r="O150" s="42"/>
      <c r="P150" s="42"/>
      <c r="Q150" s="42"/>
    </row>
    <row r="151" spans="1:17" ht="24.75" customHeight="1" x14ac:dyDescent="0.25">
      <c r="A151" s="48" t="s">
        <v>8</v>
      </c>
      <c r="B151" s="108"/>
      <c r="C151" s="121"/>
      <c r="D151" s="121"/>
      <c r="E151" s="116">
        <f>(D151-C151)*$C$2</f>
        <v>0</v>
      </c>
      <c r="F151" s="122"/>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22-14-1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22-14-2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22-14-3</v>
      </c>
      <c r="J155" s="42"/>
      <c r="K155" s="42"/>
      <c r="L155" s="42"/>
      <c r="M155" s="42"/>
      <c r="N155" s="42"/>
      <c r="O155" s="42"/>
      <c r="P155" s="42"/>
      <c r="Q155" s="42"/>
    </row>
    <row r="156" spans="1:17" ht="38.25" customHeight="1" x14ac:dyDescent="0.25">
      <c r="A156" s="48" t="s">
        <v>13</v>
      </c>
      <c r="B156" s="131"/>
      <c r="C156" s="132"/>
      <c r="D156" s="132"/>
      <c r="E156" s="133"/>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22-15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25">
        <f>IFERROR((E161*F161+E162*F162)/(F161+F162),0)</f>
        <v>0</v>
      </c>
      <c r="G159" s="49" t="s">
        <v>71</v>
      </c>
      <c r="H159" s="70"/>
      <c r="I159" s="81"/>
      <c r="J159" s="42"/>
      <c r="K159" s="42"/>
      <c r="L159" s="42"/>
      <c r="M159" s="42"/>
      <c r="N159" s="42"/>
      <c r="O159" s="42"/>
      <c r="P159" s="42"/>
      <c r="Q159" s="42"/>
    </row>
    <row r="160" spans="1:17" ht="24.75" customHeight="1" x14ac:dyDescent="0.25">
      <c r="A160" s="48" t="s">
        <v>4</v>
      </c>
      <c r="B160" s="129"/>
      <c r="C160" s="130"/>
      <c r="D160" s="49" t="s">
        <v>3142</v>
      </c>
      <c r="E160" s="110" t="str">
        <f>IFERROR(VLOOKUP(B160,matrizEmpleados,2,FALSE),"No existe")</f>
        <v>No existe</v>
      </c>
      <c r="F160" s="120" t="s">
        <v>3765</v>
      </c>
      <c r="G160" s="49" t="s">
        <v>5</v>
      </c>
      <c r="H160" s="127">
        <f>+(D159-C159)+1</f>
        <v>1</v>
      </c>
      <c r="I160" s="81"/>
      <c r="J160" s="42"/>
      <c r="K160" s="42"/>
      <c r="L160" s="42"/>
      <c r="M160" s="42"/>
      <c r="N160" s="42"/>
      <c r="O160" s="42"/>
      <c r="P160" s="42"/>
      <c r="Q160" s="42"/>
    </row>
    <row r="161" spans="1:17" ht="24.75" customHeight="1" x14ac:dyDescent="0.25">
      <c r="A161" s="48" t="s">
        <v>7</v>
      </c>
      <c r="B161" s="115"/>
      <c r="C161" s="121"/>
      <c r="D161" s="121"/>
      <c r="E161" s="116">
        <f>(D161-C161)*$C$2</f>
        <v>0</v>
      </c>
      <c r="F161" s="136"/>
      <c r="G161" s="49" t="s">
        <v>3139</v>
      </c>
      <c r="H161" s="70"/>
      <c r="I161" s="81"/>
      <c r="J161" s="42"/>
      <c r="K161" s="42"/>
      <c r="L161" s="42"/>
      <c r="M161" s="42"/>
      <c r="N161" s="42"/>
      <c r="O161" s="42"/>
      <c r="P161" s="42"/>
      <c r="Q161" s="42"/>
    </row>
    <row r="162" spans="1:17" ht="24.75" customHeight="1" x14ac:dyDescent="0.25">
      <c r="A162" s="48" t="s">
        <v>8</v>
      </c>
      <c r="B162" s="108"/>
      <c r="C162" s="121"/>
      <c r="D162" s="121"/>
      <c r="E162" s="116">
        <f>(D162-C162)*$C$2</f>
        <v>0</v>
      </c>
      <c r="F162" s="136"/>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22-15-1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22-15-2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22-15-3</v>
      </c>
      <c r="J166" s="42"/>
      <c r="K166" s="42"/>
      <c r="L166" s="42"/>
      <c r="M166" s="42"/>
      <c r="N166" s="42"/>
      <c r="O166" s="42"/>
      <c r="P166" s="42"/>
      <c r="Q166" s="42"/>
    </row>
    <row r="167" spans="1:17" ht="38.25" customHeight="1" x14ac:dyDescent="0.25">
      <c r="A167" s="48" t="s">
        <v>13</v>
      </c>
      <c r="B167" s="131"/>
      <c r="C167" s="132"/>
      <c r="D167" s="132"/>
      <c r="E167" s="133"/>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22-16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25">
        <f>IFERROR((E172*F172+E173*F173)/(F172+F173),0)</f>
        <v>0</v>
      </c>
      <c r="G170" s="49" t="s">
        <v>71</v>
      </c>
      <c r="H170" s="70"/>
      <c r="I170" s="81"/>
      <c r="J170" s="42"/>
      <c r="K170" s="42"/>
      <c r="L170" s="42"/>
      <c r="M170" s="42"/>
      <c r="N170" s="42"/>
      <c r="O170" s="42"/>
      <c r="P170" s="42"/>
      <c r="Q170" s="42"/>
    </row>
    <row r="171" spans="1:17" ht="24.75" customHeight="1" x14ac:dyDescent="0.25">
      <c r="A171" s="48" t="s">
        <v>4</v>
      </c>
      <c r="B171" s="129"/>
      <c r="C171" s="130"/>
      <c r="D171" s="49" t="s">
        <v>3142</v>
      </c>
      <c r="E171" s="110" t="str">
        <f>IFERROR(VLOOKUP(B171,matrizEmpleados,2,FALSE),"No existe")</f>
        <v>No existe</v>
      </c>
      <c r="F171" s="120" t="s">
        <v>3765</v>
      </c>
      <c r="G171" s="49" t="s">
        <v>5</v>
      </c>
      <c r="H171" s="127">
        <f>+(D170-C170)+1</f>
        <v>1</v>
      </c>
      <c r="I171" s="81"/>
      <c r="J171" s="42"/>
      <c r="K171" s="42"/>
      <c r="L171" s="42"/>
      <c r="M171" s="42"/>
      <c r="N171" s="42"/>
      <c r="O171" s="42"/>
      <c r="P171" s="42"/>
      <c r="Q171" s="42"/>
    </row>
    <row r="172" spans="1:17" ht="24.75" customHeight="1" x14ac:dyDescent="0.25">
      <c r="A172" s="48" t="s">
        <v>7</v>
      </c>
      <c r="B172" s="115"/>
      <c r="C172" s="121"/>
      <c r="D172" s="121"/>
      <c r="E172" s="116">
        <f>(D172-C172)*$C$2</f>
        <v>0</v>
      </c>
      <c r="F172" s="136"/>
      <c r="G172" s="49" t="s">
        <v>3139</v>
      </c>
      <c r="H172" s="70"/>
      <c r="I172" s="81"/>
      <c r="J172" s="42"/>
      <c r="K172" s="42"/>
      <c r="L172" s="42"/>
      <c r="M172" s="42"/>
      <c r="N172" s="42"/>
      <c r="O172" s="42"/>
      <c r="P172" s="42"/>
      <c r="Q172" s="42"/>
    </row>
    <row r="173" spans="1:17" ht="24.75" customHeight="1" x14ac:dyDescent="0.25">
      <c r="A173" s="48" t="s">
        <v>8</v>
      </c>
      <c r="B173" s="108"/>
      <c r="C173" s="121"/>
      <c r="D173" s="121"/>
      <c r="E173" s="116">
        <f>(D173-C173)*$C$2</f>
        <v>0</v>
      </c>
      <c r="F173" s="136"/>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22-16-1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22-16-2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22-16-3</v>
      </c>
      <c r="J177" s="42"/>
      <c r="K177" s="42"/>
      <c r="L177" s="42"/>
      <c r="M177" s="42"/>
      <c r="N177" s="42"/>
      <c r="O177" s="42"/>
      <c r="P177" s="42"/>
      <c r="Q177" s="42"/>
    </row>
    <row r="178" spans="1:17" ht="38.25" customHeight="1" x14ac:dyDescent="0.25">
      <c r="A178" s="48" t="s">
        <v>13</v>
      </c>
      <c r="B178" s="131"/>
      <c r="C178" s="132"/>
      <c r="D178" s="132"/>
      <c r="E178" s="133"/>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22-17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25">
        <f>IFERROR((E183*F183+E184*F184)/(F183+F184),0)</f>
        <v>0</v>
      </c>
      <c r="G181" s="49" t="s">
        <v>71</v>
      </c>
      <c r="H181" s="70"/>
      <c r="I181" s="81"/>
      <c r="J181" s="42"/>
      <c r="K181" s="42"/>
      <c r="L181" s="42"/>
      <c r="M181" s="42"/>
      <c r="N181" s="42"/>
      <c r="O181" s="42"/>
      <c r="P181" s="42"/>
      <c r="Q181" s="42"/>
    </row>
    <row r="182" spans="1:17" ht="24.75" customHeight="1" x14ac:dyDescent="0.25">
      <c r="A182" s="48" t="s">
        <v>4</v>
      </c>
      <c r="B182" s="129"/>
      <c r="C182" s="130"/>
      <c r="D182" s="49" t="s">
        <v>3142</v>
      </c>
      <c r="E182" s="110" t="str">
        <f>IFERROR(VLOOKUP(B182,matrizEmpleados,2,FALSE),"No existe")</f>
        <v>No existe</v>
      </c>
      <c r="F182" s="120" t="s">
        <v>3765</v>
      </c>
      <c r="G182" s="49" t="s">
        <v>5</v>
      </c>
      <c r="H182" s="127">
        <f>+(D181-C181)+1</f>
        <v>1</v>
      </c>
      <c r="I182" s="81"/>
      <c r="J182" s="42"/>
      <c r="K182" s="42"/>
      <c r="L182" s="42"/>
      <c r="M182" s="42"/>
      <c r="N182" s="42"/>
      <c r="O182" s="42"/>
      <c r="P182" s="42"/>
      <c r="Q182" s="42"/>
    </row>
    <row r="183" spans="1:17" ht="24.75" customHeight="1" x14ac:dyDescent="0.25">
      <c r="A183" s="48" t="s">
        <v>7</v>
      </c>
      <c r="B183" s="115"/>
      <c r="C183" s="121"/>
      <c r="D183" s="121"/>
      <c r="E183" s="116">
        <f>(D183-C183)*$C$2</f>
        <v>0</v>
      </c>
      <c r="F183" s="136"/>
      <c r="G183" s="49" t="s">
        <v>3139</v>
      </c>
      <c r="H183" s="70"/>
      <c r="I183" s="81"/>
      <c r="J183" s="42"/>
      <c r="K183" s="42"/>
      <c r="L183" s="42"/>
      <c r="M183" s="42"/>
      <c r="N183" s="42"/>
      <c r="O183" s="42"/>
      <c r="P183" s="42"/>
      <c r="Q183" s="42"/>
    </row>
    <row r="184" spans="1:17" ht="24.75" customHeight="1" x14ac:dyDescent="0.25">
      <c r="A184" s="48" t="s">
        <v>8</v>
      </c>
      <c r="B184" s="108"/>
      <c r="C184" s="121"/>
      <c r="D184" s="121"/>
      <c r="E184" s="116">
        <f>(D184-C184)*$C$2</f>
        <v>0</v>
      </c>
      <c r="F184" s="136"/>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22-17-1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22-17-2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22-17-3</v>
      </c>
      <c r="J188" s="42"/>
      <c r="K188" s="42"/>
      <c r="L188" s="42"/>
      <c r="M188" s="42"/>
      <c r="N188" s="42"/>
      <c r="O188" s="42"/>
      <c r="P188" s="42"/>
      <c r="Q188" s="42"/>
    </row>
    <row r="189" spans="1:17" ht="38.25" customHeight="1" x14ac:dyDescent="0.25">
      <c r="A189" s="48" t="s">
        <v>13</v>
      </c>
      <c r="B189" s="131"/>
      <c r="C189" s="132"/>
      <c r="D189" s="132"/>
      <c r="E189" s="133"/>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22-18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25">
        <f>IFERROR((E194*F194+E195*F195)/(F194+F195),0)</f>
        <v>0</v>
      </c>
      <c r="G192" s="49" t="s">
        <v>71</v>
      </c>
      <c r="H192" s="70"/>
      <c r="I192" s="81"/>
      <c r="J192" s="42"/>
      <c r="K192" s="42"/>
      <c r="L192" s="42"/>
      <c r="M192" s="42"/>
      <c r="N192" s="42"/>
      <c r="O192" s="42"/>
      <c r="P192" s="42"/>
      <c r="Q192" s="42"/>
    </row>
    <row r="193" spans="1:17" ht="24.75" customHeight="1" x14ac:dyDescent="0.25">
      <c r="A193" s="48" t="s">
        <v>4</v>
      </c>
      <c r="B193" s="129"/>
      <c r="C193" s="130"/>
      <c r="D193" s="49" t="s">
        <v>3142</v>
      </c>
      <c r="E193" s="110" t="str">
        <f>IFERROR(VLOOKUP(B193,matrizEmpleados,2,FALSE),"No existe")</f>
        <v>No existe</v>
      </c>
      <c r="F193" s="120" t="s">
        <v>3765</v>
      </c>
      <c r="G193" s="49" t="s">
        <v>5</v>
      </c>
      <c r="H193" s="127">
        <f>+(D192-C192)+1</f>
        <v>1</v>
      </c>
      <c r="I193" s="81"/>
      <c r="J193" s="42"/>
      <c r="K193" s="42"/>
      <c r="L193" s="42"/>
      <c r="M193" s="42"/>
      <c r="N193" s="42"/>
      <c r="O193" s="42"/>
      <c r="P193" s="42"/>
      <c r="Q193" s="42"/>
    </row>
    <row r="194" spans="1:17" ht="24.75" customHeight="1" x14ac:dyDescent="0.25">
      <c r="A194" s="48" t="s">
        <v>7</v>
      </c>
      <c r="B194" s="115"/>
      <c r="C194" s="121"/>
      <c r="D194" s="121"/>
      <c r="E194" s="116">
        <f>(D194-C194)*$C$2</f>
        <v>0</v>
      </c>
      <c r="F194" s="136"/>
      <c r="G194" s="49" t="s">
        <v>3139</v>
      </c>
      <c r="H194" s="70"/>
      <c r="I194" s="81"/>
      <c r="J194" s="42"/>
      <c r="K194" s="42"/>
      <c r="L194" s="42"/>
      <c r="M194" s="42"/>
      <c r="N194" s="42"/>
      <c r="O194" s="42"/>
      <c r="P194" s="42"/>
      <c r="Q194" s="42"/>
    </row>
    <row r="195" spans="1:17" ht="24.75" customHeight="1" x14ac:dyDescent="0.25">
      <c r="A195" s="48" t="s">
        <v>8</v>
      </c>
      <c r="B195" s="108"/>
      <c r="C195" s="121"/>
      <c r="D195" s="121"/>
      <c r="E195" s="116">
        <f>(D195-C195)*$C$2</f>
        <v>0</v>
      </c>
      <c r="F195" s="136"/>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22-18-1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22-18-2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22-18-3</v>
      </c>
      <c r="J199" s="42"/>
      <c r="K199" s="42"/>
      <c r="L199" s="42"/>
      <c r="M199" s="42"/>
      <c r="N199" s="42"/>
      <c r="O199" s="42"/>
      <c r="P199" s="42"/>
      <c r="Q199" s="42"/>
    </row>
    <row r="200" spans="1:17" ht="38.25" customHeight="1" x14ac:dyDescent="0.25">
      <c r="A200" s="48" t="s">
        <v>13</v>
      </c>
      <c r="B200" s="131"/>
      <c r="C200" s="132"/>
      <c r="D200" s="132"/>
      <c r="E200" s="133"/>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22-19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25">
        <f>IFERROR((E205*F205+E206*F206)/(F205+F206),0)</f>
        <v>0</v>
      </c>
      <c r="G203" s="49" t="s">
        <v>71</v>
      </c>
      <c r="H203" s="70"/>
      <c r="I203" s="81"/>
      <c r="J203" s="42"/>
      <c r="K203" s="42"/>
      <c r="L203" s="42"/>
      <c r="M203" s="42"/>
      <c r="N203" s="42"/>
      <c r="O203" s="42"/>
      <c r="P203" s="42"/>
      <c r="Q203" s="42"/>
    </row>
    <row r="204" spans="1:17" ht="24.75" customHeight="1" x14ac:dyDescent="0.25">
      <c r="A204" s="48" t="s">
        <v>4</v>
      </c>
      <c r="B204" s="129"/>
      <c r="C204" s="130"/>
      <c r="D204" s="49" t="s">
        <v>3142</v>
      </c>
      <c r="E204" s="110" t="str">
        <f>IFERROR(VLOOKUP(B204,matrizEmpleados,2,FALSE),"No existe")</f>
        <v>No existe</v>
      </c>
      <c r="F204" s="120" t="s">
        <v>3765</v>
      </c>
      <c r="G204" s="49" t="s">
        <v>5</v>
      </c>
      <c r="H204" s="127">
        <f>+(D203-C203)+1</f>
        <v>1</v>
      </c>
      <c r="I204" s="81"/>
      <c r="J204" s="42"/>
      <c r="K204" s="42"/>
      <c r="L204" s="42"/>
      <c r="M204" s="42"/>
      <c r="N204" s="42"/>
      <c r="O204" s="42"/>
      <c r="P204" s="42"/>
      <c r="Q204" s="42"/>
    </row>
    <row r="205" spans="1:17" ht="24.75" customHeight="1" x14ac:dyDescent="0.25">
      <c r="A205" s="48" t="s">
        <v>7</v>
      </c>
      <c r="B205" s="115"/>
      <c r="C205" s="121"/>
      <c r="D205" s="121"/>
      <c r="E205" s="116">
        <f>(D205-C205)*$C$2</f>
        <v>0</v>
      </c>
      <c r="F205" s="136"/>
      <c r="G205" s="49" t="s">
        <v>3139</v>
      </c>
      <c r="H205" s="70"/>
      <c r="I205" s="81"/>
      <c r="J205" s="42"/>
      <c r="K205" s="42"/>
      <c r="L205" s="42"/>
      <c r="M205" s="42"/>
      <c r="N205" s="42"/>
      <c r="O205" s="42"/>
      <c r="P205" s="42"/>
      <c r="Q205" s="42"/>
    </row>
    <row r="206" spans="1:17" ht="24.75" customHeight="1" x14ac:dyDescent="0.25">
      <c r="A206" s="48" t="s">
        <v>8</v>
      </c>
      <c r="B206" s="108"/>
      <c r="C206" s="121"/>
      <c r="D206" s="121"/>
      <c r="E206" s="116">
        <f>(D206-C206)*$C$2</f>
        <v>0</v>
      </c>
      <c r="F206" s="136"/>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22-19-1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22-19-2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22-19-3</v>
      </c>
      <c r="J210" s="42"/>
      <c r="K210" s="42"/>
      <c r="L210" s="42"/>
      <c r="M210" s="42"/>
      <c r="N210" s="42"/>
      <c r="O210" s="42"/>
      <c r="P210" s="42"/>
      <c r="Q210" s="42"/>
    </row>
    <row r="211" spans="1:17" ht="38.25" customHeight="1" x14ac:dyDescent="0.25">
      <c r="A211" s="48" t="s">
        <v>13</v>
      </c>
      <c r="B211" s="131"/>
      <c r="C211" s="132"/>
      <c r="D211" s="132"/>
      <c r="E211" s="133"/>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22-20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25">
        <f>IFERROR((E216*F216+E217*F217)/(F216+F217),0)</f>
        <v>0</v>
      </c>
      <c r="G214" s="49" t="s">
        <v>71</v>
      </c>
      <c r="H214" s="70"/>
      <c r="I214" s="81"/>
      <c r="J214" s="42"/>
      <c r="K214" s="42"/>
      <c r="L214" s="42"/>
      <c r="M214" s="42"/>
      <c r="N214" s="42"/>
      <c r="O214" s="42"/>
      <c r="P214" s="42"/>
      <c r="Q214" s="42"/>
    </row>
    <row r="215" spans="1:17" ht="24.75" customHeight="1" x14ac:dyDescent="0.25">
      <c r="A215" s="48" t="s">
        <v>4</v>
      </c>
      <c r="B215" s="129"/>
      <c r="C215" s="130"/>
      <c r="D215" s="49" t="s">
        <v>3142</v>
      </c>
      <c r="E215" s="110" t="str">
        <f>IFERROR(VLOOKUP(B215,matrizEmpleados,2,FALSE),"No existe")</f>
        <v>No existe</v>
      </c>
      <c r="F215" s="120" t="s">
        <v>3765</v>
      </c>
      <c r="G215" s="49" t="s">
        <v>5</v>
      </c>
      <c r="H215" s="127">
        <f>+(D214-C214)+1</f>
        <v>1</v>
      </c>
      <c r="I215" s="81"/>
      <c r="J215" s="42"/>
      <c r="K215" s="42"/>
      <c r="L215" s="42"/>
      <c r="M215" s="42"/>
      <c r="N215" s="42"/>
      <c r="O215" s="42"/>
      <c r="P215" s="42"/>
      <c r="Q215" s="42"/>
    </row>
    <row r="216" spans="1:17" ht="24.75" customHeight="1" x14ac:dyDescent="0.25">
      <c r="A216" s="48" t="s">
        <v>7</v>
      </c>
      <c r="B216" s="115"/>
      <c r="C216" s="121"/>
      <c r="D216" s="121"/>
      <c r="E216" s="116">
        <f>(D216-C216)*$C$2</f>
        <v>0</v>
      </c>
      <c r="F216" s="136"/>
      <c r="G216" s="49" t="s">
        <v>3139</v>
      </c>
      <c r="H216" s="70"/>
      <c r="I216" s="81"/>
      <c r="J216" s="42"/>
      <c r="K216" s="42"/>
      <c r="L216" s="42"/>
      <c r="M216" s="42"/>
      <c r="N216" s="42"/>
      <c r="O216" s="42"/>
      <c r="P216" s="42"/>
      <c r="Q216" s="42"/>
    </row>
    <row r="217" spans="1:17" ht="24.75" customHeight="1" x14ac:dyDescent="0.25">
      <c r="A217" s="48" t="s">
        <v>8</v>
      </c>
      <c r="B217" s="108"/>
      <c r="C217" s="121"/>
      <c r="D217" s="121"/>
      <c r="E217" s="116">
        <f>(D217-C217)*$C$2</f>
        <v>0</v>
      </c>
      <c r="F217" s="136"/>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22-20-1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22-20-2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22-20-3</v>
      </c>
      <c r="J221" s="42"/>
      <c r="K221" s="42"/>
      <c r="L221" s="42"/>
      <c r="M221" s="42"/>
      <c r="N221" s="42"/>
      <c r="O221" s="42"/>
      <c r="P221" s="42"/>
      <c r="Q221" s="42"/>
    </row>
    <row r="222" spans="1:17" ht="38.25" customHeight="1" x14ac:dyDescent="0.25">
      <c r="A222" s="48" t="s">
        <v>13</v>
      </c>
      <c r="B222" s="131"/>
      <c r="C222" s="132"/>
      <c r="D222" s="132"/>
      <c r="E222" s="133"/>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22-21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25">
        <f>IFERROR((E227*F227+E228*F228)/(F227+F228),0)</f>
        <v>0</v>
      </c>
      <c r="G225" s="49" t="s">
        <v>71</v>
      </c>
      <c r="H225" s="70"/>
      <c r="I225" s="81"/>
      <c r="J225" s="42"/>
      <c r="K225" s="42"/>
      <c r="L225" s="42"/>
      <c r="M225" s="42"/>
      <c r="N225" s="42"/>
      <c r="O225" s="42"/>
      <c r="P225" s="42"/>
      <c r="Q225" s="42"/>
    </row>
    <row r="226" spans="1:17" ht="24.75" customHeight="1" x14ac:dyDescent="0.25">
      <c r="A226" s="48" t="s">
        <v>4</v>
      </c>
      <c r="B226" s="129"/>
      <c r="C226" s="130"/>
      <c r="D226" s="49" t="s">
        <v>3142</v>
      </c>
      <c r="E226" s="110" t="str">
        <f>IFERROR(VLOOKUP(B226,matrizEmpleados,2,FALSE),"No existe")</f>
        <v>No existe</v>
      </c>
      <c r="F226" s="120" t="s">
        <v>3765</v>
      </c>
      <c r="G226" s="49" t="s">
        <v>5</v>
      </c>
      <c r="H226" s="127">
        <f>+(D225-C225)+1</f>
        <v>1</v>
      </c>
      <c r="I226" s="81"/>
      <c r="J226" s="42"/>
      <c r="K226" s="42"/>
      <c r="L226" s="42"/>
      <c r="M226" s="42"/>
      <c r="N226" s="42"/>
      <c r="O226" s="42"/>
      <c r="P226" s="42"/>
      <c r="Q226" s="42"/>
    </row>
    <row r="227" spans="1:17" ht="24.75" customHeight="1" x14ac:dyDescent="0.25">
      <c r="A227" s="48" t="s">
        <v>7</v>
      </c>
      <c r="B227" s="115"/>
      <c r="C227" s="121"/>
      <c r="D227" s="121"/>
      <c r="E227" s="116">
        <f>(D227-C227)*$C$2</f>
        <v>0</v>
      </c>
      <c r="F227" s="136"/>
      <c r="G227" s="49" t="s">
        <v>3139</v>
      </c>
      <c r="H227" s="70"/>
      <c r="I227" s="81"/>
      <c r="J227" s="42"/>
      <c r="K227" s="42"/>
      <c r="L227" s="42"/>
      <c r="M227" s="42"/>
      <c r="N227" s="42"/>
      <c r="O227" s="42"/>
      <c r="P227" s="42"/>
      <c r="Q227" s="42"/>
    </row>
    <row r="228" spans="1:17" ht="24.75" customHeight="1" x14ac:dyDescent="0.25">
      <c r="A228" s="48" t="s">
        <v>8</v>
      </c>
      <c r="B228" s="108"/>
      <c r="C228" s="121"/>
      <c r="D228" s="121"/>
      <c r="E228" s="116">
        <f>(D228-C228)*$C$2</f>
        <v>0</v>
      </c>
      <c r="F228" s="136"/>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22-21-1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22-21-2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22-21-3</v>
      </c>
      <c r="J232" s="42"/>
      <c r="K232" s="42"/>
      <c r="L232" s="42"/>
      <c r="M232" s="42"/>
      <c r="N232" s="42"/>
      <c r="O232" s="42"/>
      <c r="P232" s="42"/>
      <c r="Q232" s="42"/>
    </row>
    <row r="233" spans="1:17" ht="38.25" customHeight="1" x14ac:dyDescent="0.25">
      <c r="A233" s="48" t="s">
        <v>13</v>
      </c>
      <c r="B233" s="131"/>
      <c r="C233" s="132"/>
      <c r="D233" s="132"/>
      <c r="E233" s="133"/>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22-22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25">
        <f>IFERROR((E238*F238+E239*F239)/(F238+F239),0)</f>
        <v>0</v>
      </c>
      <c r="G236" s="49" t="s">
        <v>71</v>
      </c>
      <c r="H236" s="70"/>
      <c r="I236" s="81"/>
      <c r="J236" s="42"/>
      <c r="K236" s="42"/>
      <c r="L236" s="42"/>
      <c r="M236" s="42"/>
      <c r="N236" s="42"/>
      <c r="O236" s="42"/>
      <c r="P236" s="42"/>
      <c r="Q236" s="42"/>
    </row>
    <row r="237" spans="1:17" ht="24.75" customHeight="1" x14ac:dyDescent="0.25">
      <c r="A237" s="48" t="s">
        <v>4</v>
      </c>
      <c r="B237" s="129"/>
      <c r="C237" s="130"/>
      <c r="D237" s="49" t="s">
        <v>3142</v>
      </c>
      <c r="E237" s="110" t="str">
        <f>IFERROR(VLOOKUP(B237,matrizEmpleados,2,FALSE),"No existe")</f>
        <v>No existe</v>
      </c>
      <c r="F237" s="120" t="s">
        <v>3765</v>
      </c>
      <c r="G237" s="49" t="s">
        <v>5</v>
      </c>
      <c r="H237" s="127">
        <f>+(D236-C236)+1</f>
        <v>1</v>
      </c>
      <c r="I237" s="81"/>
      <c r="J237" s="42"/>
      <c r="K237" s="42"/>
      <c r="L237" s="42"/>
      <c r="M237" s="42"/>
      <c r="N237" s="42"/>
      <c r="O237" s="42"/>
      <c r="P237" s="42"/>
      <c r="Q237" s="42"/>
    </row>
    <row r="238" spans="1:17" ht="24.75" customHeight="1" x14ac:dyDescent="0.25">
      <c r="A238" s="48" t="s">
        <v>7</v>
      </c>
      <c r="B238" s="115"/>
      <c r="C238" s="121"/>
      <c r="D238" s="121"/>
      <c r="E238" s="116">
        <f>(D238-C238)*$C$2</f>
        <v>0</v>
      </c>
      <c r="F238" s="136"/>
      <c r="G238" s="49" t="s">
        <v>3139</v>
      </c>
      <c r="H238" s="70"/>
      <c r="I238" s="81"/>
      <c r="J238" s="42"/>
      <c r="K238" s="42"/>
      <c r="L238" s="42"/>
      <c r="M238" s="42"/>
      <c r="N238" s="42"/>
      <c r="O238" s="42"/>
      <c r="P238" s="42"/>
      <c r="Q238" s="42"/>
    </row>
    <row r="239" spans="1:17" ht="24.75" customHeight="1" x14ac:dyDescent="0.25">
      <c r="A239" s="48" t="s">
        <v>8</v>
      </c>
      <c r="B239" s="108"/>
      <c r="C239" s="121"/>
      <c r="D239" s="121"/>
      <c r="E239" s="116">
        <f>(D239-C239)*$C$2</f>
        <v>0</v>
      </c>
      <c r="F239" s="136"/>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22-22-1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22-22-2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22-22-3</v>
      </c>
      <c r="J243" s="42"/>
      <c r="K243" s="42"/>
      <c r="L243" s="42"/>
      <c r="M243" s="42"/>
      <c r="N243" s="42"/>
      <c r="O243" s="42"/>
      <c r="P243" s="42"/>
      <c r="Q243" s="42"/>
    </row>
    <row r="244" spans="1:17" ht="38.25" customHeight="1" x14ac:dyDescent="0.25">
      <c r="A244" s="48" t="s">
        <v>13</v>
      </c>
      <c r="B244" s="131"/>
      <c r="C244" s="132"/>
      <c r="D244" s="132"/>
      <c r="E244" s="133"/>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22-23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25">
        <f>IFERROR((E249*F249+E250*F250)/(F249+F250),0)</f>
        <v>0</v>
      </c>
      <c r="G247" s="49" t="s">
        <v>71</v>
      </c>
      <c r="H247" s="70"/>
      <c r="I247" s="81"/>
      <c r="J247" s="42"/>
      <c r="K247" s="42"/>
      <c r="L247" s="42"/>
      <c r="M247" s="42"/>
      <c r="N247" s="42"/>
      <c r="O247" s="42"/>
      <c r="P247" s="42"/>
      <c r="Q247" s="42"/>
    </row>
    <row r="248" spans="1:17" ht="24.75" customHeight="1" x14ac:dyDescent="0.25">
      <c r="A248" s="48" t="s">
        <v>4</v>
      </c>
      <c r="B248" s="129"/>
      <c r="C248" s="130"/>
      <c r="D248" s="49" t="s">
        <v>3142</v>
      </c>
      <c r="E248" s="110" t="str">
        <f>IFERROR(VLOOKUP(B248,matrizEmpleados,2,FALSE),"No existe")</f>
        <v>No existe</v>
      </c>
      <c r="F248" s="120" t="s">
        <v>3765</v>
      </c>
      <c r="G248" s="49" t="s">
        <v>5</v>
      </c>
      <c r="H248" s="127">
        <f>+(D247-C247)+1</f>
        <v>1</v>
      </c>
      <c r="I248" s="81"/>
      <c r="J248" s="42"/>
      <c r="K248" s="42"/>
      <c r="L248" s="42"/>
      <c r="M248" s="42"/>
      <c r="N248" s="42"/>
      <c r="O248" s="42"/>
      <c r="P248" s="42"/>
      <c r="Q248" s="42"/>
    </row>
    <row r="249" spans="1:17" ht="24.75" customHeight="1" x14ac:dyDescent="0.25">
      <c r="A249" s="48" t="s">
        <v>7</v>
      </c>
      <c r="B249" s="115"/>
      <c r="C249" s="121"/>
      <c r="D249" s="121"/>
      <c r="E249" s="116">
        <f>(D249-C249)*$C$2</f>
        <v>0</v>
      </c>
      <c r="F249" s="136"/>
      <c r="G249" s="49" t="s">
        <v>3139</v>
      </c>
      <c r="H249" s="70"/>
      <c r="I249" s="81"/>
      <c r="J249" s="42"/>
      <c r="K249" s="42"/>
      <c r="L249" s="42"/>
      <c r="M249" s="42"/>
      <c r="N249" s="42"/>
      <c r="O249" s="42"/>
      <c r="P249" s="42"/>
      <c r="Q249" s="42"/>
    </row>
    <row r="250" spans="1:17" ht="24.75" customHeight="1" x14ac:dyDescent="0.25">
      <c r="A250" s="48" t="s">
        <v>8</v>
      </c>
      <c r="B250" s="108"/>
      <c r="C250" s="121"/>
      <c r="D250" s="121"/>
      <c r="E250" s="116">
        <f>(D250-C250)*$C$2</f>
        <v>0</v>
      </c>
      <c r="F250" s="136"/>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22-23-1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22-23-2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22-23-3</v>
      </c>
      <c r="J254" s="42"/>
      <c r="K254" s="42"/>
      <c r="L254" s="42"/>
      <c r="M254" s="42"/>
      <c r="N254" s="42"/>
      <c r="O254" s="42"/>
      <c r="P254" s="42"/>
      <c r="Q254" s="42"/>
    </row>
    <row r="255" spans="1:17" ht="38.25" customHeight="1" x14ac:dyDescent="0.25">
      <c r="A255" s="48" t="s">
        <v>13</v>
      </c>
      <c r="B255" s="131"/>
      <c r="C255" s="132"/>
      <c r="D255" s="132"/>
      <c r="E255" s="133"/>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22-24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25">
        <f>IFERROR((E260*F260+E261*F261)/(F260+F261),0)</f>
        <v>0</v>
      </c>
      <c r="G258" s="49" t="s">
        <v>71</v>
      </c>
      <c r="H258" s="70"/>
      <c r="I258" s="81"/>
      <c r="J258" s="42"/>
      <c r="K258" s="42"/>
      <c r="L258" s="42"/>
      <c r="M258" s="42"/>
      <c r="N258" s="42"/>
      <c r="O258" s="42"/>
      <c r="P258" s="42"/>
      <c r="Q258" s="42"/>
    </row>
    <row r="259" spans="1:17" ht="24.75" customHeight="1" x14ac:dyDescent="0.25">
      <c r="A259" s="48" t="s">
        <v>4</v>
      </c>
      <c r="B259" s="129"/>
      <c r="C259" s="130"/>
      <c r="D259" s="49" t="s">
        <v>3142</v>
      </c>
      <c r="E259" s="110" t="str">
        <f>IFERROR(VLOOKUP(B259,matrizEmpleados,2,FALSE),"No existe")</f>
        <v>No existe</v>
      </c>
      <c r="F259" s="120" t="s">
        <v>3765</v>
      </c>
      <c r="G259" s="49" t="s">
        <v>5</v>
      </c>
      <c r="H259" s="127">
        <f>+(D258-C258)+1</f>
        <v>1</v>
      </c>
      <c r="I259" s="81"/>
      <c r="J259" s="42"/>
      <c r="K259" s="42"/>
      <c r="L259" s="42"/>
      <c r="M259" s="42"/>
      <c r="N259" s="42"/>
      <c r="O259" s="42"/>
      <c r="P259" s="42"/>
      <c r="Q259" s="42"/>
    </row>
    <row r="260" spans="1:17" ht="24.75" customHeight="1" x14ac:dyDescent="0.25">
      <c r="A260" s="48" t="s">
        <v>7</v>
      </c>
      <c r="B260" s="115"/>
      <c r="C260" s="121"/>
      <c r="D260" s="121"/>
      <c r="E260" s="116">
        <f>(D260-C260)*$C$2</f>
        <v>0</v>
      </c>
      <c r="F260" s="136"/>
      <c r="G260" s="49" t="s">
        <v>3139</v>
      </c>
      <c r="H260" s="70"/>
      <c r="I260" s="81"/>
      <c r="J260" s="42"/>
      <c r="K260" s="42"/>
      <c r="L260" s="42"/>
      <c r="M260" s="42"/>
      <c r="N260" s="42"/>
      <c r="O260" s="42"/>
      <c r="P260" s="42"/>
      <c r="Q260" s="42"/>
    </row>
    <row r="261" spans="1:17" ht="24.75" customHeight="1" x14ac:dyDescent="0.25">
      <c r="A261" s="48" t="s">
        <v>8</v>
      </c>
      <c r="B261" s="108"/>
      <c r="C261" s="121"/>
      <c r="D261" s="121"/>
      <c r="E261" s="116">
        <f>(D261-C261)*$C$2</f>
        <v>0</v>
      </c>
      <c r="F261" s="136"/>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22-24-1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22-24-2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22-24-3</v>
      </c>
      <c r="J265" s="42"/>
      <c r="K265" s="42"/>
      <c r="L265" s="42"/>
      <c r="M265" s="42"/>
      <c r="N265" s="42"/>
      <c r="O265" s="42"/>
      <c r="P265" s="42"/>
      <c r="Q265" s="42"/>
    </row>
    <row r="266" spans="1:17" ht="38.25" customHeight="1" x14ac:dyDescent="0.25">
      <c r="A266" s="48" t="s">
        <v>13</v>
      </c>
      <c r="B266" s="131"/>
      <c r="C266" s="132"/>
      <c r="D266" s="132"/>
      <c r="E266" s="133"/>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22-25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25">
        <f>IFERROR((E271*F271+E272*F272)/(F271+F272),0)</f>
        <v>0</v>
      </c>
      <c r="G269" s="49" t="s">
        <v>71</v>
      </c>
      <c r="H269" s="70"/>
      <c r="I269" s="81"/>
      <c r="J269" s="42"/>
      <c r="K269" s="42"/>
      <c r="L269" s="42"/>
      <c r="M269" s="42"/>
      <c r="N269" s="42"/>
      <c r="O269" s="42"/>
      <c r="P269" s="42"/>
      <c r="Q269" s="42"/>
    </row>
    <row r="270" spans="1:17" ht="24.75" customHeight="1" x14ac:dyDescent="0.25">
      <c r="A270" s="48" t="s">
        <v>4</v>
      </c>
      <c r="B270" s="129"/>
      <c r="C270" s="130"/>
      <c r="D270" s="49" t="s">
        <v>3142</v>
      </c>
      <c r="E270" s="110" t="str">
        <f>IFERROR(VLOOKUP(B270,matrizEmpleados,2,FALSE),"No existe")</f>
        <v>No existe</v>
      </c>
      <c r="F270" s="120" t="s">
        <v>3765</v>
      </c>
      <c r="G270" s="49" t="s">
        <v>5</v>
      </c>
      <c r="H270" s="127">
        <f>+(D269-C269)+1</f>
        <v>1</v>
      </c>
      <c r="I270" s="81"/>
      <c r="J270" s="42"/>
      <c r="K270" s="42"/>
      <c r="L270" s="42"/>
      <c r="M270" s="42"/>
      <c r="N270" s="42"/>
      <c r="O270" s="42"/>
      <c r="P270" s="42"/>
      <c r="Q270" s="42"/>
    </row>
    <row r="271" spans="1:17" ht="24.75" customHeight="1" x14ac:dyDescent="0.25">
      <c r="A271" s="48" t="s">
        <v>7</v>
      </c>
      <c r="B271" s="115"/>
      <c r="C271" s="121"/>
      <c r="D271" s="121"/>
      <c r="E271" s="116">
        <f>(D271-C271)*$C$2</f>
        <v>0</v>
      </c>
      <c r="F271" s="136"/>
      <c r="G271" s="49" t="s">
        <v>3139</v>
      </c>
      <c r="H271" s="70"/>
      <c r="I271" s="81"/>
      <c r="J271" s="42"/>
      <c r="K271" s="42"/>
      <c r="L271" s="42"/>
      <c r="M271" s="42"/>
      <c r="N271" s="42"/>
      <c r="O271" s="42"/>
      <c r="P271" s="42"/>
      <c r="Q271" s="42"/>
    </row>
    <row r="272" spans="1:17" ht="24.75" customHeight="1" x14ac:dyDescent="0.25">
      <c r="A272" s="48" t="s">
        <v>8</v>
      </c>
      <c r="B272" s="108"/>
      <c r="C272" s="121"/>
      <c r="D272" s="121"/>
      <c r="E272" s="116">
        <f>(D272-C272)*$C$2</f>
        <v>0</v>
      </c>
      <c r="F272" s="136"/>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22-25-1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22-25-2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22-25-3</v>
      </c>
      <c r="J276" s="42"/>
      <c r="K276" s="42"/>
      <c r="L276" s="42"/>
      <c r="M276" s="42"/>
      <c r="N276" s="42"/>
      <c r="O276" s="42"/>
      <c r="P276" s="42"/>
      <c r="Q276" s="42"/>
    </row>
    <row r="277" spans="1:17" ht="38.25" customHeight="1" x14ac:dyDescent="0.25">
      <c r="A277" s="48" t="s">
        <v>13</v>
      </c>
      <c r="B277" s="131"/>
      <c r="C277" s="132"/>
      <c r="D277" s="132"/>
      <c r="E277" s="133"/>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22-26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25">
        <f>IFERROR((E282*F282+E283*F283)/(F282+F283),0)</f>
        <v>0</v>
      </c>
      <c r="G280" s="49" t="s">
        <v>71</v>
      </c>
      <c r="H280" s="70"/>
      <c r="I280" s="81"/>
      <c r="J280" s="42"/>
      <c r="K280" s="42"/>
      <c r="L280" s="42"/>
      <c r="M280" s="42"/>
      <c r="N280" s="42"/>
      <c r="O280" s="42"/>
      <c r="P280" s="42"/>
      <c r="Q280" s="42"/>
    </row>
    <row r="281" spans="1:17" ht="24.75" customHeight="1" x14ac:dyDescent="0.25">
      <c r="A281" s="48" t="s">
        <v>4</v>
      </c>
      <c r="B281" s="129"/>
      <c r="C281" s="130"/>
      <c r="D281" s="49" t="s">
        <v>3142</v>
      </c>
      <c r="E281" s="110" t="str">
        <f>IFERROR(VLOOKUP(B281,matrizEmpleados,2,FALSE),"No existe")</f>
        <v>No existe</v>
      </c>
      <c r="F281" s="120" t="s">
        <v>3765</v>
      </c>
      <c r="G281" s="49" t="s">
        <v>5</v>
      </c>
      <c r="H281" s="127">
        <f>+(D280-C280)+1</f>
        <v>1</v>
      </c>
      <c r="I281" s="81"/>
      <c r="J281" s="42"/>
      <c r="K281" s="42"/>
      <c r="L281" s="42"/>
      <c r="M281" s="42"/>
      <c r="N281" s="42"/>
      <c r="O281" s="42"/>
      <c r="P281" s="42"/>
      <c r="Q281" s="42"/>
    </row>
    <row r="282" spans="1:17" ht="24.75" customHeight="1" x14ac:dyDescent="0.25">
      <c r="A282" s="48" t="s">
        <v>7</v>
      </c>
      <c r="B282" s="115"/>
      <c r="C282" s="121"/>
      <c r="D282" s="121"/>
      <c r="E282" s="116">
        <f>(D282-C282)*$C$2</f>
        <v>0</v>
      </c>
      <c r="F282" s="136"/>
      <c r="G282" s="49" t="s">
        <v>3139</v>
      </c>
      <c r="H282" s="70"/>
      <c r="I282" s="81"/>
      <c r="J282" s="42"/>
      <c r="K282" s="42"/>
      <c r="L282" s="42"/>
      <c r="M282" s="42"/>
      <c r="N282" s="42"/>
      <c r="O282" s="42"/>
      <c r="P282" s="42"/>
      <c r="Q282" s="42"/>
    </row>
    <row r="283" spans="1:17" ht="24.75" customHeight="1" x14ac:dyDescent="0.25">
      <c r="A283" s="48" t="s">
        <v>8</v>
      </c>
      <c r="B283" s="108"/>
      <c r="C283" s="121"/>
      <c r="D283" s="121"/>
      <c r="E283" s="116">
        <f>(D283-C283)*$C$2</f>
        <v>0</v>
      </c>
      <c r="F283" s="136"/>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22-26-1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22-26-2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22-26-3</v>
      </c>
      <c r="J287" s="42"/>
      <c r="K287" s="42"/>
      <c r="L287" s="42"/>
      <c r="M287" s="42"/>
      <c r="N287" s="42"/>
      <c r="O287" s="42"/>
      <c r="P287" s="42"/>
      <c r="Q287" s="42"/>
    </row>
    <row r="288" spans="1:17" ht="38.25" customHeight="1" x14ac:dyDescent="0.25">
      <c r="A288" s="48" t="s">
        <v>13</v>
      </c>
      <c r="B288" s="131"/>
      <c r="C288" s="132"/>
      <c r="D288" s="132"/>
      <c r="E288" s="133"/>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22-27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25">
        <f>IFERROR((E293*F293+E294*F294)/(F293+F294),0)</f>
        <v>0</v>
      </c>
      <c r="G291" s="49" t="s">
        <v>71</v>
      </c>
      <c r="H291" s="70"/>
      <c r="I291" s="81"/>
      <c r="J291" s="42"/>
      <c r="K291" s="42"/>
      <c r="L291" s="42"/>
      <c r="M291" s="42"/>
      <c r="N291" s="42"/>
      <c r="O291" s="42"/>
      <c r="P291" s="42"/>
      <c r="Q291" s="42"/>
    </row>
    <row r="292" spans="1:17" ht="24.75" customHeight="1" x14ac:dyDescent="0.25">
      <c r="A292" s="48" t="s">
        <v>4</v>
      </c>
      <c r="B292" s="129"/>
      <c r="C292" s="130"/>
      <c r="D292" s="49" t="s">
        <v>3142</v>
      </c>
      <c r="E292" s="110" t="str">
        <f>IFERROR(VLOOKUP(B292,matrizEmpleados,2,FALSE),"No existe")</f>
        <v>No existe</v>
      </c>
      <c r="F292" s="120" t="s">
        <v>3765</v>
      </c>
      <c r="G292" s="49" t="s">
        <v>5</v>
      </c>
      <c r="H292" s="127">
        <f>+(D291-C291)+1</f>
        <v>1</v>
      </c>
      <c r="I292" s="81"/>
      <c r="J292" s="42"/>
      <c r="K292" s="42"/>
      <c r="L292" s="42"/>
      <c r="M292" s="42"/>
      <c r="N292" s="42"/>
      <c r="O292" s="42"/>
      <c r="P292" s="42"/>
      <c r="Q292" s="42"/>
    </row>
    <row r="293" spans="1:17" ht="24.75" customHeight="1" x14ac:dyDescent="0.25">
      <c r="A293" s="48" t="s">
        <v>7</v>
      </c>
      <c r="B293" s="115"/>
      <c r="C293" s="121"/>
      <c r="D293" s="121"/>
      <c r="E293" s="116">
        <f>(D293-C293)*$C$2</f>
        <v>0</v>
      </c>
      <c r="F293" s="136"/>
      <c r="G293" s="49" t="s">
        <v>3139</v>
      </c>
      <c r="H293" s="70"/>
      <c r="I293" s="81"/>
      <c r="J293" s="42"/>
      <c r="K293" s="42"/>
      <c r="L293" s="42"/>
      <c r="M293" s="42"/>
      <c r="N293" s="42"/>
      <c r="O293" s="42"/>
      <c r="P293" s="42"/>
      <c r="Q293" s="42"/>
    </row>
    <row r="294" spans="1:17" ht="24.75" customHeight="1" x14ac:dyDescent="0.25">
      <c r="A294" s="48" t="s">
        <v>8</v>
      </c>
      <c r="B294" s="108"/>
      <c r="C294" s="121"/>
      <c r="D294" s="121"/>
      <c r="E294" s="116">
        <f>(D294-C294)*$C$2</f>
        <v>0</v>
      </c>
      <c r="F294" s="136"/>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22-27-1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22-27-2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22-27-3</v>
      </c>
      <c r="J298" s="42"/>
      <c r="K298" s="42"/>
      <c r="L298" s="42"/>
      <c r="M298" s="42"/>
      <c r="N298" s="42"/>
      <c r="O298" s="42"/>
      <c r="P298" s="42"/>
      <c r="Q298" s="42"/>
    </row>
    <row r="299" spans="1:17" ht="38.25" customHeight="1" x14ac:dyDescent="0.25">
      <c r="A299" s="48" t="s">
        <v>13</v>
      </c>
      <c r="B299" s="131"/>
      <c r="C299" s="132"/>
      <c r="D299" s="132"/>
      <c r="E299" s="133"/>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22-28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25">
        <f>IFERROR((E304*F304+E305*F305)/(F304+F305),0)</f>
        <v>0</v>
      </c>
      <c r="G302" s="49" t="s">
        <v>71</v>
      </c>
      <c r="H302" s="70"/>
      <c r="I302" s="81"/>
      <c r="J302" s="42"/>
      <c r="K302" s="42"/>
      <c r="L302" s="42"/>
      <c r="M302" s="42"/>
      <c r="N302" s="42"/>
      <c r="O302" s="42"/>
      <c r="P302" s="42"/>
      <c r="Q302" s="42"/>
    </row>
    <row r="303" spans="1:17" ht="24.75" customHeight="1" x14ac:dyDescent="0.25">
      <c r="A303" s="48" t="s">
        <v>4</v>
      </c>
      <c r="B303" s="129"/>
      <c r="C303" s="130"/>
      <c r="D303" s="49" t="s">
        <v>3142</v>
      </c>
      <c r="E303" s="110" t="str">
        <f>IFERROR(VLOOKUP(B303,matrizEmpleados,2,FALSE),"No existe")</f>
        <v>No existe</v>
      </c>
      <c r="F303" s="120" t="s">
        <v>3765</v>
      </c>
      <c r="G303" s="49" t="s">
        <v>5</v>
      </c>
      <c r="H303" s="127">
        <f>+(D302-C302)+1</f>
        <v>1</v>
      </c>
      <c r="I303" s="81"/>
      <c r="J303" s="42"/>
      <c r="K303" s="42"/>
      <c r="L303" s="42"/>
      <c r="M303" s="42"/>
      <c r="N303" s="42"/>
      <c r="O303" s="42"/>
      <c r="P303" s="42"/>
      <c r="Q303" s="42"/>
    </row>
    <row r="304" spans="1:17" ht="24.75" customHeight="1" x14ac:dyDescent="0.25">
      <c r="A304" s="48" t="s">
        <v>7</v>
      </c>
      <c r="B304" s="115"/>
      <c r="C304" s="121"/>
      <c r="D304" s="121"/>
      <c r="E304" s="116">
        <f>(D304-C304)*$C$2</f>
        <v>0</v>
      </c>
      <c r="F304" s="136"/>
      <c r="G304" s="49" t="s">
        <v>3139</v>
      </c>
      <c r="H304" s="70"/>
      <c r="I304" s="81"/>
      <c r="J304" s="42"/>
      <c r="K304" s="42"/>
      <c r="L304" s="42"/>
      <c r="M304" s="42"/>
      <c r="N304" s="42"/>
      <c r="O304" s="42"/>
      <c r="P304" s="42"/>
      <c r="Q304" s="42"/>
    </row>
    <row r="305" spans="1:17" ht="24.75" customHeight="1" x14ac:dyDescent="0.25">
      <c r="A305" s="48" t="s">
        <v>8</v>
      </c>
      <c r="B305" s="108"/>
      <c r="C305" s="121"/>
      <c r="D305" s="121"/>
      <c r="E305" s="116">
        <f>(D305-C305)*$C$2</f>
        <v>0</v>
      </c>
      <c r="F305" s="136"/>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22-28-1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22-28-2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22-28-3</v>
      </c>
      <c r="J309" s="42"/>
      <c r="K309" s="42"/>
      <c r="L309" s="42"/>
      <c r="M309" s="42"/>
      <c r="N309" s="42"/>
      <c r="O309" s="42"/>
      <c r="P309" s="42"/>
      <c r="Q309" s="42"/>
    </row>
    <row r="310" spans="1:17" ht="38.25" customHeight="1" x14ac:dyDescent="0.25">
      <c r="A310" s="48" t="s">
        <v>13</v>
      </c>
      <c r="B310" s="131"/>
      <c r="C310" s="132"/>
      <c r="D310" s="132"/>
      <c r="E310" s="133"/>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22-29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25">
        <f>IFERROR((E315*F315+E316*F316)/(F315+F316),0)</f>
        <v>0</v>
      </c>
      <c r="G313" s="49" t="s">
        <v>71</v>
      </c>
      <c r="H313" s="70"/>
      <c r="I313" s="81"/>
      <c r="J313" s="42"/>
      <c r="K313" s="42"/>
      <c r="L313" s="42"/>
      <c r="M313" s="42"/>
      <c r="N313" s="42"/>
      <c r="O313" s="42"/>
      <c r="P313" s="42"/>
      <c r="Q313" s="42"/>
    </row>
    <row r="314" spans="1:17" ht="24.75" customHeight="1" x14ac:dyDescent="0.25">
      <c r="A314" s="48" t="s">
        <v>4</v>
      </c>
      <c r="B314" s="129"/>
      <c r="C314" s="130"/>
      <c r="D314" s="49" t="s">
        <v>3142</v>
      </c>
      <c r="E314" s="110" t="str">
        <f>IFERROR(VLOOKUP(B314,matrizEmpleados,2,FALSE),"No existe")</f>
        <v>No existe</v>
      </c>
      <c r="F314" s="120" t="s">
        <v>3765</v>
      </c>
      <c r="G314" s="49" t="s">
        <v>5</v>
      </c>
      <c r="H314" s="127">
        <f>+(D313-C313)+1</f>
        <v>1</v>
      </c>
      <c r="I314" s="81"/>
      <c r="J314" s="42"/>
      <c r="K314" s="42"/>
      <c r="L314" s="42"/>
      <c r="M314" s="42"/>
      <c r="N314" s="42"/>
      <c r="O314" s="42"/>
      <c r="P314" s="42"/>
      <c r="Q314" s="42"/>
    </row>
    <row r="315" spans="1:17" ht="24.75" customHeight="1" x14ac:dyDescent="0.25">
      <c r="A315" s="48" t="s">
        <v>7</v>
      </c>
      <c r="B315" s="115"/>
      <c r="C315" s="121"/>
      <c r="D315" s="121"/>
      <c r="E315" s="116">
        <f>(D315-C315)*$C$2</f>
        <v>0</v>
      </c>
      <c r="F315" s="136"/>
      <c r="G315" s="49" t="s">
        <v>3139</v>
      </c>
      <c r="H315" s="70"/>
      <c r="I315" s="81"/>
      <c r="J315" s="42"/>
      <c r="K315" s="42"/>
      <c r="L315" s="42"/>
      <c r="M315" s="42"/>
      <c r="N315" s="42"/>
      <c r="O315" s="42"/>
      <c r="P315" s="42"/>
      <c r="Q315" s="42"/>
    </row>
    <row r="316" spans="1:17" ht="24.75" customHeight="1" x14ac:dyDescent="0.25">
      <c r="A316" s="48" t="s">
        <v>8</v>
      </c>
      <c r="B316" s="108"/>
      <c r="C316" s="121"/>
      <c r="D316" s="121"/>
      <c r="E316" s="116">
        <f>(D316-C316)*$C$2</f>
        <v>0</v>
      </c>
      <c r="F316" s="136"/>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22-29-1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22-29-2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22-29-3</v>
      </c>
      <c r="J320" s="42"/>
      <c r="K320" s="42"/>
      <c r="L320" s="42"/>
      <c r="M320" s="42"/>
      <c r="N320" s="42"/>
      <c r="O320" s="42"/>
      <c r="P320" s="42"/>
      <c r="Q320" s="42"/>
    </row>
    <row r="321" spans="1:17" ht="38.25" customHeight="1" x14ac:dyDescent="0.25">
      <c r="A321" s="48" t="s">
        <v>13</v>
      </c>
      <c r="B321" s="131"/>
      <c r="C321" s="132"/>
      <c r="D321" s="132"/>
      <c r="E321" s="133"/>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22-30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25">
        <f>IFERROR((E326*F326+E327*F327)/(F326+F327),0)</f>
        <v>0</v>
      </c>
      <c r="G324" s="49" t="s">
        <v>71</v>
      </c>
      <c r="H324" s="70"/>
      <c r="I324" s="81"/>
      <c r="J324" s="42"/>
      <c r="K324" s="42"/>
      <c r="L324" s="42"/>
      <c r="M324" s="42"/>
      <c r="N324" s="42"/>
      <c r="O324" s="42"/>
      <c r="P324" s="42"/>
      <c r="Q324" s="42"/>
    </row>
    <row r="325" spans="1:17" ht="24.75" customHeight="1" x14ac:dyDescent="0.25">
      <c r="A325" s="48" t="s">
        <v>4</v>
      </c>
      <c r="B325" s="129"/>
      <c r="C325" s="130"/>
      <c r="D325" s="49" t="s">
        <v>3142</v>
      </c>
      <c r="E325" s="110" t="str">
        <f>IFERROR(VLOOKUP(B325,matrizEmpleados,2,FALSE),"No existe")</f>
        <v>No existe</v>
      </c>
      <c r="F325" s="120" t="s">
        <v>3765</v>
      </c>
      <c r="G325" s="49" t="s">
        <v>5</v>
      </c>
      <c r="H325" s="127">
        <f>+(D324-C324)+1</f>
        <v>1</v>
      </c>
      <c r="I325" s="81"/>
      <c r="J325" s="42"/>
      <c r="K325" s="42"/>
      <c r="L325" s="42"/>
      <c r="M325" s="42"/>
      <c r="N325" s="42"/>
      <c r="O325" s="42"/>
      <c r="P325" s="42"/>
      <c r="Q325" s="42"/>
    </row>
    <row r="326" spans="1:17" ht="24.75" customHeight="1" x14ac:dyDescent="0.25">
      <c r="A326" s="48" t="s">
        <v>7</v>
      </c>
      <c r="B326" s="115"/>
      <c r="C326" s="121"/>
      <c r="D326" s="121"/>
      <c r="E326" s="116">
        <f>(D326-C326)*$C$2</f>
        <v>0</v>
      </c>
      <c r="F326" s="136"/>
      <c r="G326" s="49" t="s">
        <v>3139</v>
      </c>
      <c r="H326" s="70"/>
      <c r="I326" s="81"/>
      <c r="J326" s="42"/>
      <c r="K326" s="42"/>
      <c r="L326" s="42"/>
      <c r="M326" s="42"/>
      <c r="N326" s="42"/>
      <c r="O326" s="42"/>
      <c r="P326" s="42"/>
      <c r="Q326" s="42"/>
    </row>
    <row r="327" spans="1:17" ht="24.75" customHeight="1" x14ac:dyDescent="0.25">
      <c r="A327" s="48" t="s">
        <v>8</v>
      </c>
      <c r="B327" s="108"/>
      <c r="C327" s="121"/>
      <c r="D327" s="121"/>
      <c r="E327" s="116">
        <f>(D327-C327)*$C$2</f>
        <v>0</v>
      </c>
      <c r="F327" s="136"/>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22-30-1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22-30-2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22-30-3</v>
      </c>
      <c r="J331" s="42"/>
      <c r="K331" s="42"/>
      <c r="L331" s="42"/>
      <c r="M331" s="42"/>
      <c r="N331" s="42"/>
      <c r="O331" s="42"/>
      <c r="P331" s="42"/>
      <c r="Q331" s="42"/>
    </row>
    <row r="332" spans="1:17" ht="38.25" customHeight="1" x14ac:dyDescent="0.25">
      <c r="A332" s="48" t="s">
        <v>13</v>
      </c>
      <c r="B332" s="131"/>
      <c r="C332" s="132"/>
      <c r="D332" s="132"/>
      <c r="E332" s="133"/>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22-31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25">
        <f>IFERROR((E337*F337+E338*F338)/(F337+F338),0)</f>
        <v>0</v>
      </c>
      <c r="G335" s="49" t="s">
        <v>71</v>
      </c>
      <c r="H335" s="70"/>
      <c r="I335" s="81"/>
      <c r="J335" s="42"/>
      <c r="K335" s="42"/>
      <c r="L335" s="42"/>
      <c r="M335" s="42"/>
      <c r="N335" s="42"/>
      <c r="O335" s="42"/>
      <c r="P335" s="42"/>
      <c r="Q335" s="42"/>
    </row>
    <row r="336" spans="1:17" ht="24.75" customHeight="1" x14ac:dyDescent="0.25">
      <c r="A336" s="48" t="s">
        <v>4</v>
      </c>
      <c r="B336" s="129"/>
      <c r="C336" s="130"/>
      <c r="D336" s="49" t="s">
        <v>3142</v>
      </c>
      <c r="E336" s="110" t="str">
        <f>IFERROR(VLOOKUP(B336,matrizEmpleados,2,FALSE),"No existe")</f>
        <v>No existe</v>
      </c>
      <c r="F336" s="120" t="s">
        <v>3765</v>
      </c>
      <c r="G336" s="49" t="s">
        <v>5</v>
      </c>
      <c r="H336" s="127">
        <f>+(D335-C335)+1</f>
        <v>1</v>
      </c>
      <c r="I336" s="81"/>
      <c r="J336" s="42"/>
      <c r="K336" s="42"/>
      <c r="L336" s="42"/>
      <c r="M336" s="42"/>
      <c r="N336" s="42"/>
      <c r="O336" s="42"/>
      <c r="P336" s="42"/>
      <c r="Q336" s="42"/>
    </row>
    <row r="337" spans="1:17" ht="24.75" customHeight="1" x14ac:dyDescent="0.25">
      <c r="A337" s="48" t="s">
        <v>7</v>
      </c>
      <c r="B337" s="115"/>
      <c r="C337" s="121"/>
      <c r="D337" s="121"/>
      <c r="E337" s="116">
        <f>(D337-C337)*$C$2</f>
        <v>0</v>
      </c>
      <c r="F337" s="136"/>
      <c r="G337" s="49" t="s">
        <v>3139</v>
      </c>
      <c r="H337" s="70"/>
      <c r="I337" s="81"/>
      <c r="J337" s="42"/>
      <c r="K337" s="42"/>
      <c r="L337" s="42"/>
      <c r="M337" s="42"/>
      <c r="N337" s="42"/>
      <c r="O337" s="42"/>
      <c r="P337" s="42"/>
      <c r="Q337" s="42"/>
    </row>
    <row r="338" spans="1:17" ht="24.75" customHeight="1" x14ac:dyDescent="0.25">
      <c r="A338" s="48" t="s">
        <v>8</v>
      </c>
      <c r="B338" s="108"/>
      <c r="C338" s="121"/>
      <c r="D338" s="121"/>
      <c r="E338" s="116">
        <f>(D338-C338)*$C$2</f>
        <v>0</v>
      </c>
      <c r="F338" s="136"/>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22-31-1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22-31-2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22-31-3</v>
      </c>
      <c r="J342" s="42"/>
      <c r="K342" s="42"/>
      <c r="L342" s="42"/>
      <c r="M342" s="42"/>
      <c r="N342" s="42"/>
      <c r="O342" s="42"/>
      <c r="P342" s="42"/>
      <c r="Q342" s="42"/>
    </row>
    <row r="343" spans="1:17" ht="38.25" customHeight="1" x14ac:dyDescent="0.25">
      <c r="A343" s="48" t="s">
        <v>13</v>
      </c>
      <c r="B343" s="131"/>
      <c r="C343" s="132"/>
      <c r="D343" s="132"/>
      <c r="E343" s="133"/>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22-32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25">
        <f>IFERROR((E348*F348+E349*F349)/(F348+F349),0)</f>
        <v>0</v>
      </c>
      <c r="G346" s="49" t="s">
        <v>71</v>
      </c>
      <c r="H346" s="70"/>
      <c r="I346" s="81"/>
      <c r="J346" s="42"/>
      <c r="K346" s="42"/>
      <c r="L346" s="42"/>
      <c r="M346" s="42"/>
      <c r="N346" s="42"/>
      <c r="O346" s="42"/>
      <c r="P346" s="42"/>
      <c r="Q346" s="42"/>
    </row>
    <row r="347" spans="1:17" ht="24.75" customHeight="1" x14ac:dyDescent="0.25">
      <c r="A347" s="48" t="s">
        <v>4</v>
      </c>
      <c r="B347" s="129"/>
      <c r="C347" s="130"/>
      <c r="D347" s="49" t="s">
        <v>3142</v>
      </c>
      <c r="E347" s="110" t="str">
        <f>IFERROR(VLOOKUP(B347,matrizEmpleados,2,FALSE),"No existe")</f>
        <v>No existe</v>
      </c>
      <c r="F347" s="120" t="s">
        <v>3765</v>
      </c>
      <c r="G347" s="49" t="s">
        <v>5</v>
      </c>
      <c r="H347" s="127">
        <f>+(D346-C346)+1</f>
        <v>1</v>
      </c>
      <c r="I347" s="81"/>
      <c r="J347" s="42"/>
      <c r="K347" s="42"/>
      <c r="L347" s="42"/>
      <c r="M347" s="42"/>
      <c r="N347" s="42"/>
      <c r="O347" s="42"/>
      <c r="P347" s="42"/>
      <c r="Q347" s="42"/>
    </row>
    <row r="348" spans="1:17" ht="24.75" customHeight="1" x14ac:dyDescent="0.25">
      <c r="A348" s="48" t="s">
        <v>7</v>
      </c>
      <c r="B348" s="115"/>
      <c r="C348" s="121"/>
      <c r="D348" s="121"/>
      <c r="E348" s="116">
        <f>(D348-C348)*$C$2</f>
        <v>0</v>
      </c>
      <c r="F348" s="136"/>
      <c r="G348" s="49" t="s">
        <v>3139</v>
      </c>
      <c r="H348" s="70"/>
      <c r="I348" s="81"/>
      <c r="J348" s="42"/>
      <c r="K348" s="42"/>
      <c r="L348" s="42"/>
      <c r="M348" s="42"/>
      <c r="N348" s="42"/>
      <c r="O348" s="42"/>
      <c r="P348" s="42"/>
      <c r="Q348" s="42"/>
    </row>
    <row r="349" spans="1:17" ht="24.75" customHeight="1" x14ac:dyDescent="0.25">
      <c r="A349" s="48" t="s">
        <v>8</v>
      </c>
      <c r="B349" s="108"/>
      <c r="C349" s="121"/>
      <c r="D349" s="121"/>
      <c r="E349" s="116">
        <f>(D349-C349)*$C$2</f>
        <v>0</v>
      </c>
      <c r="F349" s="136"/>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22-32-1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22-32-2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22-32-3</v>
      </c>
      <c r="J353" s="42"/>
      <c r="K353" s="42"/>
      <c r="L353" s="42"/>
      <c r="M353" s="42"/>
      <c r="N353" s="42"/>
      <c r="O353" s="42"/>
      <c r="P353" s="42"/>
      <c r="Q353" s="42"/>
    </row>
    <row r="354" spans="1:17" ht="38.25" customHeight="1" x14ac:dyDescent="0.25">
      <c r="A354" s="48" t="s">
        <v>13</v>
      </c>
      <c r="B354" s="131"/>
      <c r="C354" s="132"/>
      <c r="D354" s="132"/>
      <c r="E354" s="133"/>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22-33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25">
        <f>IFERROR((E359*F359+E360*F360)/(F359+F360),0)</f>
        <v>0</v>
      </c>
      <c r="G357" s="49" t="s">
        <v>71</v>
      </c>
      <c r="H357" s="70"/>
      <c r="I357" s="81"/>
      <c r="J357" s="42"/>
      <c r="K357" s="42"/>
      <c r="L357" s="42"/>
      <c r="M357" s="42"/>
      <c r="N357" s="42"/>
      <c r="O357" s="42"/>
      <c r="P357" s="42"/>
      <c r="Q357" s="42"/>
    </row>
    <row r="358" spans="1:17" ht="24.75" customHeight="1" x14ac:dyDescent="0.25">
      <c r="A358" s="48" t="s">
        <v>4</v>
      </c>
      <c r="B358" s="129"/>
      <c r="C358" s="130"/>
      <c r="D358" s="49" t="s">
        <v>3142</v>
      </c>
      <c r="E358" s="110" t="str">
        <f>IFERROR(VLOOKUP(B358,matrizEmpleados,2,FALSE),"No existe")</f>
        <v>No existe</v>
      </c>
      <c r="F358" s="120" t="s">
        <v>3765</v>
      </c>
      <c r="G358" s="49" t="s">
        <v>5</v>
      </c>
      <c r="H358" s="127">
        <f>+(D357-C357)+1</f>
        <v>1</v>
      </c>
      <c r="I358" s="81"/>
      <c r="J358" s="42"/>
      <c r="K358" s="42"/>
      <c r="L358" s="42"/>
      <c r="M358" s="42"/>
      <c r="N358" s="42"/>
      <c r="O358" s="42"/>
      <c r="P358" s="42"/>
      <c r="Q358" s="42"/>
    </row>
    <row r="359" spans="1:17" ht="24.75" customHeight="1" x14ac:dyDescent="0.25">
      <c r="A359" s="48" t="s">
        <v>7</v>
      </c>
      <c r="B359" s="115"/>
      <c r="C359" s="121"/>
      <c r="D359" s="121"/>
      <c r="E359" s="116">
        <f>(D359-C359)*$C$2</f>
        <v>0</v>
      </c>
      <c r="F359" s="136"/>
      <c r="G359" s="49" t="s">
        <v>3139</v>
      </c>
      <c r="H359" s="70"/>
      <c r="I359" s="81"/>
      <c r="J359" s="42"/>
      <c r="K359" s="42"/>
      <c r="L359" s="42"/>
      <c r="M359" s="42"/>
      <c r="N359" s="42"/>
      <c r="O359" s="42"/>
      <c r="P359" s="42"/>
      <c r="Q359" s="42"/>
    </row>
    <row r="360" spans="1:17" ht="24.75" customHeight="1" x14ac:dyDescent="0.25">
      <c r="A360" s="48" t="s">
        <v>8</v>
      </c>
      <c r="B360" s="108"/>
      <c r="C360" s="121"/>
      <c r="D360" s="121"/>
      <c r="E360" s="116">
        <f>(D360-C360)*$C$2</f>
        <v>0</v>
      </c>
      <c r="F360" s="136"/>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22-33-1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22-33-2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22-33-3</v>
      </c>
      <c r="J364" s="42"/>
      <c r="K364" s="42"/>
      <c r="L364" s="42"/>
      <c r="M364" s="42"/>
      <c r="N364" s="42"/>
      <c r="O364" s="42"/>
      <c r="P364" s="42"/>
      <c r="Q364" s="42"/>
    </row>
    <row r="365" spans="1:17" ht="38.25" customHeight="1" x14ac:dyDescent="0.25">
      <c r="A365" s="48" t="s">
        <v>13</v>
      </c>
      <c r="B365" s="131"/>
      <c r="C365" s="132"/>
      <c r="D365" s="132"/>
      <c r="E365" s="133"/>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22-34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25">
        <f>IFERROR((E370*F370+E371*F371)/(F370+F371),0)</f>
        <v>0</v>
      </c>
      <c r="G368" s="49" t="s">
        <v>71</v>
      </c>
      <c r="H368" s="70"/>
      <c r="I368" s="81"/>
      <c r="J368" s="42"/>
      <c r="K368" s="42"/>
      <c r="L368" s="42"/>
      <c r="M368" s="42"/>
      <c r="N368" s="42"/>
      <c r="O368" s="42"/>
      <c r="P368" s="42"/>
      <c r="Q368" s="42"/>
    </row>
    <row r="369" spans="1:17" ht="24.75" customHeight="1" x14ac:dyDescent="0.25">
      <c r="A369" s="48" t="s">
        <v>4</v>
      </c>
      <c r="B369" s="129"/>
      <c r="C369" s="130"/>
      <c r="D369" s="49" t="s">
        <v>3142</v>
      </c>
      <c r="E369" s="110" t="str">
        <f>IFERROR(VLOOKUP(B369,matrizEmpleados,2,FALSE),"No existe")</f>
        <v>No existe</v>
      </c>
      <c r="F369" s="120" t="s">
        <v>3765</v>
      </c>
      <c r="G369" s="49" t="s">
        <v>5</v>
      </c>
      <c r="H369" s="127">
        <f>+(D368-C368)+1</f>
        <v>1</v>
      </c>
      <c r="I369" s="81"/>
      <c r="J369" s="42"/>
      <c r="K369" s="42"/>
      <c r="L369" s="42"/>
      <c r="M369" s="42"/>
      <c r="N369" s="42"/>
      <c r="O369" s="42"/>
      <c r="P369" s="42"/>
      <c r="Q369" s="42"/>
    </row>
    <row r="370" spans="1:17" ht="24.75" customHeight="1" x14ac:dyDescent="0.25">
      <c r="A370" s="48" t="s">
        <v>7</v>
      </c>
      <c r="B370" s="115"/>
      <c r="C370" s="121"/>
      <c r="D370" s="121"/>
      <c r="E370" s="116">
        <f>(D370-C370)*$C$2</f>
        <v>0</v>
      </c>
      <c r="F370" s="136"/>
      <c r="G370" s="49" t="s">
        <v>3139</v>
      </c>
      <c r="H370" s="70"/>
      <c r="I370" s="81"/>
      <c r="J370" s="42"/>
      <c r="K370" s="42"/>
      <c r="L370" s="42"/>
      <c r="M370" s="42"/>
      <c r="N370" s="42"/>
      <c r="O370" s="42"/>
      <c r="P370" s="42"/>
      <c r="Q370" s="42"/>
    </row>
    <row r="371" spans="1:17" ht="24.75" customHeight="1" x14ac:dyDescent="0.25">
      <c r="A371" s="48" t="s">
        <v>8</v>
      </c>
      <c r="B371" s="108"/>
      <c r="C371" s="121"/>
      <c r="D371" s="121"/>
      <c r="E371" s="116">
        <f>(D371-C371)*$C$2</f>
        <v>0</v>
      </c>
      <c r="F371" s="136"/>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22-34-1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22-34-2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22-34-3</v>
      </c>
      <c r="J375" s="42"/>
      <c r="K375" s="42"/>
      <c r="L375" s="42"/>
      <c r="M375" s="42"/>
      <c r="N375" s="42"/>
      <c r="O375" s="42"/>
      <c r="P375" s="42"/>
      <c r="Q375" s="42"/>
    </row>
    <row r="376" spans="1:17" ht="38.25" customHeight="1" x14ac:dyDescent="0.25">
      <c r="A376" s="48" t="s">
        <v>13</v>
      </c>
      <c r="B376" s="131"/>
      <c r="C376" s="132"/>
      <c r="D376" s="132"/>
      <c r="E376" s="133"/>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22-35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25">
        <f>IFERROR((E381*F381+E382*F382)/(F381+F382),0)</f>
        <v>0</v>
      </c>
      <c r="G379" s="49" t="s">
        <v>71</v>
      </c>
      <c r="H379" s="70"/>
      <c r="I379" s="81"/>
      <c r="J379" s="42"/>
      <c r="K379" s="42"/>
      <c r="L379" s="42"/>
      <c r="M379" s="42"/>
      <c r="N379" s="42"/>
      <c r="O379" s="42"/>
      <c r="P379" s="42"/>
      <c r="Q379" s="42"/>
    </row>
    <row r="380" spans="1:17" ht="24.75" customHeight="1" x14ac:dyDescent="0.25">
      <c r="A380" s="48" t="s">
        <v>4</v>
      </c>
      <c r="B380" s="129"/>
      <c r="C380" s="130"/>
      <c r="D380" s="49" t="s">
        <v>3142</v>
      </c>
      <c r="E380" s="110" t="str">
        <f>IFERROR(VLOOKUP(B380,matrizEmpleados,2,FALSE),"No existe")</f>
        <v>No existe</v>
      </c>
      <c r="F380" s="120" t="s">
        <v>3765</v>
      </c>
      <c r="G380" s="49" t="s">
        <v>5</v>
      </c>
      <c r="H380" s="127">
        <f>+(D379-C379)+1</f>
        <v>1</v>
      </c>
      <c r="I380" s="81"/>
      <c r="J380" s="42"/>
      <c r="K380" s="42"/>
      <c r="L380" s="42"/>
      <c r="M380" s="42"/>
      <c r="N380" s="42"/>
      <c r="O380" s="42"/>
      <c r="P380" s="42"/>
      <c r="Q380" s="42"/>
    </row>
    <row r="381" spans="1:17" ht="24.75" customHeight="1" x14ac:dyDescent="0.25">
      <c r="A381" s="48" t="s">
        <v>7</v>
      </c>
      <c r="B381" s="115"/>
      <c r="C381" s="121"/>
      <c r="D381" s="121"/>
      <c r="E381" s="116">
        <f>(D381-C381)*$C$2</f>
        <v>0</v>
      </c>
      <c r="F381" s="136"/>
      <c r="G381" s="49" t="s">
        <v>3139</v>
      </c>
      <c r="H381" s="70"/>
      <c r="I381" s="81"/>
      <c r="J381" s="42"/>
      <c r="K381" s="42"/>
      <c r="L381" s="42"/>
      <c r="M381" s="42"/>
      <c r="N381" s="42"/>
      <c r="O381" s="42"/>
      <c r="P381" s="42"/>
      <c r="Q381" s="42"/>
    </row>
    <row r="382" spans="1:17" ht="24.75" customHeight="1" x14ac:dyDescent="0.25">
      <c r="A382" s="48" t="s">
        <v>8</v>
      </c>
      <c r="B382" s="108"/>
      <c r="C382" s="121"/>
      <c r="D382" s="121"/>
      <c r="E382" s="116">
        <f>(D382-C382)*$C$2</f>
        <v>0</v>
      </c>
      <c r="F382" s="136"/>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22-35-1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22-35-2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22-35-3</v>
      </c>
      <c r="J386" s="42"/>
      <c r="K386" s="42"/>
      <c r="L386" s="42"/>
      <c r="M386" s="42"/>
      <c r="N386" s="42"/>
      <c r="O386" s="42"/>
      <c r="P386" s="42"/>
      <c r="Q386" s="42"/>
    </row>
    <row r="387" spans="1:17" ht="38.25" customHeight="1" x14ac:dyDescent="0.25">
      <c r="A387" s="48" t="s">
        <v>13</v>
      </c>
      <c r="B387" s="131"/>
      <c r="C387" s="132"/>
      <c r="D387" s="132"/>
      <c r="E387" s="133"/>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22-36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25">
        <f>IFERROR((E392*F392+E393*F393)/(F392+F393),0)</f>
        <v>0</v>
      </c>
      <c r="G390" s="49" t="s">
        <v>71</v>
      </c>
      <c r="H390" s="70"/>
      <c r="I390" s="81"/>
      <c r="J390" s="42"/>
      <c r="K390" s="42"/>
      <c r="L390" s="42"/>
      <c r="M390" s="42"/>
      <c r="N390" s="42"/>
      <c r="O390" s="42"/>
      <c r="P390" s="42"/>
      <c r="Q390" s="42"/>
    </row>
    <row r="391" spans="1:17" ht="24.75" customHeight="1" x14ac:dyDescent="0.25">
      <c r="A391" s="48" t="s">
        <v>4</v>
      </c>
      <c r="B391" s="129"/>
      <c r="C391" s="130"/>
      <c r="D391" s="49" t="s">
        <v>3142</v>
      </c>
      <c r="E391" s="110" t="str">
        <f>IFERROR(VLOOKUP(B391,matrizEmpleados,2,FALSE),"No existe")</f>
        <v>No existe</v>
      </c>
      <c r="F391" s="120" t="s">
        <v>3765</v>
      </c>
      <c r="G391" s="49" t="s">
        <v>5</v>
      </c>
      <c r="H391" s="127">
        <f>+(D390-C390)+1</f>
        <v>1</v>
      </c>
      <c r="I391" s="81"/>
      <c r="J391" s="42"/>
      <c r="K391" s="42"/>
      <c r="L391" s="42"/>
      <c r="M391" s="42"/>
      <c r="N391" s="42"/>
      <c r="O391" s="42"/>
      <c r="P391" s="42"/>
      <c r="Q391" s="42"/>
    </row>
    <row r="392" spans="1:17" ht="24.75" customHeight="1" x14ac:dyDescent="0.25">
      <c r="A392" s="48" t="s">
        <v>7</v>
      </c>
      <c r="B392" s="115"/>
      <c r="C392" s="121"/>
      <c r="D392" s="121"/>
      <c r="E392" s="116">
        <f>(D392-C392)*$C$2</f>
        <v>0</v>
      </c>
      <c r="F392" s="136"/>
      <c r="G392" s="49" t="s">
        <v>3139</v>
      </c>
      <c r="H392" s="70"/>
      <c r="I392" s="81"/>
      <c r="J392" s="42"/>
      <c r="K392" s="42"/>
      <c r="L392" s="42"/>
      <c r="M392" s="42"/>
      <c r="N392" s="42"/>
      <c r="O392" s="42"/>
      <c r="P392" s="42"/>
      <c r="Q392" s="42"/>
    </row>
    <row r="393" spans="1:17" ht="24.75" customHeight="1" x14ac:dyDescent="0.25">
      <c r="A393" s="48" t="s">
        <v>8</v>
      </c>
      <c r="B393" s="108"/>
      <c r="C393" s="121"/>
      <c r="D393" s="121"/>
      <c r="E393" s="116">
        <f>(D393-C393)*$C$2</f>
        <v>0</v>
      </c>
      <c r="F393" s="136"/>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22-36-1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22-36-2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22-36-3</v>
      </c>
      <c r="J397" s="42"/>
      <c r="K397" s="42"/>
      <c r="L397" s="42"/>
      <c r="M397" s="42"/>
      <c r="N397" s="42"/>
      <c r="O397" s="42"/>
      <c r="P397" s="42"/>
      <c r="Q397" s="42"/>
    </row>
    <row r="398" spans="1:17" ht="38.25" customHeight="1" x14ac:dyDescent="0.25">
      <c r="A398" s="48" t="s">
        <v>13</v>
      </c>
      <c r="B398" s="131"/>
      <c r="C398" s="132"/>
      <c r="D398" s="132"/>
      <c r="E398" s="133"/>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22-37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25">
        <f>IFERROR((E403*F403+E404*F404)/(F403+F404),0)</f>
        <v>0</v>
      </c>
      <c r="G401" s="49" t="s">
        <v>71</v>
      </c>
      <c r="H401" s="70"/>
      <c r="I401" s="81"/>
      <c r="J401" s="42"/>
      <c r="K401" s="42"/>
      <c r="L401" s="42"/>
      <c r="M401" s="42"/>
      <c r="N401" s="42"/>
      <c r="O401" s="42"/>
      <c r="P401" s="42"/>
      <c r="Q401" s="42"/>
    </row>
    <row r="402" spans="1:17" ht="24.75" customHeight="1" x14ac:dyDescent="0.25">
      <c r="A402" s="48" t="s">
        <v>4</v>
      </c>
      <c r="B402" s="129"/>
      <c r="C402" s="130"/>
      <c r="D402" s="49" t="s">
        <v>3142</v>
      </c>
      <c r="E402" s="110" t="str">
        <f>IFERROR(VLOOKUP(B402,matrizEmpleados,2,FALSE),"No existe")</f>
        <v>No existe</v>
      </c>
      <c r="F402" s="120" t="s">
        <v>3765</v>
      </c>
      <c r="G402" s="49" t="s">
        <v>5</v>
      </c>
      <c r="H402" s="127">
        <f>+(D401-C401)+1</f>
        <v>1</v>
      </c>
      <c r="I402" s="81"/>
      <c r="J402" s="42"/>
      <c r="K402" s="42"/>
      <c r="L402" s="42"/>
      <c r="M402" s="42"/>
      <c r="N402" s="42"/>
      <c r="O402" s="42"/>
      <c r="P402" s="42"/>
      <c r="Q402" s="42"/>
    </row>
    <row r="403" spans="1:17" ht="24.75" customHeight="1" x14ac:dyDescent="0.25">
      <c r="A403" s="48" t="s">
        <v>7</v>
      </c>
      <c r="B403" s="115"/>
      <c r="C403" s="121"/>
      <c r="D403" s="121"/>
      <c r="E403" s="116">
        <f>(D403-C403)*$C$2</f>
        <v>0</v>
      </c>
      <c r="F403" s="136"/>
      <c r="G403" s="49" t="s">
        <v>3139</v>
      </c>
      <c r="H403" s="70"/>
      <c r="I403" s="81"/>
      <c r="J403" s="42"/>
      <c r="K403" s="42"/>
      <c r="L403" s="42"/>
      <c r="M403" s="42"/>
      <c r="N403" s="42"/>
      <c r="O403" s="42"/>
      <c r="P403" s="42"/>
      <c r="Q403" s="42"/>
    </row>
    <row r="404" spans="1:17" ht="24.75" customHeight="1" x14ac:dyDescent="0.25">
      <c r="A404" s="48" t="s">
        <v>8</v>
      </c>
      <c r="B404" s="108"/>
      <c r="C404" s="121"/>
      <c r="D404" s="121"/>
      <c r="E404" s="116">
        <f>(D404-C404)*$C$2</f>
        <v>0</v>
      </c>
      <c r="F404" s="136"/>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22-37-1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22-37-2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22-37-3</v>
      </c>
      <c r="J408" s="42"/>
      <c r="K408" s="42"/>
      <c r="L408" s="42"/>
      <c r="M408" s="42"/>
      <c r="N408" s="42"/>
      <c r="O408" s="42"/>
      <c r="P408" s="42"/>
      <c r="Q408" s="42"/>
    </row>
    <row r="409" spans="1:17" ht="38.25" customHeight="1" x14ac:dyDescent="0.25">
      <c r="A409" s="48" t="s">
        <v>13</v>
      </c>
      <c r="B409" s="131"/>
      <c r="C409" s="132"/>
      <c r="D409" s="132"/>
      <c r="E409" s="133"/>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22-38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25">
        <f>IFERROR((E414*F414+E415*F415)/(F414+F415),0)</f>
        <v>0</v>
      </c>
      <c r="G412" s="49" t="s">
        <v>71</v>
      </c>
      <c r="H412" s="70"/>
      <c r="I412" s="81"/>
      <c r="J412" s="42"/>
      <c r="K412" s="42"/>
      <c r="L412" s="42"/>
      <c r="M412" s="42"/>
      <c r="N412" s="42"/>
      <c r="O412" s="42"/>
      <c r="P412" s="42"/>
      <c r="Q412" s="42"/>
    </row>
    <row r="413" spans="1:17" ht="24.75" customHeight="1" x14ac:dyDescent="0.25">
      <c r="A413" s="48" t="s">
        <v>4</v>
      </c>
      <c r="B413" s="129"/>
      <c r="C413" s="130"/>
      <c r="D413" s="49" t="s">
        <v>3142</v>
      </c>
      <c r="E413" s="110" t="str">
        <f>IFERROR(VLOOKUP(B413,matrizEmpleados,2,FALSE),"No existe")</f>
        <v>No existe</v>
      </c>
      <c r="F413" s="120" t="s">
        <v>3765</v>
      </c>
      <c r="G413" s="49" t="s">
        <v>5</v>
      </c>
      <c r="H413" s="127">
        <f>+(D412-C412)+1</f>
        <v>1</v>
      </c>
      <c r="I413" s="81"/>
      <c r="J413" s="42"/>
      <c r="K413" s="42"/>
      <c r="L413" s="42"/>
      <c r="M413" s="42"/>
      <c r="N413" s="42"/>
      <c r="O413" s="42"/>
      <c r="P413" s="42"/>
      <c r="Q413" s="42"/>
    </row>
    <row r="414" spans="1:17" ht="24.75" customHeight="1" x14ac:dyDescent="0.25">
      <c r="A414" s="48" t="s">
        <v>7</v>
      </c>
      <c r="B414" s="115"/>
      <c r="C414" s="121"/>
      <c r="D414" s="121"/>
      <c r="E414" s="116">
        <f>(D414-C414)*$C$2</f>
        <v>0</v>
      </c>
      <c r="F414" s="136"/>
      <c r="G414" s="49" t="s">
        <v>3139</v>
      </c>
      <c r="H414" s="70"/>
      <c r="I414" s="81"/>
      <c r="J414" s="42"/>
      <c r="K414" s="42"/>
      <c r="L414" s="42"/>
      <c r="M414" s="42"/>
      <c r="N414" s="42"/>
      <c r="O414" s="42"/>
      <c r="P414" s="42"/>
      <c r="Q414" s="42"/>
    </row>
    <row r="415" spans="1:17" ht="24.75" customHeight="1" x14ac:dyDescent="0.25">
      <c r="A415" s="48" t="s">
        <v>8</v>
      </c>
      <c r="B415" s="108"/>
      <c r="C415" s="121"/>
      <c r="D415" s="121"/>
      <c r="E415" s="116">
        <f>(D415-C415)*$C$2</f>
        <v>0</v>
      </c>
      <c r="F415" s="136"/>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22-38-1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22-38-2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22-38-3</v>
      </c>
      <c r="J419" s="42"/>
      <c r="K419" s="42"/>
      <c r="L419" s="42"/>
      <c r="M419" s="42"/>
      <c r="N419" s="42"/>
      <c r="O419" s="42"/>
      <c r="P419" s="42"/>
      <c r="Q419" s="42"/>
    </row>
    <row r="420" spans="1:17" ht="38.25" customHeight="1" x14ac:dyDescent="0.25">
      <c r="A420" s="48" t="s">
        <v>13</v>
      </c>
      <c r="B420" s="131"/>
      <c r="C420" s="132"/>
      <c r="D420" s="132"/>
      <c r="E420" s="133"/>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22-39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25">
        <f>IFERROR((E425*F425+E426*F426)/(F425+F426),0)</f>
        <v>0</v>
      </c>
      <c r="G423" s="49" t="s">
        <v>71</v>
      </c>
      <c r="H423" s="70"/>
      <c r="I423" s="81"/>
      <c r="J423" s="42"/>
      <c r="K423" s="42"/>
      <c r="L423" s="42"/>
      <c r="M423" s="42"/>
      <c r="N423" s="42"/>
      <c r="O423" s="42"/>
      <c r="P423" s="42"/>
      <c r="Q423" s="42"/>
    </row>
    <row r="424" spans="1:17" ht="24.75" customHeight="1" x14ac:dyDescent="0.25">
      <c r="A424" s="48" t="s">
        <v>4</v>
      </c>
      <c r="B424" s="129"/>
      <c r="C424" s="130"/>
      <c r="D424" s="49" t="s">
        <v>3142</v>
      </c>
      <c r="E424" s="110" t="str">
        <f>IFERROR(VLOOKUP(B424,matrizEmpleados,2,FALSE),"No existe")</f>
        <v>No existe</v>
      </c>
      <c r="F424" s="120" t="s">
        <v>3765</v>
      </c>
      <c r="G424" s="49" t="s">
        <v>5</v>
      </c>
      <c r="H424" s="127">
        <f>+(D423-C423)+1</f>
        <v>1</v>
      </c>
      <c r="I424" s="81"/>
      <c r="J424" s="42"/>
      <c r="K424" s="42"/>
      <c r="L424" s="42"/>
      <c r="M424" s="42"/>
      <c r="N424" s="42"/>
      <c r="O424" s="42"/>
      <c r="P424" s="42"/>
      <c r="Q424" s="42"/>
    </row>
    <row r="425" spans="1:17" ht="24.75" customHeight="1" x14ac:dyDescent="0.25">
      <c r="A425" s="48" t="s">
        <v>7</v>
      </c>
      <c r="B425" s="115"/>
      <c r="C425" s="121"/>
      <c r="D425" s="121"/>
      <c r="E425" s="116">
        <f>(D425-C425)*$C$2</f>
        <v>0</v>
      </c>
      <c r="F425" s="136"/>
      <c r="G425" s="49" t="s">
        <v>3139</v>
      </c>
      <c r="H425" s="70"/>
      <c r="I425" s="81"/>
      <c r="J425" s="42"/>
      <c r="K425" s="42"/>
      <c r="L425" s="42"/>
      <c r="M425" s="42"/>
      <c r="N425" s="42"/>
      <c r="O425" s="42"/>
      <c r="P425" s="42"/>
      <c r="Q425" s="42"/>
    </row>
    <row r="426" spans="1:17" ht="24.75" customHeight="1" x14ac:dyDescent="0.25">
      <c r="A426" s="48" t="s">
        <v>8</v>
      </c>
      <c r="B426" s="108"/>
      <c r="C426" s="121"/>
      <c r="D426" s="121"/>
      <c r="E426" s="116">
        <f>(D426-C426)*$C$2</f>
        <v>0</v>
      </c>
      <c r="F426" s="136"/>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22-39-1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22-39-2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22-39-3</v>
      </c>
      <c r="J430" s="42"/>
      <c r="K430" s="42"/>
      <c r="L430" s="42"/>
      <c r="M430" s="42"/>
      <c r="N430" s="42"/>
      <c r="O430" s="42"/>
      <c r="P430" s="42"/>
      <c r="Q430" s="42"/>
    </row>
    <row r="431" spans="1:17" ht="38.25" customHeight="1" x14ac:dyDescent="0.25">
      <c r="A431" s="48" t="s">
        <v>13</v>
      </c>
      <c r="B431" s="131"/>
      <c r="C431" s="132"/>
      <c r="D431" s="132"/>
      <c r="E431" s="133"/>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22-40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25">
        <f>IFERROR((E436*F436+E437*F437)/(F436+F437),0)</f>
        <v>0</v>
      </c>
      <c r="G434" s="49" t="s">
        <v>71</v>
      </c>
      <c r="H434" s="70"/>
      <c r="I434" s="81"/>
      <c r="J434" s="42"/>
      <c r="K434" s="42"/>
      <c r="L434" s="42"/>
      <c r="M434" s="42"/>
      <c r="N434" s="42"/>
      <c r="O434" s="42"/>
      <c r="P434" s="42"/>
      <c r="Q434" s="42"/>
    </row>
    <row r="435" spans="1:17" ht="24.75" customHeight="1" x14ac:dyDescent="0.25">
      <c r="A435" s="48" t="s">
        <v>4</v>
      </c>
      <c r="B435" s="129"/>
      <c r="C435" s="130"/>
      <c r="D435" s="49" t="s">
        <v>3142</v>
      </c>
      <c r="E435" s="110" t="str">
        <f>IFERROR(VLOOKUP(B435,matrizEmpleados,2,FALSE),"No existe")</f>
        <v>No existe</v>
      </c>
      <c r="F435" s="120" t="s">
        <v>3765</v>
      </c>
      <c r="G435" s="49" t="s">
        <v>5</v>
      </c>
      <c r="H435" s="127">
        <f>+(D434-C434)+1</f>
        <v>1</v>
      </c>
      <c r="I435" s="81"/>
      <c r="J435" s="42"/>
      <c r="K435" s="42"/>
      <c r="L435" s="42"/>
      <c r="M435" s="42"/>
      <c r="N435" s="42"/>
      <c r="O435" s="42"/>
      <c r="P435" s="42"/>
      <c r="Q435" s="42"/>
    </row>
    <row r="436" spans="1:17" ht="24.75" customHeight="1" x14ac:dyDescent="0.25">
      <c r="A436" s="48" t="s">
        <v>7</v>
      </c>
      <c r="B436" s="115"/>
      <c r="C436" s="121"/>
      <c r="D436" s="121"/>
      <c r="E436" s="116">
        <f>(D436-C436)*$C$2</f>
        <v>0</v>
      </c>
      <c r="F436" s="136"/>
      <c r="G436" s="49" t="s">
        <v>3139</v>
      </c>
      <c r="H436" s="70"/>
      <c r="I436" s="81"/>
      <c r="J436" s="42"/>
      <c r="K436" s="42"/>
      <c r="L436" s="42"/>
      <c r="M436" s="42"/>
      <c r="N436" s="42"/>
      <c r="O436" s="42"/>
      <c r="P436" s="42"/>
      <c r="Q436" s="42"/>
    </row>
    <row r="437" spans="1:17" ht="24.75" customHeight="1" x14ac:dyDescent="0.25">
      <c r="A437" s="48" t="s">
        <v>8</v>
      </c>
      <c r="B437" s="108"/>
      <c r="C437" s="121"/>
      <c r="D437" s="121"/>
      <c r="E437" s="116">
        <f>(D437-C437)*$C$2</f>
        <v>0</v>
      </c>
      <c r="F437" s="136"/>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22-40-1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22-40-2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22-40-3</v>
      </c>
      <c r="J441" s="42"/>
      <c r="K441" s="42"/>
      <c r="L441" s="42"/>
      <c r="M441" s="42"/>
      <c r="N441" s="42"/>
      <c r="O441" s="42"/>
      <c r="P441" s="42"/>
      <c r="Q441" s="42"/>
    </row>
    <row r="442" spans="1:17" ht="38.25" customHeight="1" x14ac:dyDescent="0.25">
      <c r="A442" s="48" t="s">
        <v>13</v>
      </c>
      <c r="B442" s="131"/>
      <c r="C442" s="132"/>
      <c r="D442" s="132"/>
      <c r="E442" s="133"/>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22-41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25">
        <f>IFERROR((E447*F447+E448*F448)/(F447+F448),0)</f>
        <v>0</v>
      </c>
      <c r="G445" s="49" t="s">
        <v>71</v>
      </c>
      <c r="H445" s="70"/>
      <c r="I445" s="81"/>
      <c r="J445" s="42"/>
      <c r="K445" s="42"/>
      <c r="L445" s="42"/>
      <c r="M445" s="42"/>
      <c r="N445" s="42"/>
      <c r="O445" s="42"/>
      <c r="P445" s="42"/>
      <c r="Q445" s="42"/>
    </row>
    <row r="446" spans="1:17" ht="24.75" customHeight="1" x14ac:dyDescent="0.25">
      <c r="A446" s="48" t="s">
        <v>4</v>
      </c>
      <c r="B446" s="129"/>
      <c r="C446" s="130"/>
      <c r="D446" s="49" t="s">
        <v>3142</v>
      </c>
      <c r="E446" s="110" t="str">
        <f>IFERROR(VLOOKUP(B446,matrizEmpleados,2,FALSE),"No existe")</f>
        <v>No existe</v>
      </c>
      <c r="F446" s="120" t="s">
        <v>3765</v>
      </c>
      <c r="G446" s="49" t="s">
        <v>5</v>
      </c>
      <c r="H446" s="127">
        <f>+(D445-C445)+1</f>
        <v>1</v>
      </c>
      <c r="I446" s="81"/>
      <c r="J446" s="42"/>
      <c r="K446" s="42"/>
      <c r="L446" s="42"/>
      <c r="M446" s="42"/>
      <c r="N446" s="42"/>
      <c r="O446" s="42"/>
      <c r="P446" s="42"/>
      <c r="Q446" s="42"/>
    </row>
    <row r="447" spans="1:17" ht="24.75" customHeight="1" x14ac:dyDescent="0.25">
      <c r="A447" s="48" t="s">
        <v>7</v>
      </c>
      <c r="B447" s="115"/>
      <c r="C447" s="121"/>
      <c r="D447" s="121"/>
      <c r="E447" s="116">
        <f>(D447-C447)*$C$2</f>
        <v>0</v>
      </c>
      <c r="F447" s="136"/>
      <c r="G447" s="49" t="s">
        <v>3139</v>
      </c>
      <c r="H447" s="70"/>
      <c r="I447" s="81"/>
      <c r="J447" s="42"/>
      <c r="K447" s="42"/>
      <c r="L447" s="42"/>
      <c r="M447" s="42"/>
      <c r="N447" s="42"/>
      <c r="O447" s="42"/>
      <c r="P447" s="42"/>
      <c r="Q447" s="42"/>
    </row>
    <row r="448" spans="1:17" ht="24.75" customHeight="1" x14ac:dyDescent="0.25">
      <c r="A448" s="48" t="s">
        <v>8</v>
      </c>
      <c r="B448" s="108"/>
      <c r="C448" s="121"/>
      <c r="D448" s="121"/>
      <c r="E448" s="116">
        <f>(D448-C448)*$C$2</f>
        <v>0</v>
      </c>
      <c r="F448" s="136"/>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22-41-1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22-41-2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22-41-3</v>
      </c>
      <c r="J452" s="42"/>
      <c r="K452" s="42"/>
      <c r="L452" s="42"/>
      <c r="M452" s="42"/>
      <c r="N452" s="42"/>
      <c r="O452" s="42"/>
      <c r="P452" s="42"/>
      <c r="Q452" s="42"/>
    </row>
    <row r="453" spans="1:17" ht="38.25" customHeight="1" x14ac:dyDescent="0.25">
      <c r="A453" s="48" t="s">
        <v>13</v>
      </c>
      <c r="B453" s="131"/>
      <c r="C453" s="132"/>
      <c r="D453" s="132"/>
      <c r="E453" s="133"/>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22-42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25">
        <f>IFERROR((E458*F458+E459*F459)/(F458+F459),0)</f>
        <v>0</v>
      </c>
      <c r="G456" s="49" t="s">
        <v>71</v>
      </c>
      <c r="H456" s="70"/>
      <c r="I456" s="81"/>
      <c r="J456" s="42"/>
      <c r="K456" s="42"/>
      <c r="L456" s="42"/>
      <c r="M456" s="42"/>
      <c r="N456" s="42"/>
      <c r="O456" s="42"/>
      <c r="P456" s="42"/>
      <c r="Q456" s="42"/>
    </row>
    <row r="457" spans="1:17" ht="24.75" customHeight="1" x14ac:dyDescent="0.25">
      <c r="A457" s="48" t="s">
        <v>4</v>
      </c>
      <c r="B457" s="129"/>
      <c r="C457" s="130"/>
      <c r="D457" s="49" t="s">
        <v>3142</v>
      </c>
      <c r="E457" s="110" t="str">
        <f>IFERROR(VLOOKUP(B457,matrizEmpleados,2,FALSE),"No existe")</f>
        <v>No existe</v>
      </c>
      <c r="F457" s="120" t="s">
        <v>3765</v>
      </c>
      <c r="G457" s="49" t="s">
        <v>5</v>
      </c>
      <c r="H457" s="127">
        <f>+(D456-C456)+1</f>
        <v>1</v>
      </c>
      <c r="I457" s="81"/>
      <c r="J457" s="42"/>
      <c r="K457" s="42"/>
      <c r="L457" s="42"/>
      <c r="M457" s="42"/>
      <c r="N457" s="42"/>
      <c r="O457" s="42"/>
      <c r="P457" s="42"/>
      <c r="Q457" s="42"/>
    </row>
    <row r="458" spans="1:17" ht="24.75" customHeight="1" x14ac:dyDescent="0.25">
      <c r="A458" s="48" t="s">
        <v>7</v>
      </c>
      <c r="B458" s="115"/>
      <c r="C458" s="121"/>
      <c r="D458" s="121"/>
      <c r="E458" s="116">
        <f>(D458-C458)*$C$2</f>
        <v>0</v>
      </c>
      <c r="F458" s="136"/>
      <c r="G458" s="49" t="s">
        <v>3139</v>
      </c>
      <c r="H458" s="70"/>
      <c r="I458" s="81"/>
      <c r="J458" s="42"/>
      <c r="K458" s="42"/>
      <c r="L458" s="42"/>
      <c r="M458" s="42"/>
      <c r="N458" s="42"/>
      <c r="O458" s="42"/>
      <c r="P458" s="42"/>
      <c r="Q458" s="42"/>
    </row>
    <row r="459" spans="1:17" ht="24.75" customHeight="1" x14ac:dyDescent="0.25">
      <c r="A459" s="48" t="s">
        <v>8</v>
      </c>
      <c r="B459" s="108"/>
      <c r="C459" s="121"/>
      <c r="D459" s="121"/>
      <c r="E459" s="116">
        <f>(D459-C459)*$C$2</f>
        <v>0</v>
      </c>
      <c r="F459" s="136"/>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22-42-1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22-42-2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22-42-3</v>
      </c>
      <c r="J463" s="42"/>
      <c r="K463" s="42"/>
      <c r="L463" s="42"/>
      <c r="M463" s="42"/>
      <c r="N463" s="42"/>
      <c r="O463" s="42"/>
      <c r="P463" s="42"/>
      <c r="Q463" s="42"/>
    </row>
    <row r="464" spans="1:17" ht="38.25" customHeight="1" x14ac:dyDescent="0.25">
      <c r="A464" s="48" t="s">
        <v>13</v>
      </c>
      <c r="B464" s="131"/>
      <c r="C464" s="132"/>
      <c r="D464" s="132"/>
      <c r="E464" s="133"/>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22-43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25">
        <f>IFERROR((E469*F469+E470*F470)/(F469+F470),0)</f>
        <v>0</v>
      </c>
      <c r="G467" s="49" t="s">
        <v>71</v>
      </c>
      <c r="H467" s="70"/>
      <c r="I467" s="81"/>
      <c r="J467" s="42"/>
      <c r="K467" s="42"/>
      <c r="L467" s="42"/>
      <c r="M467" s="42"/>
      <c r="N467" s="42"/>
      <c r="O467" s="42"/>
      <c r="P467" s="42"/>
      <c r="Q467" s="42"/>
    </row>
    <row r="468" spans="1:17" ht="24.75" customHeight="1" x14ac:dyDescent="0.25">
      <c r="A468" s="48" t="s">
        <v>4</v>
      </c>
      <c r="B468" s="129"/>
      <c r="C468" s="130"/>
      <c r="D468" s="49" t="s">
        <v>3142</v>
      </c>
      <c r="E468" s="110" t="str">
        <f>IFERROR(VLOOKUP(B468,matrizEmpleados,2,FALSE),"No existe")</f>
        <v>No existe</v>
      </c>
      <c r="F468" s="120" t="s">
        <v>3765</v>
      </c>
      <c r="G468" s="49" t="s">
        <v>5</v>
      </c>
      <c r="H468" s="127">
        <f>+(D467-C467)+1</f>
        <v>1</v>
      </c>
      <c r="I468" s="81"/>
      <c r="J468" s="42"/>
      <c r="K468" s="42"/>
      <c r="L468" s="42"/>
      <c r="M468" s="42"/>
      <c r="N468" s="42"/>
      <c r="O468" s="42"/>
      <c r="P468" s="42"/>
      <c r="Q468" s="42"/>
    </row>
    <row r="469" spans="1:17" ht="24.75" customHeight="1" x14ac:dyDescent="0.25">
      <c r="A469" s="48" t="s">
        <v>7</v>
      </c>
      <c r="B469" s="115"/>
      <c r="C469" s="121"/>
      <c r="D469" s="121"/>
      <c r="E469" s="116">
        <f>(D469-C469)*$C$2</f>
        <v>0</v>
      </c>
      <c r="F469" s="136"/>
      <c r="G469" s="49" t="s">
        <v>3139</v>
      </c>
      <c r="H469" s="70"/>
      <c r="I469" s="81"/>
      <c r="J469" s="42"/>
      <c r="K469" s="42"/>
      <c r="L469" s="42"/>
      <c r="M469" s="42"/>
      <c r="N469" s="42"/>
      <c r="O469" s="42"/>
      <c r="P469" s="42"/>
      <c r="Q469" s="42"/>
    </row>
    <row r="470" spans="1:17" ht="24.75" customHeight="1" x14ac:dyDescent="0.25">
      <c r="A470" s="48" t="s">
        <v>8</v>
      </c>
      <c r="B470" s="108"/>
      <c r="C470" s="121"/>
      <c r="D470" s="121"/>
      <c r="E470" s="116">
        <f>(D470-C470)*$C$2</f>
        <v>0</v>
      </c>
      <c r="F470" s="136"/>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22-43-1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22-43-2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22-43-3</v>
      </c>
      <c r="J474" s="42"/>
      <c r="K474" s="42"/>
      <c r="L474" s="42"/>
      <c r="M474" s="42"/>
      <c r="N474" s="42"/>
      <c r="O474" s="42"/>
      <c r="P474" s="42"/>
      <c r="Q474" s="42"/>
    </row>
    <row r="475" spans="1:17" ht="38.25" customHeight="1" x14ac:dyDescent="0.25">
      <c r="A475" s="48" t="s">
        <v>13</v>
      </c>
      <c r="B475" s="131"/>
      <c r="C475" s="132"/>
      <c r="D475" s="132"/>
      <c r="E475" s="133"/>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22-44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25">
        <f>IFERROR((E480*F480+E481*F481)/(F480+F481),0)</f>
        <v>0</v>
      </c>
      <c r="G478" s="49" t="s">
        <v>71</v>
      </c>
      <c r="H478" s="70"/>
      <c r="I478" s="81"/>
      <c r="J478" s="42"/>
      <c r="K478" s="42"/>
      <c r="L478" s="42"/>
      <c r="M478" s="42"/>
      <c r="N478" s="42"/>
      <c r="O478" s="42"/>
      <c r="P478" s="42"/>
      <c r="Q478" s="42"/>
    </row>
    <row r="479" spans="1:17" ht="24.75" customHeight="1" x14ac:dyDescent="0.25">
      <c r="A479" s="48" t="s">
        <v>4</v>
      </c>
      <c r="B479" s="129"/>
      <c r="C479" s="130"/>
      <c r="D479" s="49" t="s">
        <v>3142</v>
      </c>
      <c r="E479" s="110" t="str">
        <f>IFERROR(VLOOKUP(B479,matrizEmpleados,2,FALSE),"No existe")</f>
        <v>No existe</v>
      </c>
      <c r="F479" s="120" t="s">
        <v>3765</v>
      </c>
      <c r="G479" s="49" t="s">
        <v>5</v>
      </c>
      <c r="H479" s="127">
        <f>+(D478-C478)+1</f>
        <v>1</v>
      </c>
      <c r="I479" s="81"/>
      <c r="J479" s="42"/>
      <c r="K479" s="42"/>
      <c r="L479" s="42"/>
      <c r="M479" s="42"/>
      <c r="N479" s="42"/>
      <c r="O479" s="42"/>
      <c r="P479" s="42"/>
      <c r="Q479" s="42"/>
    </row>
    <row r="480" spans="1:17" ht="24.75" customHeight="1" x14ac:dyDescent="0.25">
      <c r="A480" s="48" t="s">
        <v>7</v>
      </c>
      <c r="B480" s="115"/>
      <c r="C480" s="121"/>
      <c r="D480" s="121"/>
      <c r="E480" s="116">
        <f>(D480-C480)*$C$2</f>
        <v>0</v>
      </c>
      <c r="F480" s="136"/>
      <c r="G480" s="49" t="s">
        <v>3139</v>
      </c>
      <c r="H480" s="70"/>
      <c r="I480" s="81"/>
      <c r="J480" s="42"/>
      <c r="K480" s="42"/>
      <c r="L480" s="42"/>
      <c r="M480" s="42"/>
      <c r="N480" s="42"/>
      <c r="O480" s="42"/>
      <c r="P480" s="42"/>
      <c r="Q480" s="42"/>
    </row>
    <row r="481" spans="1:17" ht="24.75" customHeight="1" x14ac:dyDescent="0.25">
      <c r="A481" s="48" t="s">
        <v>8</v>
      </c>
      <c r="B481" s="108"/>
      <c r="C481" s="121"/>
      <c r="D481" s="121"/>
      <c r="E481" s="116">
        <f>(D481-C481)*$C$2</f>
        <v>0</v>
      </c>
      <c r="F481" s="136"/>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22-44-1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22-44-2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22-44-3</v>
      </c>
      <c r="J485" s="42"/>
      <c r="K485" s="42"/>
      <c r="L485" s="42"/>
      <c r="M485" s="42"/>
      <c r="N485" s="42"/>
      <c r="O485" s="42"/>
      <c r="P485" s="42"/>
      <c r="Q485" s="42"/>
    </row>
    <row r="486" spans="1:17" ht="38.25" customHeight="1" x14ac:dyDescent="0.25">
      <c r="A486" s="48" t="s">
        <v>13</v>
      </c>
      <c r="B486" s="131"/>
      <c r="C486" s="132"/>
      <c r="D486" s="132"/>
      <c r="E486" s="133"/>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22-45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25">
        <f>IFERROR((E491*F491+E492*F492)/(F491+F492),0)</f>
        <v>0</v>
      </c>
      <c r="G489" s="49" t="s">
        <v>71</v>
      </c>
      <c r="H489" s="70"/>
      <c r="I489" s="81"/>
      <c r="J489" s="42"/>
      <c r="K489" s="42"/>
      <c r="L489" s="42"/>
      <c r="M489" s="42"/>
      <c r="N489" s="42"/>
      <c r="O489" s="42"/>
      <c r="P489" s="42"/>
      <c r="Q489" s="42"/>
    </row>
    <row r="490" spans="1:17" ht="24.75" customHeight="1" x14ac:dyDescent="0.25">
      <c r="A490" s="48" t="s">
        <v>4</v>
      </c>
      <c r="B490" s="129"/>
      <c r="C490" s="130"/>
      <c r="D490" s="49" t="s">
        <v>3142</v>
      </c>
      <c r="E490" s="110" t="str">
        <f>IFERROR(VLOOKUP(B490,matrizEmpleados,2,FALSE),"No existe")</f>
        <v>No existe</v>
      </c>
      <c r="F490" s="120" t="s">
        <v>3765</v>
      </c>
      <c r="G490" s="49" t="s">
        <v>5</v>
      </c>
      <c r="H490" s="127">
        <f>+(D489-C489)+1</f>
        <v>1</v>
      </c>
      <c r="I490" s="81"/>
      <c r="J490" s="42"/>
      <c r="K490" s="42"/>
      <c r="L490" s="42"/>
      <c r="M490" s="42"/>
      <c r="N490" s="42"/>
      <c r="O490" s="42"/>
      <c r="P490" s="42"/>
      <c r="Q490" s="42"/>
    </row>
    <row r="491" spans="1:17" ht="24.75" customHeight="1" x14ac:dyDescent="0.25">
      <c r="A491" s="48" t="s">
        <v>7</v>
      </c>
      <c r="B491" s="115"/>
      <c r="C491" s="121"/>
      <c r="D491" s="121"/>
      <c r="E491" s="116">
        <f>(D491-C491)*$C$2</f>
        <v>0</v>
      </c>
      <c r="F491" s="136"/>
      <c r="G491" s="49" t="s">
        <v>3139</v>
      </c>
      <c r="H491" s="70"/>
      <c r="I491" s="81"/>
      <c r="J491" s="42"/>
      <c r="K491" s="42"/>
      <c r="L491" s="42"/>
      <c r="M491" s="42"/>
      <c r="N491" s="42"/>
      <c r="O491" s="42"/>
      <c r="P491" s="42"/>
      <c r="Q491" s="42"/>
    </row>
    <row r="492" spans="1:17" ht="24.75" customHeight="1" x14ac:dyDescent="0.25">
      <c r="A492" s="48" t="s">
        <v>8</v>
      </c>
      <c r="B492" s="108"/>
      <c r="C492" s="121"/>
      <c r="D492" s="121"/>
      <c r="E492" s="116">
        <f>(D492-C492)*$C$2</f>
        <v>0</v>
      </c>
      <c r="F492" s="136"/>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22-45-1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22-45-2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22-45-3</v>
      </c>
      <c r="J496" s="42"/>
      <c r="K496" s="42"/>
      <c r="L496" s="42"/>
      <c r="M496" s="42"/>
      <c r="N496" s="42"/>
      <c r="O496" s="42"/>
      <c r="P496" s="42"/>
      <c r="Q496" s="42"/>
    </row>
    <row r="497" spans="1:17" ht="38.25" customHeight="1" x14ac:dyDescent="0.25">
      <c r="A497" s="48" t="s">
        <v>13</v>
      </c>
      <c r="B497" s="131"/>
      <c r="C497" s="132"/>
      <c r="D497" s="132"/>
      <c r="E497" s="133"/>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C3362F8D-BBD6-431D-8301-139119339755}"/>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42530418-35BE-4F78-B458-BE7CF87BDC7D}">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794BFFA6-4BED-464C-A4E1-FD25A49AB384}">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4D063327-CEEC-47AA-8348-7C3048463756}">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A3FD3898-A009-4F1B-B6B1-8BB6AED7BDA9}">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7890AB6F-7C25-470F-91DB-D709049CB896}">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CB8D6A07-5C73-41A9-B760-F6D58DE06482}"/>
    <dataValidation type="list" allowBlank="1" sqref="H8 H19 H448 H459 H404 H470 H481 H30 H41 H52 H63 H74 H85 H96 H107 H118 H129 H140 H151 H162 H173 H184 H195 H206 H217 H228 H239 H250 H261 H272 H283 H294 H305 H316 H327 H338 H349 H360 H371 H382 H393 H415 H426 H437 H492" xr:uid="{7D4A29CC-85EE-4AAC-8703-93E0AB084CE7}">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57025"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57026"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57027"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30E2CD-460E-4C7D-838A-6F0B51BB3A29}">
  <sheetPr codeName="Hoja28">
    <tabColor theme="0"/>
    <pageSetUpPr fitToPage="1"/>
  </sheetPr>
  <dimension ref="A1:Q500"/>
  <sheetViews>
    <sheetView zoomScale="55" zoomScaleNormal="55" workbookViewId="0">
      <selection activeCell="D2" sqref="D2"/>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17">
        <v>8</v>
      </c>
      <c r="C2" s="118">
        <f>24/B2</f>
        <v>3</v>
      </c>
      <c r="D2" s="42"/>
      <c r="E2" s="126">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23-1</v>
      </c>
      <c r="B4" s="74"/>
      <c r="C4" s="75" t="s">
        <v>3138</v>
      </c>
      <c r="D4" s="76" t="s">
        <v>75</v>
      </c>
      <c r="E4" s="119"/>
      <c r="F4" s="119"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25">
        <f>IFERROR((E7*F7+E8*F8)/(F7+F8),0)</f>
        <v>0</v>
      </c>
      <c r="G5" s="49" t="s">
        <v>71</v>
      </c>
      <c r="H5" s="70"/>
      <c r="I5" s="81"/>
      <c r="J5" s="42"/>
      <c r="K5" s="42"/>
      <c r="L5" s="121">
        <v>0.41666666666666669</v>
      </c>
      <c r="M5" s="121">
        <v>0.5</v>
      </c>
      <c r="N5" s="116">
        <f>(M5-L5)*$C$2</f>
        <v>0.24999999999999994</v>
      </c>
      <c r="O5" s="124">
        <v>3</v>
      </c>
      <c r="P5" s="42"/>
      <c r="Q5" s="42"/>
    </row>
    <row r="6" spans="1:17" ht="24.75" customHeight="1" x14ac:dyDescent="0.25">
      <c r="A6" s="48" t="s">
        <v>4</v>
      </c>
      <c r="B6" s="129"/>
      <c r="C6" s="130"/>
      <c r="D6" s="49" t="s">
        <v>3142</v>
      </c>
      <c r="E6" s="110" t="str">
        <f>IFERROR(VLOOKUP(B6,matrizEmpleados,2,FALSE),"No existe")</f>
        <v>No existe</v>
      </c>
      <c r="F6" s="120" t="s">
        <v>3765</v>
      </c>
      <c r="G6" s="49" t="s">
        <v>5</v>
      </c>
      <c r="H6" s="127">
        <f>+(D5-C5)+1</f>
        <v>1</v>
      </c>
      <c r="I6" s="81"/>
      <c r="J6" s="42"/>
      <c r="K6" s="42"/>
      <c r="L6" s="121">
        <v>0.41666666666666669</v>
      </c>
      <c r="M6" s="121">
        <v>0.58333333333333337</v>
      </c>
      <c r="N6" s="116">
        <f>(M6-L6)*$C$2</f>
        <v>0.5</v>
      </c>
      <c r="O6" s="124">
        <v>2</v>
      </c>
      <c r="P6" s="42"/>
      <c r="Q6" s="42"/>
    </row>
    <row r="7" spans="1:17" ht="24.75" customHeight="1" x14ac:dyDescent="0.25">
      <c r="A7" s="48" t="s">
        <v>7</v>
      </c>
      <c r="B7" s="115"/>
      <c r="C7" s="121"/>
      <c r="D7" s="121"/>
      <c r="E7" s="116">
        <f>(D7-C7)*$C$2</f>
        <v>0</v>
      </c>
      <c r="F7" s="136"/>
      <c r="G7" s="49" t="s">
        <v>3139</v>
      </c>
      <c r="H7" s="70"/>
      <c r="I7" s="81"/>
      <c r="J7" s="42"/>
      <c r="K7" s="42"/>
      <c r="L7" s="121"/>
      <c r="M7" s="121"/>
      <c r="N7" s="116"/>
      <c r="O7" s="124"/>
      <c r="P7" s="42"/>
      <c r="Q7" s="42"/>
    </row>
    <row r="8" spans="1:17" ht="24.75" customHeight="1" x14ac:dyDescent="0.25">
      <c r="A8" s="48" t="s">
        <v>8</v>
      </c>
      <c r="B8" s="108"/>
      <c r="C8" s="121"/>
      <c r="D8" s="121"/>
      <c r="E8" s="116">
        <f>(D8-C8)*$C$2</f>
        <v>0</v>
      </c>
      <c r="F8" s="136"/>
      <c r="G8" s="49" t="s">
        <v>3142</v>
      </c>
      <c r="H8" s="72" t="str">
        <f>IFERROR(VLOOKUP(B8,matrizEmpleados,2,FALSE),"Error")</f>
        <v>Error</v>
      </c>
      <c r="I8" s="81"/>
      <c r="J8" s="42"/>
      <c r="K8" s="42"/>
      <c r="L8" s="121"/>
      <c r="M8" s="121"/>
      <c r="N8" s="116"/>
      <c r="O8" s="124"/>
      <c r="P8" s="42"/>
      <c r="Q8" s="42"/>
    </row>
    <row r="9" spans="1:17" ht="24.75" customHeight="1" x14ac:dyDescent="0.25">
      <c r="A9" s="48" t="s">
        <v>261</v>
      </c>
      <c r="B9" s="48" t="s">
        <v>262</v>
      </c>
      <c r="C9" s="48" t="s">
        <v>10</v>
      </c>
      <c r="D9" s="48" t="s">
        <v>264</v>
      </c>
      <c r="E9" s="64" t="s">
        <v>263</v>
      </c>
      <c r="F9" s="64"/>
      <c r="G9" s="49" t="s">
        <v>9</v>
      </c>
      <c r="H9" s="70"/>
      <c r="I9" s="81"/>
      <c r="K9" s="42"/>
      <c r="L9" s="121"/>
      <c r="M9" s="121"/>
      <c r="N9" s="116"/>
      <c r="O9" s="124"/>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23-1-1</v>
      </c>
      <c r="J10" s="42"/>
      <c r="K10" s="42"/>
      <c r="L10" s="42"/>
      <c r="M10" s="42"/>
      <c r="N10" s="123">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23-1-2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23-1-3</v>
      </c>
      <c r="J12" s="42"/>
      <c r="K12" s="42"/>
      <c r="L12" s="42"/>
      <c r="M12" s="42"/>
      <c r="N12" s="42"/>
      <c r="O12" s="42"/>
      <c r="P12" s="42"/>
      <c r="Q12" s="42"/>
    </row>
    <row r="13" spans="1:17" ht="44.25" customHeight="1" x14ac:dyDescent="0.25">
      <c r="A13" s="48" t="s">
        <v>13</v>
      </c>
      <c r="B13" s="131"/>
      <c r="C13" s="132"/>
      <c r="D13" s="132"/>
      <c r="E13" s="133"/>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23-2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25">
        <f>IFERROR((E18*F18+E19*F19)/(F18+F19),0)</f>
        <v>0</v>
      </c>
      <c r="G16" s="49" t="s">
        <v>71</v>
      </c>
      <c r="H16" s="70"/>
      <c r="I16" s="81"/>
      <c r="J16" s="42"/>
      <c r="K16" s="42"/>
      <c r="L16" s="42"/>
      <c r="M16" s="42"/>
      <c r="N16" s="42"/>
      <c r="O16" s="42"/>
      <c r="P16" s="42"/>
      <c r="Q16" s="42"/>
    </row>
    <row r="17" spans="1:17" ht="24.75" customHeight="1" x14ac:dyDescent="0.25">
      <c r="A17" s="48" t="s">
        <v>4</v>
      </c>
      <c r="B17" s="129"/>
      <c r="C17" s="130"/>
      <c r="D17" s="49" t="s">
        <v>3142</v>
      </c>
      <c r="E17" s="110" t="str">
        <f>IFERROR(VLOOKUP(B17,matrizEmpleados,2,FALSE),"No existe")</f>
        <v>No existe</v>
      </c>
      <c r="F17" s="120" t="s">
        <v>3765</v>
      </c>
      <c r="G17" s="49" t="s">
        <v>5</v>
      </c>
      <c r="H17" s="127">
        <f>+(D16-C16)+1</f>
        <v>1</v>
      </c>
      <c r="I17" s="81"/>
      <c r="J17" s="42"/>
      <c r="K17" s="42"/>
      <c r="L17" s="42"/>
      <c r="M17" s="42"/>
      <c r="N17" s="42"/>
      <c r="O17" s="42"/>
      <c r="P17" s="42"/>
      <c r="Q17" s="42"/>
    </row>
    <row r="18" spans="1:17" ht="24.75" customHeight="1" x14ac:dyDescent="0.25">
      <c r="A18" s="48" t="s">
        <v>7</v>
      </c>
      <c r="B18" s="115"/>
      <c r="C18" s="121"/>
      <c r="D18" s="121"/>
      <c r="E18" s="116">
        <f>(D18-C18)*$C$2</f>
        <v>0</v>
      </c>
      <c r="F18" s="136"/>
      <c r="G18" s="49" t="s">
        <v>3139</v>
      </c>
      <c r="H18" s="70"/>
      <c r="I18" s="81"/>
      <c r="J18" s="42"/>
      <c r="K18" s="42"/>
      <c r="L18" s="42"/>
      <c r="M18" s="42"/>
      <c r="N18" s="42"/>
      <c r="O18" s="42"/>
      <c r="P18" s="42"/>
      <c r="Q18" s="42"/>
    </row>
    <row r="19" spans="1:17" ht="24.75" customHeight="1" x14ac:dyDescent="0.25">
      <c r="A19" s="48" t="s">
        <v>8</v>
      </c>
      <c r="B19" s="108"/>
      <c r="C19" s="121"/>
      <c r="D19" s="121"/>
      <c r="E19" s="116">
        <f>(D19-C19)*$C$2</f>
        <v>0</v>
      </c>
      <c r="F19" s="136"/>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23-2-1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23-2-2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23-2-3</v>
      </c>
      <c r="J23" s="42"/>
      <c r="K23" s="42"/>
      <c r="L23" s="42"/>
      <c r="M23" s="42"/>
      <c r="N23" s="42"/>
      <c r="O23" s="42"/>
      <c r="P23" s="42"/>
      <c r="Q23" s="42"/>
    </row>
    <row r="24" spans="1:17" ht="38.25" customHeight="1" x14ac:dyDescent="0.25">
      <c r="A24" s="48" t="s">
        <v>13</v>
      </c>
      <c r="B24" s="131"/>
      <c r="C24" s="132"/>
      <c r="D24" s="132"/>
      <c r="E24" s="133"/>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23-3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25">
        <f>IFERROR((E29*F29+E30*F30)/(F29+F30),0)</f>
        <v>0</v>
      </c>
      <c r="G27" s="49" t="s">
        <v>71</v>
      </c>
      <c r="H27" s="70"/>
      <c r="I27" s="81"/>
      <c r="J27" s="42"/>
      <c r="K27" s="42"/>
      <c r="L27" s="42"/>
      <c r="M27" s="42"/>
      <c r="N27" s="42"/>
      <c r="O27" s="42"/>
      <c r="P27" s="42"/>
      <c r="Q27" s="42"/>
    </row>
    <row r="28" spans="1:17" ht="24.75" customHeight="1" x14ac:dyDescent="0.25">
      <c r="A28" s="48" t="s">
        <v>4</v>
      </c>
      <c r="B28" s="129"/>
      <c r="C28" s="130"/>
      <c r="D28" s="49" t="s">
        <v>3142</v>
      </c>
      <c r="E28" s="110" t="str">
        <f>IFERROR(VLOOKUP(B28,matrizEmpleados,2,FALSE),"No existe")</f>
        <v>No existe</v>
      </c>
      <c r="F28" s="120" t="s">
        <v>3765</v>
      </c>
      <c r="G28" s="49" t="s">
        <v>5</v>
      </c>
      <c r="H28" s="127">
        <f>+(D27-C27)+1</f>
        <v>1</v>
      </c>
      <c r="I28" s="81"/>
      <c r="J28" s="42"/>
      <c r="K28" s="42"/>
      <c r="L28" s="42"/>
      <c r="M28" s="42"/>
      <c r="N28" s="42"/>
      <c r="O28" s="42"/>
      <c r="P28" s="42"/>
      <c r="Q28" s="42"/>
    </row>
    <row r="29" spans="1:17" ht="24.75" customHeight="1" x14ac:dyDescent="0.25">
      <c r="A29" s="48" t="s">
        <v>7</v>
      </c>
      <c r="B29" s="115"/>
      <c r="C29" s="121"/>
      <c r="D29" s="121"/>
      <c r="E29" s="116">
        <f>(D29-C29)*$C$2</f>
        <v>0</v>
      </c>
      <c r="F29" s="136"/>
      <c r="G29" s="49" t="s">
        <v>3139</v>
      </c>
      <c r="H29" s="70"/>
      <c r="I29" s="81"/>
      <c r="J29" s="42"/>
      <c r="K29" s="42"/>
      <c r="L29" s="42"/>
      <c r="M29" s="42"/>
      <c r="N29" s="42"/>
      <c r="O29" s="42"/>
      <c r="P29" s="42"/>
      <c r="Q29" s="42"/>
    </row>
    <row r="30" spans="1:17" ht="24.75" customHeight="1" x14ac:dyDescent="0.25">
      <c r="A30" s="48" t="s">
        <v>8</v>
      </c>
      <c r="B30" s="108"/>
      <c r="C30" s="121"/>
      <c r="D30" s="121"/>
      <c r="E30" s="116">
        <f>(D30-C30)*$C$2</f>
        <v>0</v>
      </c>
      <c r="F30" s="136"/>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23-3-1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23-3-2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23-3-3</v>
      </c>
      <c r="J34" s="42"/>
      <c r="K34" s="42"/>
      <c r="L34" s="42"/>
      <c r="M34" s="42"/>
      <c r="N34" s="42"/>
      <c r="O34" s="42"/>
      <c r="P34" s="42"/>
      <c r="Q34" s="42"/>
    </row>
    <row r="35" spans="1:17" ht="38.25" customHeight="1" x14ac:dyDescent="0.25">
      <c r="A35" s="48" t="s">
        <v>13</v>
      </c>
      <c r="B35" s="131"/>
      <c r="C35" s="132"/>
      <c r="D35" s="132"/>
      <c r="E35" s="133"/>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23-4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25">
        <f>IFERROR((E40*F40+E41*F41)/(F40+F41),0)</f>
        <v>0</v>
      </c>
      <c r="G38" s="49" t="s">
        <v>71</v>
      </c>
      <c r="H38" s="70"/>
      <c r="I38" s="81"/>
      <c r="J38" s="42"/>
      <c r="K38" s="42"/>
      <c r="L38" s="42"/>
      <c r="M38" s="42"/>
      <c r="N38" s="42"/>
      <c r="O38" s="42"/>
      <c r="P38" s="42"/>
      <c r="Q38" s="42"/>
    </row>
    <row r="39" spans="1:17" ht="24.75" customHeight="1" x14ac:dyDescent="0.25">
      <c r="A39" s="48" t="s">
        <v>4</v>
      </c>
      <c r="B39" s="129"/>
      <c r="C39" s="130"/>
      <c r="D39" s="49" t="s">
        <v>3142</v>
      </c>
      <c r="E39" s="110" t="str">
        <f>IFERROR(VLOOKUP(B39,matrizEmpleados,2,FALSE),"No existe")</f>
        <v>No existe</v>
      </c>
      <c r="F39" s="120" t="s">
        <v>3765</v>
      </c>
      <c r="G39" s="49" t="s">
        <v>5</v>
      </c>
      <c r="H39" s="127">
        <f>+(D38-C38)+1</f>
        <v>1</v>
      </c>
      <c r="I39" s="81"/>
      <c r="J39" s="42"/>
      <c r="K39" s="42"/>
      <c r="L39" s="42"/>
      <c r="M39" s="42"/>
      <c r="N39" s="42"/>
      <c r="O39" s="42"/>
      <c r="P39" s="42"/>
      <c r="Q39" s="42"/>
    </row>
    <row r="40" spans="1:17" ht="24.75" customHeight="1" x14ac:dyDescent="0.25">
      <c r="A40" s="48" t="s">
        <v>7</v>
      </c>
      <c r="B40" s="115"/>
      <c r="C40" s="121"/>
      <c r="D40" s="121"/>
      <c r="E40" s="116">
        <f>(D40-C40)*$C$2</f>
        <v>0</v>
      </c>
      <c r="F40" s="136"/>
      <c r="G40" s="49" t="s">
        <v>3139</v>
      </c>
      <c r="H40" s="70"/>
      <c r="I40" s="81"/>
      <c r="J40" s="42"/>
      <c r="K40" s="42"/>
      <c r="L40" s="42"/>
      <c r="M40" s="42"/>
      <c r="N40" s="42"/>
      <c r="O40" s="42"/>
      <c r="P40" s="42"/>
      <c r="Q40" s="42"/>
    </row>
    <row r="41" spans="1:17" ht="24.75" customHeight="1" x14ac:dyDescent="0.25">
      <c r="A41" s="48" t="s">
        <v>8</v>
      </c>
      <c r="B41" s="108"/>
      <c r="C41" s="121"/>
      <c r="D41" s="121"/>
      <c r="E41" s="116">
        <f>(D41-C41)*$C$2</f>
        <v>0</v>
      </c>
      <c r="F41" s="136"/>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23-4-1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23-4-2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23-4-3</v>
      </c>
      <c r="J45" s="42"/>
      <c r="K45" s="42"/>
      <c r="L45" s="42"/>
      <c r="M45" s="42"/>
      <c r="N45" s="42"/>
      <c r="O45" s="42"/>
      <c r="P45" s="42"/>
      <c r="Q45" s="42"/>
    </row>
    <row r="46" spans="1:17" ht="38.25" customHeight="1" x14ac:dyDescent="0.25">
      <c r="A46" s="48" t="s">
        <v>13</v>
      </c>
      <c r="B46" s="131"/>
      <c r="C46" s="132"/>
      <c r="D46" s="132"/>
      <c r="E46" s="133"/>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23-5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25">
        <f>IFERROR((E51*F51+E52*F52)/(F51+F52),0)</f>
        <v>0</v>
      </c>
      <c r="G49" s="49" t="s">
        <v>71</v>
      </c>
      <c r="H49" s="70"/>
      <c r="I49" s="81"/>
      <c r="J49" s="42"/>
      <c r="K49" s="42"/>
      <c r="L49" s="42"/>
      <c r="M49" s="42"/>
      <c r="N49" s="42"/>
      <c r="O49" s="42"/>
      <c r="P49" s="42"/>
      <c r="Q49" s="42"/>
    </row>
    <row r="50" spans="1:17" ht="24.75" customHeight="1" x14ac:dyDescent="0.25">
      <c r="A50" s="48" t="s">
        <v>4</v>
      </c>
      <c r="B50" s="129"/>
      <c r="C50" s="130"/>
      <c r="D50" s="49" t="s">
        <v>3142</v>
      </c>
      <c r="E50" s="110" t="str">
        <f>IFERROR(VLOOKUP(B50,matrizEmpleados,2,FALSE),"No existe")</f>
        <v>No existe</v>
      </c>
      <c r="F50" s="120" t="s">
        <v>3765</v>
      </c>
      <c r="G50" s="49" t="s">
        <v>5</v>
      </c>
      <c r="H50" s="127">
        <f>+(D49-C49)+1</f>
        <v>1</v>
      </c>
      <c r="I50" s="81"/>
      <c r="J50" s="42"/>
      <c r="K50" s="42"/>
      <c r="L50" s="42"/>
      <c r="M50" s="42"/>
      <c r="N50" s="42"/>
      <c r="O50" s="42"/>
      <c r="P50" s="42"/>
      <c r="Q50" s="42"/>
    </row>
    <row r="51" spans="1:17" ht="24.75" customHeight="1" x14ac:dyDescent="0.25">
      <c r="A51" s="48" t="s">
        <v>7</v>
      </c>
      <c r="B51" s="115"/>
      <c r="C51" s="121"/>
      <c r="D51" s="121"/>
      <c r="E51" s="116">
        <f>(D51-C51)*$C$2</f>
        <v>0</v>
      </c>
      <c r="F51" s="136"/>
      <c r="G51" s="49" t="s">
        <v>3139</v>
      </c>
      <c r="H51" s="70"/>
      <c r="I51" s="81"/>
      <c r="J51" s="42"/>
      <c r="K51" s="42"/>
      <c r="L51" s="42"/>
      <c r="M51" s="42"/>
      <c r="N51" s="42"/>
      <c r="O51" s="42"/>
      <c r="P51" s="42"/>
      <c r="Q51" s="42"/>
    </row>
    <row r="52" spans="1:17" ht="24.75" customHeight="1" x14ac:dyDescent="0.25">
      <c r="A52" s="48" t="s">
        <v>8</v>
      </c>
      <c r="B52" s="108"/>
      <c r="C52" s="121"/>
      <c r="D52" s="121"/>
      <c r="E52" s="116">
        <f>(D52-C52)*$C$2</f>
        <v>0</v>
      </c>
      <c r="F52" s="136"/>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23-5-1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23-5-2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23-5-3</v>
      </c>
      <c r="J56" s="42"/>
      <c r="K56" s="42"/>
      <c r="L56" s="42"/>
      <c r="M56" s="42"/>
      <c r="N56" s="42"/>
      <c r="O56" s="42"/>
      <c r="P56" s="42"/>
      <c r="Q56" s="42"/>
    </row>
    <row r="57" spans="1:17" ht="38.25" customHeight="1" x14ac:dyDescent="0.25">
      <c r="A57" s="48" t="s">
        <v>13</v>
      </c>
      <c r="B57" s="131"/>
      <c r="C57" s="132"/>
      <c r="D57" s="132"/>
      <c r="E57" s="133"/>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23-6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25">
        <f>IFERROR((E62*F62+E63*F63)/(F62+F63),0)</f>
        <v>0</v>
      </c>
      <c r="G60" s="49" t="s">
        <v>71</v>
      </c>
      <c r="H60" s="70"/>
      <c r="I60" s="81"/>
      <c r="J60" s="42"/>
      <c r="K60" s="42"/>
      <c r="L60" s="42"/>
      <c r="M60" s="42"/>
      <c r="N60" s="42"/>
      <c r="O60" s="42"/>
      <c r="P60" s="42"/>
      <c r="Q60" s="42"/>
    </row>
    <row r="61" spans="1:17" ht="24.75" customHeight="1" x14ac:dyDescent="0.25">
      <c r="A61" s="48" t="s">
        <v>4</v>
      </c>
      <c r="B61" s="129"/>
      <c r="C61" s="130"/>
      <c r="D61" s="49" t="s">
        <v>3142</v>
      </c>
      <c r="E61" s="110" t="str">
        <f>IFERROR(VLOOKUP(B61,matrizEmpleados,2,FALSE),"No existe")</f>
        <v>No existe</v>
      </c>
      <c r="F61" s="120" t="s">
        <v>3765</v>
      </c>
      <c r="G61" s="49" t="s">
        <v>5</v>
      </c>
      <c r="H61" s="127">
        <f>+(D60-C60)+1</f>
        <v>1</v>
      </c>
      <c r="I61" s="81"/>
      <c r="J61" s="42"/>
      <c r="K61" s="42"/>
      <c r="L61" s="42"/>
      <c r="M61" s="42"/>
      <c r="N61" s="42"/>
      <c r="O61" s="42"/>
      <c r="P61" s="42"/>
      <c r="Q61" s="42"/>
    </row>
    <row r="62" spans="1:17" ht="24.75" customHeight="1" x14ac:dyDescent="0.25">
      <c r="A62" s="48" t="s">
        <v>7</v>
      </c>
      <c r="B62" s="115"/>
      <c r="C62" s="121"/>
      <c r="D62" s="121"/>
      <c r="E62" s="116">
        <f>(D62-C62)*$C$2</f>
        <v>0</v>
      </c>
      <c r="F62" s="136"/>
      <c r="G62" s="49" t="s">
        <v>3139</v>
      </c>
      <c r="H62" s="70"/>
      <c r="I62" s="81"/>
      <c r="J62" s="42"/>
      <c r="K62" s="42"/>
      <c r="L62" s="42"/>
      <c r="M62" s="42"/>
      <c r="N62" s="42"/>
      <c r="O62" s="42"/>
      <c r="P62" s="42"/>
      <c r="Q62" s="42"/>
    </row>
    <row r="63" spans="1:17" ht="24.75" customHeight="1" x14ac:dyDescent="0.25">
      <c r="A63" s="48" t="s">
        <v>8</v>
      </c>
      <c r="B63" s="108"/>
      <c r="C63" s="121"/>
      <c r="D63" s="121"/>
      <c r="E63" s="116">
        <f>(D63-C63)*$C$2</f>
        <v>0</v>
      </c>
      <c r="F63" s="136"/>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23-6-1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23-6-2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23-6-3</v>
      </c>
      <c r="J67" s="42"/>
      <c r="K67" s="42"/>
      <c r="L67" s="42"/>
      <c r="M67" s="42"/>
      <c r="N67" s="42"/>
      <c r="O67" s="42"/>
      <c r="P67" s="42"/>
      <c r="Q67" s="42"/>
    </row>
    <row r="68" spans="1:17" ht="38.25" customHeight="1" x14ac:dyDescent="0.25">
      <c r="A68" s="48" t="s">
        <v>13</v>
      </c>
      <c r="B68" s="131"/>
      <c r="C68" s="132"/>
      <c r="D68" s="132"/>
      <c r="E68" s="133"/>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23-7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25">
        <f>IFERROR((E73*F73+E74*F74)/(F73+F74),0)</f>
        <v>0</v>
      </c>
      <c r="G71" s="49" t="s">
        <v>71</v>
      </c>
      <c r="H71" s="70"/>
      <c r="I71" s="81"/>
      <c r="J71" s="42"/>
      <c r="K71" s="42"/>
      <c r="L71" s="42"/>
      <c r="M71" s="42"/>
      <c r="N71" s="42"/>
      <c r="O71" s="42"/>
      <c r="P71" s="42"/>
      <c r="Q71" s="42"/>
    </row>
    <row r="72" spans="1:17" ht="24.75" customHeight="1" x14ac:dyDescent="0.25">
      <c r="A72" s="48" t="s">
        <v>4</v>
      </c>
      <c r="B72" s="129"/>
      <c r="C72" s="130"/>
      <c r="D72" s="49" t="s">
        <v>3142</v>
      </c>
      <c r="E72" s="110" t="str">
        <f>IFERROR(VLOOKUP(B72,matrizEmpleados,2,FALSE),"No existe")</f>
        <v>No existe</v>
      </c>
      <c r="F72" s="120" t="s">
        <v>3765</v>
      </c>
      <c r="G72" s="49" t="s">
        <v>5</v>
      </c>
      <c r="H72" s="127">
        <f>+(D71-C71)+1</f>
        <v>1</v>
      </c>
      <c r="I72" s="81"/>
      <c r="J72" s="42"/>
      <c r="K72" s="42"/>
      <c r="L72" s="42"/>
      <c r="M72" s="42"/>
      <c r="N72" s="42"/>
      <c r="O72" s="42"/>
      <c r="P72" s="42"/>
      <c r="Q72" s="42"/>
    </row>
    <row r="73" spans="1:17" ht="24.75" customHeight="1" x14ac:dyDescent="0.25">
      <c r="A73" s="48" t="s">
        <v>7</v>
      </c>
      <c r="B73" s="115"/>
      <c r="C73" s="121"/>
      <c r="D73" s="121"/>
      <c r="E73" s="116">
        <f>(D73-C73)*$C$2</f>
        <v>0</v>
      </c>
      <c r="F73" s="136"/>
      <c r="G73" s="49" t="s">
        <v>3139</v>
      </c>
      <c r="H73" s="70"/>
      <c r="I73" s="81"/>
      <c r="J73" s="42"/>
      <c r="K73" s="42"/>
      <c r="L73" s="42"/>
      <c r="M73" s="42"/>
      <c r="N73" s="42"/>
      <c r="O73" s="42"/>
      <c r="P73" s="42"/>
      <c r="Q73" s="42"/>
    </row>
    <row r="74" spans="1:17" ht="24.75" customHeight="1" x14ac:dyDescent="0.25">
      <c r="A74" s="48" t="s">
        <v>8</v>
      </c>
      <c r="B74" s="108"/>
      <c r="C74" s="121"/>
      <c r="D74" s="121"/>
      <c r="E74" s="116">
        <f>(D74-C74)*$C$2</f>
        <v>0</v>
      </c>
      <c r="F74" s="136"/>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23-7-1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23-7-2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23-7-3</v>
      </c>
      <c r="J78" s="42"/>
      <c r="K78" s="42"/>
      <c r="L78" s="42"/>
      <c r="M78" s="42"/>
      <c r="N78" s="42"/>
      <c r="O78" s="42"/>
      <c r="P78" s="42"/>
      <c r="Q78" s="42"/>
    </row>
    <row r="79" spans="1:17" ht="38.25" customHeight="1" x14ac:dyDescent="0.25">
      <c r="A79" s="48" t="s">
        <v>13</v>
      </c>
      <c r="B79" s="131"/>
      <c r="C79" s="132"/>
      <c r="D79" s="132"/>
      <c r="E79" s="133"/>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23-8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25">
        <f>IFERROR((E84*F84+E85*F85)/(F84+F85),0)</f>
        <v>0</v>
      </c>
      <c r="G82" s="49" t="s">
        <v>71</v>
      </c>
      <c r="H82" s="70"/>
      <c r="I82" s="81"/>
      <c r="J82" s="42"/>
      <c r="K82" s="42"/>
      <c r="L82" s="42"/>
      <c r="M82" s="42"/>
      <c r="N82" s="42"/>
      <c r="O82" s="42"/>
      <c r="P82" s="42"/>
      <c r="Q82" s="42"/>
    </row>
    <row r="83" spans="1:17" ht="24.75" customHeight="1" x14ac:dyDescent="0.25">
      <c r="A83" s="48" t="s">
        <v>4</v>
      </c>
      <c r="B83" s="129"/>
      <c r="C83" s="130"/>
      <c r="D83" s="49" t="s">
        <v>3142</v>
      </c>
      <c r="E83" s="110" t="str">
        <f>IFERROR(VLOOKUP(B83,matrizEmpleados,2,FALSE),"No existe")</f>
        <v>No existe</v>
      </c>
      <c r="F83" s="120" t="s">
        <v>3765</v>
      </c>
      <c r="G83" s="49" t="s">
        <v>5</v>
      </c>
      <c r="H83" s="127">
        <f>+(D82-C82)+1</f>
        <v>1</v>
      </c>
      <c r="I83" s="81"/>
      <c r="J83" s="42"/>
      <c r="K83" s="42"/>
      <c r="L83" s="42"/>
      <c r="M83" s="42"/>
      <c r="N83" s="42"/>
      <c r="O83" s="42"/>
      <c r="P83" s="42"/>
      <c r="Q83" s="42"/>
    </row>
    <row r="84" spans="1:17" ht="24.75" customHeight="1" x14ac:dyDescent="0.25">
      <c r="A84" s="48" t="s">
        <v>7</v>
      </c>
      <c r="B84" s="115"/>
      <c r="C84" s="121"/>
      <c r="D84" s="121"/>
      <c r="E84" s="116">
        <f>(D84-C84)*$C$2</f>
        <v>0</v>
      </c>
      <c r="F84" s="136"/>
      <c r="G84" s="49" t="s">
        <v>3139</v>
      </c>
      <c r="H84" s="70"/>
      <c r="I84" s="81"/>
      <c r="J84" s="42"/>
      <c r="K84" s="42"/>
      <c r="L84" s="42"/>
      <c r="M84" s="42"/>
      <c r="N84" s="42"/>
      <c r="O84" s="42"/>
      <c r="P84" s="42"/>
      <c r="Q84" s="42"/>
    </row>
    <row r="85" spans="1:17" ht="24.75" customHeight="1" x14ac:dyDescent="0.25">
      <c r="A85" s="48" t="s">
        <v>8</v>
      </c>
      <c r="B85" s="108"/>
      <c r="C85" s="121"/>
      <c r="D85" s="121"/>
      <c r="E85" s="116">
        <f>(D85-C85)*$C$2</f>
        <v>0</v>
      </c>
      <c r="F85" s="136"/>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23-8-1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23-8-2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23-8-3</v>
      </c>
      <c r="J89" s="42"/>
      <c r="K89" s="42"/>
      <c r="L89" s="42"/>
      <c r="M89" s="42"/>
      <c r="N89" s="42"/>
      <c r="O89" s="42"/>
      <c r="P89" s="42"/>
      <c r="Q89" s="42"/>
    </row>
    <row r="90" spans="1:17" ht="38.25" customHeight="1" x14ac:dyDescent="0.25">
      <c r="A90" s="48" t="s">
        <v>13</v>
      </c>
      <c r="B90" s="131"/>
      <c r="C90" s="132"/>
      <c r="D90" s="132"/>
      <c r="E90" s="133"/>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23-9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25">
        <f>IFERROR((E95*F95+E96*F96)/(F95+F96),0)</f>
        <v>0</v>
      </c>
      <c r="G93" s="49" t="s">
        <v>71</v>
      </c>
      <c r="H93" s="70"/>
      <c r="I93" s="81"/>
      <c r="J93" s="42"/>
      <c r="K93" s="42"/>
      <c r="L93" s="42"/>
      <c r="M93" s="42"/>
      <c r="N93" s="42"/>
      <c r="O93" s="42"/>
      <c r="P93" s="42"/>
      <c r="Q93" s="42"/>
    </row>
    <row r="94" spans="1:17" ht="24.75" customHeight="1" x14ac:dyDescent="0.25">
      <c r="A94" s="48" t="s">
        <v>4</v>
      </c>
      <c r="B94" s="129"/>
      <c r="C94" s="130"/>
      <c r="D94" s="49" t="s">
        <v>3142</v>
      </c>
      <c r="E94" s="110" t="str">
        <f>IFERROR(VLOOKUP(B94,matrizEmpleados,2,FALSE),"No existe")</f>
        <v>No existe</v>
      </c>
      <c r="F94" s="120" t="s">
        <v>3765</v>
      </c>
      <c r="G94" s="49" t="s">
        <v>5</v>
      </c>
      <c r="H94" s="127">
        <f>+(D93-C93)+1</f>
        <v>1</v>
      </c>
      <c r="I94" s="81"/>
      <c r="J94" s="42"/>
      <c r="K94" s="42"/>
      <c r="L94" s="42"/>
      <c r="M94" s="42"/>
      <c r="N94" s="42"/>
      <c r="O94" s="42"/>
      <c r="P94" s="42"/>
      <c r="Q94" s="42"/>
    </row>
    <row r="95" spans="1:17" ht="24.75" customHeight="1" x14ac:dyDescent="0.25">
      <c r="A95" s="48" t="s">
        <v>7</v>
      </c>
      <c r="B95" s="115"/>
      <c r="C95" s="121"/>
      <c r="D95" s="121"/>
      <c r="E95" s="116">
        <f>(D95-C95)*$C$2</f>
        <v>0</v>
      </c>
      <c r="F95" s="136"/>
      <c r="G95" s="49" t="s">
        <v>3139</v>
      </c>
      <c r="H95" s="70"/>
      <c r="I95" s="81"/>
      <c r="J95" s="42"/>
      <c r="K95" s="42"/>
      <c r="L95" s="42"/>
      <c r="M95" s="42"/>
      <c r="N95" s="42"/>
      <c r="O95" s="42"/>
      <c r="P95" s="42"/>
      <c r="Q95" s="42"/>
    </row>
    <row r="96" spans="1:17" ht="24.75" customHeight="1" x14ac:dyDescent="0.25">
      <c r="A96" s="48" t="s">
        <v>8</v>
      </c>
      <c r="B96" s="108"/>
      <c r="C96" s="121"/>
      <c r="D96" s="121"/>
      <c r="E96" s="116">
        <f>(D96-C96)*$C$2</f>
        <v>0</v>
      </c>
      <c r="F96" s="136"/>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23-9-1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23-9-2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23-9-3</v>
      </c>
      <c r="J100" s="42"/>
      <c r="K100" s="42"/>
      <c r="L100" s="42"/>
      <c r="M100" s="42"/>
      <c r="N100" s="42"/>
      <c r="O100" s="42"/>
      <c r="P100" s="42"/>
      <c r="Q100" s="42"/>
    </row>
    <row r="101" spans="1:17" ht="38.25" customHeight="1" x14ac:dyDescent="0.25">
      <c r="A101" s="48" t="s">
        <v>13</v>
      </c>
      <c r="B101" s="131"/>
      <c r="C101" s="132"/>
      <c r="D101" s="132"/>
      <c r="E101" s="133"/>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23-10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25">
        <f>IFERROR((E106*F106+E107*F107)/(F106+F107),0)</f>
        <v>0</v>
      </c>
      <c r="G104" s="49" t="s">
        <v>71</v>
      </c>
      <c r="H104" s="70"/>
      <c r="I104" s="81"/>
      <c r="J104" s="42"/>
      <c r="K104" s="42"/>
      <c r="L104" s="42"/>
      <c r="M104" s="42"/>
      <c r="N104" s="42"/>
      <c r="O104" s="42"/>
      <c r="P104" s="42"/>
      <c r="Q104" s="42"/>
    </row>
    <row r="105" spans="1:17" ht="24.75" customHeight="1" x14ac:dyDescent="0.25">
      <c r="A105" s="48" t="s">
        <v>4</v>
      </c>
      <c r="B105" s="129"/>
      <c r="C105" s="130"/>
      <c r="D105" s="49" t="s">
        <v>3142</v>
      </c>
      <c r="E105" s="110" t="str">
        <f>IFERROR(VLOOKUP(B105,matrizEmpleados,2,FALSE),"No existe")</f>
        <v>No existe</v>
      </c>
      <c r="F105" s="120" t="s">
        <v>3765</v>
      </c>
      <c r="G105" s="49" t="s">
        <v>5</v>
      </c>
      <c r="H105" s="127">
        <f>+(D104-C104)+1</f>
        <v>1</v>
      </c>
      <c r="I105" s="81"/>
      <c r="J105" s="42"/>
      <c r="K105" s="42"/>
      <c r="L105" s="42"/>
      <c r="M105" s="42"/>
      <c r="N105" s="42"/>
      <c r="O105" s="42"/>
      <c r="P105" s="42"/>
      <c r="Q105" s="42"/>
    </row>
    <row r="106" spans="1:17" ht="24.75" customHeight="1" x14ac:dyDescent="0.25">
      <c r="A106" s="48" t="s">
        <v>7</v>
      </c>
      <c r="B106" s="115"/>
      <c r="C106" s="121"/>
      <c r="D106" s="121"/>
      <c r="E106" s="116">
        <f>(D106-C106)*$C$2</f>
        <v>0</v>
      </c>
      <c r="F106" s="136"/>
      <c r="G106" s="49" t="s">
        <v>3139</v>
      </c>
      <c r="H106" s="70"/>
      <c r="I106" s="81"/>
      <c r="J106" s="42"/>
      <c r="K106" s="42"/>
      <c r="L106" s="42"/>
      <c r="M106" s="42"/>
      <c r="N106" s="42"/>
      <c r="O106" s="42"/>
      <c r="P106" s="42"/>
      <c r="Q106" s="42"/>
    </row>
    <row r="107" spans="1:17" ht="24.75" customHeight="1" x14ac:dyDescent="0.25">
      <c r="A107" s="48" t="s">
        <v>8</v>
      </c>
      <c r="B107" s="108"/>
      <c r="C107" s="121"/>
      <c r="D107" s="121"/>
      <c r="E107" s="116">
        <f>(D107-C107)*$C$2</f>
        <v>0</v>
      </c>
      <c r="F107" s="136"/>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23-10-1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23-10-2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23-10-3</v>
      </c>
      <c r="J111" s="42"/>
      <c r="K111" s="42"/>
      <c r="L111" s="42"/>
      <c r="M111" s="42"/>
      <c r="N111" s="42"/>
      <c r="O111" s="42"/>
      <c r="P111" s="42"/>
      <c r="Q111" s="42"/>
    </row>
    <row r="112" spans="1:17" ht="38.25" customHeight="1" x14ac:dyDescent="0.25">
      <c r="A112" s="48" t="s">
        <v>13</v>
      </c>
      <c r="B112" s="131"/>
      <c r="C112" s="132"/>
      <c r="D112" s="132"/>
      <c r="E112" s="133"/>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23-11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25">
        <f>IFERROR((E117*F117+E118*F118)/(F117+F118),0)</f>
        <v>0</v>
      </c>
      <c r="G115" s="49" t="s">
        <v>71</v>
      </c>
      <c r="H115" s="70"/>
      <c r="I115" s="81"/>
      <c r="J115" s="42"/>
      <c r="K115" s="42"/>
      <c r="L115" s="42"/>
      <c r="M115" s="42"/>
      <c r="N115" s="42"/>
      <c r="O115" s="42"/>
      <c r="P115" s="42"/>
      <c r="Q115" s="42"/>
    </row>
    <row r="116" spans="1:17" ht="24.75" customHeight="1" x14ac:dyDescent="0.25">
      <c r="A116" s="48" t="s">
        <v>4</v>
      </c>
      <c r="B116" s="129"/>
      <c r="C116" s="130"/>
      <c r="D116" s="49" t="s">
        <v>3142</v>
      </c>
      <c r="E116" s="110" t="str">
        <f>IFERROR(VLOOKUP(B116,matrizEmpleados,2,FALSE),"No existe")</f>
        <v>No existe</v>
      </c>
      <c r="F116" s="120" t="s">
        <v>3765</v>
      </c>
      <c r="G116" s="49" t="s">
        <v>5</v>
      </c>
      <c r="H116" s="127">
        <f>+(D115-C115)+1</f>
        <v>1</v>
      </c>
      <c r="I116" s="81"/>
      <c r="J116" s="42"/>
      <c r="K116" s="42"/>
      <c r="L116" s="42"/>
      <c r="M116" s="42"/>
      <c r="N116" s="42"/>
      <c r="O116" s="42"/>
      <c r="P116" s="42"/>
      <c r="Q116" s="42"/>
    </row>
    <row r="117" spans="1:17" ht="24.75" customHeight="1" x14ac:dyDescent="0.25">
      <c r="A117" s="48" t="s">
        <v>7</v>
      </c>
      <c r="B117" s="115"/>
      <c r="C117" s="121"/>
      <c r="D117" s="121"/>
      <c r="E117" s="116">
        <f>(D117-C117)*$C$2</f>
        <v>0</v>
      </c>
      <c r="F117" s="136"/>
      <c r="G117" s="49" t="s">
        <v>3139</v>
      </c>
      <c r="H117" s="70"/>
      <c r="I117" s="81"/>
      <c r="J117" s="42"/>
      <c r="K117" s="42"/>
      <c r="L117" s="42"/>
      <c r="M117" s="42"/>
      <c r="N117" s="42"/>
      <c r="O117" s="42"/>
      <c r="P117" s="42"/>
      <c r="Q117" s="42"/>
    </row>
    <row r="118" spans="1:17" ht="24.75" customHeight="1" x14ac:dyDescent="0.25">
      <c r="A118" s="48" t="s">
        <v>8</v>
      </c>
      <c r="B118" s="108"/>
      <c r="C118" s="121"/>
      <c r="D118" s="121"/>
      <c r="E118" s="116">
        <f>(D118-C118)*$C$2</f>
        <v>0</v>
      </c>
      <c r="F118" s="136"/>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23-11-1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23-11-2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23-11-3</v>
      </c>
      <c r="J122" s="42"/>
      <c r="K122" s="42"/>
      <c r="L122" s="42"/>
      <c r="M122" s="42"/>
      <c r="N122" s="42"/>
      <c r="O122" s="42"/>
      <c r="P122" s="42"/>
      <c r="Q122" s="42"/>
    </row>
    <row r="123" spans="1:17" ht="38.25" customHeight="1" x14ac:dyDescent="0.25">
      <c r="A123" s="48" t="s">
        <v>13</v>
      </c>
      <c r="B123" s="131"/>
      <c r="C123" s="132"/>
      <c r="D123" s="132"/>
      <c r="E123" s="133"/>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23-12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25">
        <f>IFERROR((E128*F128+E129*F129)/(F128+F129),0)</f>
        <v>0</v>
      </c>
      <c r="G126" s="49" t="s">
        <v>71</v>
      </c>
      <c r="H126" s="70"/>
      <c r="I126" s="81"/>
      <c r="J126" s="42"/>
      <c r="K126" s="42"/>
      <c r="L126" s="42"/>
      <c r="M126" s="42"/>
      <c r="N126" s="42"/>
      <c r="O126" s="42"/>
      <c r="P126" s="42"/>
      <c r="Q126" s="42"/>
    </row>
    <row r="127" spans="1:17" ht="24.75" customHeight="1" x14ac:dyDescent="0.25">
      <c r="A127" s="48" t="s">
        <v>4</v>
      </c>
      <c r="B127" s="129"/>
      <c r="C127" s="130"/>
      <c r="D127" s="49" t="s">
        <v>3142</v>
      </c>
      <c r="E127" s="110" t="str">
        <f>IFERROR(VLOOKUP(B127,matrizEmpleados,2,FALSE),"No existe")</f>
        <v>No existe</v>
      </c>
      <c r="F127" s="120" t="s">
        <v>3765</v>
      </c>
      <c r="G127" s="49" t="s">
        <v>5</v>
      </c>
      <c r="H127" s="127">
        <f>+(D126-C126)+1</f>
        <v>1</v>
      </c>
      <c r="I127" s="81"/>
      <c r="J127" s="42"/>
      <c r="K127" s="42"/>
      <c r="L127" s="42"/>
      <c r="M127" s="42"/>
      <c r="N127" s="42"/>
      <c r="O127" s="42"/>
      <c r="P127" s="42"/>
      <c r="Q127" s="42"/>
    </row>
    <row r="128" spans="1:17" ht="24.75" customHeight="1" x14ac:dyDescent="0.25">
      <c r="A128" s="48" t="s">
        <v>7</v>
      </c>
      <c r="B128" s="115"/>
      <c r="C128" s="121"/>
      <c r="D128" s="121"/>
      <c r="E128" s="116">
        <f>(D128-C128)*$C$2</f>
        <v>0</v>
      </c>
      <c r="F128" s="122"/>
      <c r="G128" s="49" t="s">
        <v>3139</v>
      </c>
      <c r="H128" s="70"/>
      <c r="I128" s="81"/>
      <c r="J128" s="42"/>
      <c r="K128" s="42"/>
      <c r="L128" s="42"/>
      <c r="M128" s="42"/>
      <c r="N128" s="42"/>
      <c r="O128" s="42"/>
      <c r="P128" s="42"/>
      <c r="Q128" s="42"/>
    </row>
    <row r="129" spans="1:17" ht="24.75" customHeight="1" x14ac:dyDescent="0.25">
      <c r="A129" s="48" t="s">
        <v>8</v>
      </c>
      <c r="B129" s="108"/>
      <c r="C129" s="121"/>
      <c r="D129" s="121"/>
      <c r="E129" s="116">
        <f>(D129-C129)*$C$2</f>
        <v>0</v>
      </c>
      <c r="F129" s="122"/>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23-12-1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23-12-2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23-12-3</v>
      </c>
      <c r="J133" s="42"/>
      <c r="K133" s="42"/>
      <c r="L133" s="42"/>
      <c r="M133" s="42"/>
      <c r="N133" s="42"/>
      <c r="O133" s="42"/>
      <c r="P133" s="42"/>
      <c r="Q133" s="42"/>
    </row>
    <row r="134" spans="1:17" ht="38.25" customHeight="1" x14ac:dyDescent="0.25">
      <c r="A134" s="48" t="s">
        <v>13</v>
      </c>
      <c r="B134" s="131"/>
      <c r="C134" s="132"/>
      <c r="D134" s="132"/>
      <c r="E134" s="133"/>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23-13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25">
        <f>IFERROR((E139*F139+E140*F140)/(F139+F140),0)</f>
        <v>0</v>
      </c>
      <c r="G137" s="49" t="s">
        <v>71</v>
      </c>
      <c r="H137" s="70"/>
      <c r="I137" s="81"/>
      <c r="J137" s="42"/>
      <c r="K137" s="42"/>
      <c r="L137" s="42"/>
      <c r="M137" s="42"/>
      <c r="N137" s="42"/>
      <c r="O137" s="42"/>
      <c r="P137" s="42"/>
      <c r="Q137" s="42"/>
    </row>
    <row r="138" spans="1:17" ht="24.75" customHeight="1" x14ac:dyDescent="0.25">
      <c r="A138" s="48" t="s">
        <v>4</v>
      </c>
      <c r="B138" s="129"/>
      <c r="C138" s="130"/>
      <c r="D138" s="49" t="s">
        <v>3142</v>
      </c>
      <c r="E138" s="110" t="str">
        <f>IFERROR(VLOOKUP(B138,matrizEmpleados,2,FALSE),"No existe")</f>
        <v>No existe</v>
      </c>
      <c r="F138" s="120" t="s">
        <v>3765</v>
      </c>
      <c r="G138" s="49" t="s">
        <v>5</v>
      </c>
      <c r="H138" s="127">
        <f>+(D137-C137)+1</f>
        <v>1</v>
      </c>
      <c r="I138" s="81"/>
      <c r="J138" s="42"/>
      <c r="K138" s="42"/>
      <c r="L138" s="42"/>
      <c r="M138" s="42"/>
      <c r="N138" s="42"/>
      <c r="O138" s="42"/>
      <c r="P138" s="42"/>
      <c r="Q138" s="42"/>
    </row>
    <row r="139" spans="1:17" ht="24.75" customHeight="1" x14ac:dyDescent="0.25">
      <c r="A139" s="48" t="s">
        <v>7</v>
      </c>
      <c r="B139" s="115"/>
      <c r="C139" s="121"/>
      <c r="D139" s="121"/>
      <c r="E139" s="116">
        <f>(D139-C139)*$C$2</f>
        <v>0</v>
      </c>
      <c r="F139" s="122"/>
      <c r="G139" s="49" t="s">
        <v>3139</v>
      </c>
      <c r="H139" s="70"/>
      <c r="I139" s="81"/>
      <c r="J139" s="42"/>
      <c r="K139" s="42"/>
      <c r="L139" s="42"/>
      <c r="M139" s="42"/>
      <c r="N139" s="42"/>
      <c r="O139" s="42"/>
      <c r="P139" s="42"/>
      <c r="Q139" s="42"/>
    </row>
    <row r="140" spans="1:17" ht="24.75" customHeight="1" x14ac:dyDescent="0.25">
      <c r="A140" s="48" t="s">
        <v>8</v>
      </c>
      <c r="B140" s="108"/>
      <c r="C140" s="121"/>
      <c r="D140" s="121"/>
      <c r="E140" s="116">
        <f>(D140-C140)*$C$2</f>
        <v>0</v>
      </c>
      <c r="F140" s="122"/>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23-13-1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23-13-2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23-13-3</v>
      </c>
      <c r="J144" s="42"/>
      <c r="K144" s="42"/>
      <c r="L144" s="42"/>
      <c r="M144" s="42"/>
      <c r="N144" s="42"/>
      <c r="O144" s="42"/>
      <c r="P144" s="42"/>
      <c r="Q144" s="42"/>
    </row>
    <row r="145" spans="1:17" ht="38.25" customHeight="1" x14ac:dyDescent="0.25">
      <c r="A145" s="48" t="s">
        <v>13</v>
      </c>
      <c r="B145" s="131"/>
      <c r="C145" s="132"/>
      <c r="D145" s="132"/>
      <c r="E145" s="133"/>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23-14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25">
        <f>IFERROR((E150*F150+E151*F151)/(F150+F151),0)</f>
        <v>0</v>
      </c>
      <c r="G148" s="49" t="s">
        <v>71</v>
      </c>
      <c r="H148" s="70"/>
      <c r="I148" s="81"/>
      <c r="J148" s="42"/>
      <c r="K148" s="42"/>
      <c r="L148" s="42"/>
      <c r="M148" s="42"/>
      <c r="N148" s="42"/>
      <c r="O148" s="42"/>
      <c r="P148" s="42"/>
      <c r="Q148" s="42"/>
    </row>
    <row r="149" spans="1:17" ht="24.75" customHeight="1" x14ac:dyDescent="0.25">
      <c r="A149" s="48" t="s">
        <v>4</v>
      </c>
      <c r="B149" s="129"/>
      <c r="C149" s="130"/>
      <c r="D149" s="49" t="s">
        <v>3142</v>
      </c>
      <c r="E149" s="110" t="str">
        <f>IFERROR(VLOOKUP(B149,matrizEmpleados,2,FALSE),"No existe")</f>
        <v>No existe</v>
      </c>
      <c r="F149" s="120" t="s">
        <v>3765</v>
      </c>
      <c r="G149" s="49" t="s">
        <v>5</v>
      </c>
      <c r="H149" s="127">
        <f>+(D148-C148)+1</f>
        <v>1</v>
      </c>
      <c r="I149" s="81"/>
      <c r="J149" s="42"/>
      <c r="K149" s="42"/>
      <c r="L149" s="42"/>
      <c r="M149" s="42"/>
      <c r="N149" s="42"/>
      <c r="O149" s="42"/>
      <c r="P149" s="42"/>
      <c r="Q149" s="42"/>
    </row>
    <row r="150" spans="1:17" ht="24.75" customHeight="1" x14ac:dyDescent="0.25">
      <c r="A150" s="48" t="s">
        <v>7</v>
      </c>
      <c r="B150" s="115"/>
      <c r="C150" s="121"/>
      <c r="D150" s="121"/>
      <c r="E150" s="116">
        <f>(D150-C150)*$C$2</f>
        <v>0</v>
      </c>
      <c r="F150" s="122"/>
      <c r="G150" s="49" t="s">
        <v>3139</v>
      </c>
      <c r="H150" s="70"/>
      <c r="I150" s="81"/>
      <c r="J150" s="42"/>
      <c r="K150" s="42"/>
      <c r="L150" s="42"/>
      <c r="M150" s="42"/>
      <c r="N150" s="42"/>
      <c r="O150" s="42"/>
      <c r="P150" s="42"/>
      <c r="Q150" s="42"/>
    </row>
    <row r="151" spans="1:17" ht="24.75" customHeight="1" x14ac:dyDescent="0.25">
      <c r="A151" s="48" t="s">
        <v>8</v>
      </c>
      <c r="B151" s="108"/>
      <c r="C151" s="121"/>
      <c r="D151" s="121"/>
      <c r="E151" s="116">
        <f>(D151-C151)*$C$2</f>
        <v>0</v>
      </c>
      <c r="F151" s="122"/>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23-14-1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23-14-2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23-14-3</v>
      </c>
      <c r="J155" s="42"/>
      <c r="K155" s="42"/>
      <c r="L155" s="42"/>
      <c r="M155" s="42"/>
      <c r="N155" s="42"/>
      <c r="O155" s="42"/>
      <c r="P155" s="42"/>
      <c r="Q155" s="42"/>
    </row>
    <row r="156" spans="1:17" ht="38.25" customHeight="1" x14ac:dyDescent="0.25">
      <c r="A156" s="48" t="s">
        <v>13</v>
      </c>
      <c r="B156" s="131"/>
      <c r="C156" s="132"/>
      <c r="D156" s="132"/>
      <c r="E156" s="133"/>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23-15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25">
        <f>IFERROR((E161*F161+E162*F162)/(F161+F162),0)</f>
        <v>0</v>
      </c>
      <c r="G159" s="49" t="s">
        <v>71</v>
      </c>
      <c r="H159" s="70"/>
      <c r="I159" s="81"/>
      <c r="J159" s="42"/>
      <c r="K159" s="42"/>
      <c r="L159" s="42"/>
      <c r="M159" s="42"/>
      <c r="N159" s="42"/>
      <c r="O159" s="42"/>
      <c r="P159" s="42"/>
      <c r="Q159" s="42"/>
    </row>
    <row r="160" spans="1:17" ht="24.75" customHeight="1" x14ac:dyDescent="0.25">
      <c r="A160" s="48" t="s">
        <v>4</v>
      </c>
      <c r="B160" s="129"/>
      <c r="C160" s="130"/>
      <c r="D160" s="49" t="s">
        <v>3142</v>
      </c>
      <c r="E160" s="110" t="str">
        <f>IFERROR(VLOOKUP(B160,matrizEmpleados,2,FALSE),"No existe")</f>
        <v>No existe</v>
      </c>
      <c r="F160" s="120" t="s">
        <v>3765</v>
      </c>
      <c r="G160" s="49" t="s">
        <v>5</v>
      </c>
      <c r="H160" s="127">
        <f>+(D159-C159)+1</f>
        <v>1</v>
      </c>
      <c r="I160" s="81"/>
      <c r="J160" s="42"/>
      <c r="K160" s="42"/>
      <c r="L160" s="42"/>
      <c r="M160" s="42"/>
      <c r="N160" s="42"/>
      <c r="O160" s="42"/>
      <c r="P160" s="42"/>
      <c r="Q160" s="42"/>
    </row>
    <row r="161" spans="1:17" ht="24.75" customHeight="1" x14ac:dyDescent="0.25">
      <c r="A161" s="48" t="s">
        <v>7</v>
      </c>
      <c r="B161" s="115"/>
      <c r="C161" s="121"/>
      <c r="D161" s="121"/>
      <c r="E161" s="116">
        <f>(D161-C161)*$C$2</f>
        <v>0</v>
      </c>
      <c r="F161" s="136"/>
      <c r="G161" s="49" t="s">
        <v>3139</v>
      </c>
      <c r="H161" s="70"/>
      <c r="I161" s="81"/>
      <c r="J161" s="42"/>
      <c r="K161" s="42"/>
      <c r="L161" s="42"/>
      <c r="M161" s="42"/>
      <c r="N161" s="42"/>
      <c r="O161" s="42"/>
      <c r="P161" s="42"/>
      <c r="Q161" s="42"/>
    </row>
    <row r="162" spans="1:17" ht="24.75" customHeight="1" x14ac:dyDescent="0.25">
      <c r="A162" s="48" t="s">
        <v>8</v>
      </c>
      <c r="B162" s="108"/>
      <c r="C162" s="121"/>
      <c r="D162" s="121"/>
      <c r="E162" s="116">
        <f>(D162-C162)*$C$2</f>
        <v>0</v>
      </c>
      <c r="F162" s="136"/>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23-15-1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23-15-2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23-15-3</v>
      </c>
      <c r="J166" s="42"/>
      <c r="K166" s="42"/>
      <c r="L166" s="42"/>
      <c r="M166" s="42"/>
      <c r="N166" s="42"/>
      <c r="O166" s="42"/>
      <c r="P166" s="42"/>
      <c r="Q166" s="42"/>
    </row>
    <row r="167" spans="1:17" ht="38.25" customHeight="1" x14ac:dyDescent="0.25">
      <c r="A167" s="48" t="s">
        <v>13</v>
      </c>
      <c r="B167" s="131"/>
      <c r="C167" s="132"/>
      <c r="D167" s="132"/>
      <c r="E167" s="133"/>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23-16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25">
        <f>IFERROR((E172*F172+E173*F173)/(F172+F173),0)</f>
        <v>0</v>
      </c>
      <c r="G170" s="49" t="s">
        <v>71</v>
      </c>
      <c r="H170" s="70"/>
      <c r="I170" s="81"/>
      <c r="J170" s="42"/>
      <c r="K170" s="42"/>
      <c r="L170" s="42"/>
      <c r="M170" s="42"/>
      <c r="N170" s="42"/>
      <c r="O170" s="42"/>
      <c r="P170" s="42"/>
      <c r="Q170" s="42"/>
    </row>
    <row r="171" spans="1:17" ht="24.75" customHeight="1" x14ac:dyDescent="0.25">
      <c r="A171" s="48" t="s">
        <v>4</v>
      </c>
      <c r="B171" s="129"/>
      <c r="C171" s="130"/>
      <c r="D171" s="49" t="s">
        <v>3142</v>
      </c>
      <c r="E171" s="110" t="str">
        <f>IFERROR(VLOOKUP(B171,matrizEmpleados,2,FALSE),"No existe")</f>
        <v>No existe</v>
      </c>
      <c r="F171" s="120" t="s">
        <v>3765</v>
      </c>
      <c r="G171" s="49" t="s">
        <v>5</v>
      </c>
      <c r="H171" s="127">
        <f>+(D170-C170)+1</f>
        <v>1</v>
      </c>
      <c r="I171" s="81"/>
      <c r="J171" s="42"/>
      <c r="K171" s="42"/>
      <c r="L171" s="42"/>
      <c r="M171" s="42"/>
      <c r="N171" s="42"/>
      <c r="O171" s="42"/>
      <c r="P171" s="42"/>
      <c r="Q171" s="42"/>
    </row>
    <row r="172" spans="1:17" ht="24.75" customHeight="1" x14ac:dyDescent="0.25">
      <c r="A172" s="48" t="s">
        <v>7</v>
      </c>
      <c r="B172" s="115"/>
      <c r="C172" s="121"/>
      <c r="D172" s="121"/>
      <c r="E172" s="116">
        <f>(D172-C172)*$C$2</f>
        <v>0</v>
      </c>
      <c r="F172" s="136"/>
      <c r="G172" s="49" t="s">
        <v>3139</v>
      </c>
      <c r="H172" s="70"/>
      <c r="I172" s="81"/>
      <c r="J172" s="42"/>
      <c r="K172" s="42"/>
      <c r="L172" s="42"/>
      <c r="M172" s="42"/>
      <c r="N172" s="42"/>
      <c r="O172" s="42"/>
      <c r="P172" s="42"/>
      <c r="Q172" s="42"/>
    </row>
    <row r="173" spans="1:17" ht="24.75" customHeight="1" x14ac:dyDescent="0.25">
      <c r="A173" s="48" t="s">
        <v>8</v>
      </c>
      <c r="B173" s="108"/>
      <c r="C173" s="121"/>
      <c r="D173" s="121"/>
      <c r="E173" s="116">
        <f>(D173-C173)*$C$2</f>
        <v>0</v>
      </c>
      <c r="F173" s="136"/>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23-16-1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23-16-2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23-16-3</v>
      </c>
      <c r="J177" s="42"/>
      <c r="K177" s="42"/>
      <c r="L177" s="42"/>
      <c r="M177" s="42"/>
      <c r="N177" s="42"/>
      <c r="O177" s="42"/>
      <c r="P177" s="42"/>
      <c r="Q177" s="42"/>
    </row>
    <row r="178" spans="1:17" ht="38.25" customHeight="1" x14ac:dyDescent="0.25">
      <c r="A178" s="48" t="s">
        <v>13</v>
      </c>
      <c r="B178" s="131"/>
      <c r="C178" s="132"/>
      <c r="D178" s="132"/>
      <c r="E178" s="133"/>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23-17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25">
        <f>IFERROR((E183*F183+E184*F184)/(F183+F184),0)</f>
        <v>0</v>
      </c>
      <c r="G181" s="49" t="s">
        <v>71</v>
      </c>
      <c r="H181" s="70"/>
      <c r="I181" s="81"/>
      <c r="J181" s="42"/>
      <c r="K181" s="42"/>
      <c r="L181" s="42"/>
      <c r="M181" s="42"/>
      <c r="N181" s="42"/>
      <c r="O181" s="42"/>
      <c r="P181" s="42"/>
      <c r="Q181" s="42"/>
    </row>
    <row r="182" spans="1:17" ht="24.75" customHeight="1" x14ac:dyDescent="0.25">
      <c r="A182" s="48" t="s">
        <v>4</v>
      </c>
      <c r="B182" s="129"/>
      <c r="C182" s="130"/>
      <c r="D182" s="49" t="s">
        <v>3142</v>
      </c>
      <c r="E182" s="110" t="str">
        <f>IFERROR(VLOOKUP(B182,matrizEmpleados,2,FALSE),"No existe")</f>
        <v>No existe</v>
      </c>
      <c r="F182" s="120" t="s">
        <v>3765</v>
      </c>
      <c r="G182" s="49" t="s">
        <v>5</v>
      </c>
      <c r="H182" s="127">
        <f>+(D181-C181)+1</f>
        <v>1</v>
      </c>
      <c r="I182" s="81"/>
      <c r="J182" s="42"/>
      <c r="K182" s="42"/>
      <c r="L182" s="42"/>
      <c r="M182" s="42"/>
      <c r="N182" s="42"/>
      <c r="O182" s="42"/>
      <c r="P182" s="42"/>
      <c r="Q182" s="42"/>
    </row>
    <row r="183" spans="1:17" ht="24.75" customHeight="1" x14ac:dyDescent="0.25">
      <c r="A183" s="48" t="s">
        <v>7</v>
      </c>
      <c r="B183" s="115"/>
      <c r="C183" s="121"/>
      <c r="D183" s="121"/>
      <c r="E183" s="116">
        <f>(D183-C183)*$C$2</f>
        <v>0</v>
      </c>
      <c r="F183" s="136"/>
      <c r="G183" s="49" t="s">
        <v>3139</v>
      </c>
      <c r="H183" s="70"/>
      <c r="I183" s="81"/>
      <c r="J183" s="42"/>
      <c r="K183" s="42"/>
      <c r="L183" s="42"/>
      <c r="M183" s="42"/>
      <c r="N183" s="42"/>
      <c r="O183" s="42"/>
      <c r="P183" s="42"/>
      <c r="Q183" s="42"/>
    </row>
    <row r="184" spans="1:17" ht="24.75" customHeight="1" x14ac:dyDescent="0.25">
      <c r="A184" s="48" t="s">
        <v>8</v>
      </c>
      <c r="B184" s="108"/>
      <c r="C184" s="121"/>
      <c r="D184" s="121"/>
      <c r="E184" s="116">
        <f>(D184-C184)*$C$2</f>
        <v>0</v>
      </c>
      <c r="F184" s="136"/>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23-17-1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23-17-2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23-17-3</v>
      </c>
      <c r="J188" s="42"/>
      <c r="K188" s="42"/>
      <c r="L188" s="42"/>
      <c r="M188" s="42"/>
      <c r="N188" s="42"/>
      <c r="O188" s="42"/>
      <c r="P188" s="42"/>
      <c r="Q188" s="42"/>
    </row>
    <row r="189" spans="1:17" ht="38.25" customHeight="1" x14ac:dyDescent="0.25">
      <c r="A189" s="48" t="s">
        <v>13</v>
      </c>
      <c r="B189" s="131"/>
      <c r="C189" s="132"/>
      <c r="D189" s="132"/>
      <c r="E189" s="133"/>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23-18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25">
        <f>IFERROR((E194*F194+E195*F195)/(F194+F195),0)</f>
        <v>0</v>
      </c>
      <c r="G192" s="49" t="s">
        <v>71</v>
      </c>
      <c r="H192" s="70"/>
      <c r="I192" s="81"/>
      <c r="J192" s="42"/>
      <c r="K192" s="42"/>
      <c r="L192" s="42"/>
      <c r="M192" s="42"/>
      <c r="N192" s="42"/>
      <c r="O192" s="42"/>
      <c r="P192" s="42"/>
      <c r="Q192" s="42"/>
    </row>
    <row r="193" spans="1:17" ht="24.75" customHeight="1" x14ac:dyDescent="0.25">
      <c r="A193" s="48" t="s">
        <v>4</v>
      </c>
      <c r="B193" s="129"/>
      <c r="C193" s="130"/>
      <c r="D193" s="49" t="s">
        <v>3142</v>
      </c>
      <c r="E193" s="110" t="str">
        <f>IFERROR(VLOOKUP(B193,matrizEmpleados,2,FALSE),"No existe")</f>
        <v>No existe</v>
      </c>
      <c r="F193" s="120" t="s">
        <v>3765</v>
      </c>
      <c r="G193" s="49" t="s">
        <v>5</v>
      </c>
      <c r="H193" s="127">
        <f>+(D192-C192)+1</f>
        <v>1</v>
      </c>
      <c r="I193" s="81"/>
      <c r="J193" s="42"/>
      <c r="K193" s="42"/>
      <c r="L193" s="42"/>
      <c r="M193" s="42"/>
      <c r="N193" s="42"/>
      <c r="O193" s="42"/>
      <c r="P193" s="42"/>
      <c r="Q193" s="42"/>
    </row>
    <row r="194" spans="1:17" ht="24.75" customHeight="1" x14ac:dyDescent="0.25">
      <c r="A194" s="48" t="s">
        <v>7</v>
      </c>
      <c r="B194" s="115"/>
      <c r="C194" s="121"/>
      <c r="D194" s="121"/>
      <c r="E194" s="116">
        <f>(D194-C194)*$C$2</f>
        <v>0</v>
      </c>
      <c r="F194" s="136"/>
      <c r="G194" s="49" t="s">
        <v>3139</v>
      </c>
      <c r="H194" s="70"/>
      <c r="I194" s="81"/>
      <c r="J194" s="42"/>
      <c r="K194" s="42"/>
      <c r="L194" s="42"/>
      <c r="M194" s="42"/>
      <c r="N194" s="42"/>
      <c r="O194" s="42"/>
      <c r="P194" s="42"/>
      <c r="Q194" s="42"/>
    </row>
    <row r="195" spans="1:17" ht="24.75" customHeight="1" x14ac:dyDescent="0.25">
      <c r="A195" s="48" t="s">
        <v>8</v>
      </c>
      <c r="B195" s="108"/>
      <c r="C195" s="121"/>
      <c r="D195" s="121"/>
      <c r="E195" s="116">
        <f>(D195-C195)*$C$2</f>
        <v>0</v>
      </c>
      <c r="F195" s="136"/>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23-18-1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23-18-2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23-18-3</v>
      </c>
      <c r="J199" s="42"/>
      <c r="K199" s="42"/>
      <c r="L199" s="42"/>
      <c r="M199" s="42"/>
      <c r="N199" s="42"/>
      <c r="O199" s="42"/>
      <c r="P199" s="42"/>
      <c r="Q199" s="42"/>
    </row>
    <row r="200" spans="1:17" ht="38.25" customHeight="1" x14ac:dyDescent="0.25">
      <c r="A200" s="48" t="s">
        <v>13</v>
      </c>
      <c r="B200" s="131"/>
      <c r="C200" s="132"/>
      <c r="D200" s="132"/>
      <c r="E200" s="133"/>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23-19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25">
        <f>IFERROR((E205*F205+E206*F206)/(F205+F206),0)</f>
        <v>0</v>
      </c>
      <c r="G203" s="49" t="s">
        <v>71</v>
      </c>
      <c r="H203" s="70"/>
      <c r="I203" s="81"/>
      <c r="J203" s="42"/>
      <c r="K203" s="42"/>
      <c r="L203" s="42"/>
      <c r="M203" s="42"/>
      <c r="N203" s="42"/>
      <c r="O203" s="42"/>
      <c r="P203" s="42"/>
      <c r="Q203" s="42"/>
    </row>
    <row r="204" spans="1:17" ht="24.75" customHeight="1" x14ac:dyDescent="0.25">
      <c r="A204" s="48" t="s">
        <v>4</v>
      </c>
      <c r="B204" s="129"/>
      <c r="C204" s="130"/>
      <c r="D204" s="49" t="s">
        <v>3142</v>
      </c>
      <c r="E204" s="110" t="str">
        <f>IFERROR(VLOOKUP(B204,matrizEmpleados,2,FALSE),"No existe")</f>
        <v>No existe</v>
      </c>
      <c r="F204" s="120" t="s">
        <v>3765</v>
      </c>
      <c r="G204" s="49" t="s">
        <v>5</v>
      </c>
      <c r="H204" s="127">
        <f>+(D203-C203)+1</f>
        <v>1</v>
      </c>
      <c r="I204" s="81"/>
      <c r="J204" s="42"/>
      <c r="K204" s="42"/>
      <c r="L204" s="42"/>
      <c r="M204" s="42"/>
      <c r="N204" s="42"/>
      <c r="O204" s="42"/>
      <c r="P204" s="42"/>
      <c r="Q204" s="42"/>
    </row>
    <row r="205" spans="1:17" ht="24.75" customHeight="1" x14ac:dyDescent="0.25">
      <c r="A205" s="48" t="s">
        <v>7</v>
      </c>
      <c r="B205" s="115"/>
      <c r="C205" s="121"/>
      <c r="D205" s="121"/>
      <c r="E205" s="116">
        <f>(D205-C205)*$C$2</f>
        <v>0</v>
      </c>
      <c r="F205" s="136"/>
      <c r="G205" s="49" t="s">
        <v>3139</v>
      </c>
      <c r="H205" s="70"/>
      <c r="I205" s="81"/>
      <c r="J205" s="42"/>
      <c r="K205" s="42"/>
      <c r="L205" s="42"/>
      <c r="M205" s="42"/>
      <c r="N205" s="42"/>
      <c r="O205" s="42"/>
      <c r="P205" s="42"/>
      <c r="Q205" s="42"/>
    </row>
    <row r="206" spans="1:17" ht="24.75" customHeight="1" x14ac:dyDescent="0.25">
      <c r="A206" s="48" t="s">
        <v>8</v>
      </c>
      <c r="B206" s="108"/>
      <c r="C206" s="121"/>
      <c r="D206" s="121"/>
      <c r="E206" s="116">
        <f>(D206-C206)*$C$2</f>
        <v>0</v>
      </c>
      <c r="F206" s="136"/>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23-19-1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23-19-2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23-19-3</v>
      </c>
      <c r="J210" s="42"/>
      <c r="K210" s="42"/>
      <c r="L210" s="42"/>
      <c r="M210" s="42"/>
      <c r="N210" s="42"/>
      <c r="O210" s="42"/>
      <c r="P210" s="42"/>
      <c r="Q210" s="42"/>
    </row>
    <row r="211" spans="1:17" ht="38.25" customHeight="1" x14ac:dyDescent="0.25">
      <c r="A211" s="48" t="s">
        <v>13</v>
      </c>
      <c r="B211" s="131"/>
      <c r="C211" s="132"/>
      <c r="D211" s="132"/>
      <c r="E211" s="133"/>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23-20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25">
        <f>IFERROR((E216*F216+E217*F217)/(F216+F217),0)</f>
        <v>0</v>
      </c>
      <c r="G214" s="49" t="s">
        <v>71</v>
      </c>
      <c r="H214" s="70"/>
      <c r="I214" s="81"/>
      <c r="J214" s="42"/>
      <c r="K214" s="42"/>
      <c r="L214" s="42"/>
      <c r="M214" s="42"/>
      <c r="N214" s="42"/>
      <c r="O214" s="42"/>
      <c r="P214" s="42"/>
      <c r="Q214" s="42"/>
    </row>
    <row r="215" spans="1:17" ht="24.75" customHeight="1" x14ac:dyDescent="0.25">
      <c r="A215" s="48" t="s">
        <v>4</v>
      </c>
      <c r="B215" s="129"/>
      <c r="C215" s="130"/>
      <c r="D215" s="49" t="s">
        <v>3142</v>
      </c>
      <c r="E215" s="110" t="str">
        <f>IFERROR(VLOOKUP(B215,matrizEmpleados,2,FALSE),"No existe")</f>
        <v>No existe</v>
      </c>
      <c r="F215" s="120" t="s">
        <v>3765</v>
      </c>
      <c r="G215" s="49" t="s">
        <v>5</v>
      </c>
      <c r="H215" s="127">
        <f>+(D214-C214)+1</f>
        <v>1</v>
      </c>
      <c r="I215" s="81"/>
      <c r="J215" s="42"/>
      <c r="K215" s="42"/>
      <c r="L215" s="42"/>
      <c r="M215" s="42"/>
      <c r="N215" s="42"/>
      <c r="O215" s="42"/>
      <c r="P215" s="42"/>
      <c r="Q215" s="42"/>
    </row>
    <row r="216" spans="1:17" ht="24.75" customHeight="1" x14ac:dyDescent="0.25">
      <c r="A216" s="48" t="s">
        <v>7</v>
      </c>
      <c r="B216" s="115"/>
      <c r="C216" s="121"/>
      <c r="D216" s="121"/>
      <c r="E216" s="116">
        <f>(D216-C216)*$C$2</f>
        <v>0</v>
      </c>
      <c r="F216" s="136"/>
      <c r="G216" s="49" t="s">
        <v>3139</v>
      </c>
      <c r="H216" s="70"/>
      <c r="I216" s="81"/>
      <c r="J216" s="42"/>
      <c r="K216" s="42"/>
      <c r="L216" s="42"/>
      <c r="M216" s="42"/>
      <c r="N216" s="42"/>
      <c r="O216" s="42"/>
      <c r="P216" s="42"/>
      <c r="Q216" s="42"/>
    </row>
    <row r="217" spans="1:17" ht="24.75" customHeight="1" x14ac:dyDescent="0.25">
      <c r="A217" s="48" t="s">
        <v>8</v>
      </c>
      <c r="B217" s="108"/>
      <c r="C217" s="121"/>
      <c r="D217" s="121"/>
      <c r="E217" s="116">
        <f>(D217-C217)*$C$2</f>
        <v>0</v>
      </c>
      <c r="F217" s="136"/>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23-20-1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23-20-2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23-20-3</v>
      </c>
      <c r="J221" s="42"/>
      <c r="K221" s="42"/>
      <c r="L221" s="42"/>
      <c r="M221" s="42"/>
      <c r="N221" s="42"/>
      <c r="O221" s="42"/>
      <c r="P221" s="42"/>
      <c r="Q221" s="42"/>
    </row>
    <row r="222" spans="1:17" ht="38.25" customHeight="1" x14ac:dyDescent="0.25">
      <c r="A222" s="48" t="s">
        <v>13</v>
      </c>
      <c r="B222" s="131"/>
      <c r="C222" s="132"/>
      <c r="D222" s="132"/>
      <c r="E222" s="133"/>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23-21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25">
        <f>IFERROR((E227*F227+E228*F228)/(F227+F228),0)</f>
        <v>0</v>
      </c>
      <c r="G225" s="49" t="s">
        <v>71</v>
      </c>
      <c r="H225" s="70"/>
      <c r="I225" s="81"/>
      <c r="J225" s="42"/>
      <c r="K225" s="42"/>
      <c r="L225" s="42"/>
      <c r="M225" s="42"/>
      <c r="N225" s="42"/>
      <c r="O225" s="42"/>
      <c r="P225" s="42"/>
      <c r="Q225" s="42"/>
    </row>
    <row r="226" spans="1:17" ht="24.75" customHeight="1" x14ac:dyDescent="0.25">
      <c r="A226" s="48" t="s">
        <v>4</v>
      </c>
      <c r="B226" s="129"/>
      <c r="C226" s="130"/>
      <c r="D226" s="49" t="s">
        <v>3142</v>
      </c>
      <c r="E226" s="110" t="str">
        <f>IFERROR(VLOOKUP(B226,matrizEmpleados,2,FALSE),"No existe")</f>
        <v>No existe</v>
      </c>
      <c r="F226" s="120" t="s">
        <v>3765</v>
      </c>
      <c r="G226" s="49" t="s">
        <v>5</v>
      </c>
      <c r="H226" s="127">
        <f>+(D225-C225)+1</f>
        <v>1</v>
      </c>
      <c r="I226" s="81"/>
      <c r="J226" s="42"/>
      <c r="K226" s="42"/>
      <c r="L226" s="42"/>
      <c r="M226" s="42"/>
      <c r="N226" s="42"/>
      <c r="O226" s="42"/>
      <c r="P226" s="42"/>
      <c r="Q226" s="42"/>
    </row>
    <row r="227" spans="1:17" ht="24.75" customHeight="1" x14ac:dyDescent="0.25">
      <c r="A227" s="48" t="s">
        <v>7</v>
      </c>
      <c r="B227" s="115"/>
      <c r="C227" s="121"/>
      <c r="D227" s="121"/>
      <c r="E227" s="116">
        <f>(D227-C227)*$C$2</f>
        <v>0</v>
      </c>
      <c r="F227" s="136"/>
      <c r="G227" s="49" t="s">
        <v>3139</v>
      </c>
      <c r="H227" s="70"/>
      <c r="I227" s="81"/>
      <c r="J227" s="42"/>
      <c r="K227" s="42"/>
      <c r="L227" s="42"/>
      <c r="M227" s="42"/>
      <c r="N227" s="42"/>
      <c r="O227" s="42"/>
      <c r="P227" s="42"/>
      <c r="Q227" s="42"/>
    </row>
    <row r="228" spans="1:17" ht="24.75" customHeight="1" x14ac:dyDescent="0.25">
      <c r="A228" s="48" t="s">
        <v>8</v>
      </c>
      <c r="B228" s="108"/>
      <c r="C228" s="121"/>
      <c r="D228" s="121"/>
      <c r="E228" s="116">
        <f>(D228-C228)*$C$2</f>
        <v>0</v>
      </c>
      <c r="F228" s="136"/>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23-21-1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23-21-2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23-21-3</v>
      </c>
      <c r="J232" s="42"/>
      <c r="K232" s="42"/>
      <c r="L232" s="42"/>
      <c r="M232" s="42"/>
      <c r="N232" s="42"/>
      <c r="O232" s="42"/>
      <c r="P232" s="42"/>
      <c r="Q232" s="42"/>
    </row>
    <row r="233" spans="1:17" ht="38.25" customHeight="1" x14ac:dyDescent="0.25">
      <c r="A233" s="48" t="s">
        <v>13</v>
      </c>
      <c r="B233" s="131"/>
      <c r="C233" s="132"/>
      <c r="D233" s="132"/>
      <c r="E233" s="133"/>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23-22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25">
        <f>IFERROR((E238*F238+E239*F239)/(F238+F239),0)</f>
        <v>0</v>
      </c>
      <c r="G236" s="49" t="s">
        <v>71</v>
      </c>
      <c r="H236" s="70"/>
      <c r="I236" s="81"/>
      <c r="J236" s="42"/>
      <c r="K236" s="42"/>
      <c r="L236" s="42"/>
      <c r="M236" s="42"/>
      <c r="N236" s="42"/>
      <c r="O236" s="42"/>
      <c r="P236" s="42"/>
      <c r="Q236" s="42"/>
    </row>
    <row r="237" spans="1:17" ht="24.75" customHeight="1" x14ac:dyDescent="0.25">
      <c r="A237" s="48" t="s">
        <v>4</v>
      </c>
      <c r="B237" s="129"/>
      <c r="C237" s="130"/>
      <c r="D237" s="49" t="s">
        <v>3142</v>
      </c>
      <c r="E237" s="110" t="str">
        <f>IFERROR(VLOOKUP(B237,matrizEmpleados,2,FALSE),"No existe")</f>
        <v>No existe</v>
      </c>
      <c r="F237" s="120" t="s">
        <v>3765</v>
      </c>
      <c r="G237" s="49" t="s">
        <v>5</v>
      </c>
      <c r="H237" s="127">
        <f>+(D236-C236)+1</f>
        <v>1</v>
      </c>
      <c r="I237" s="81"/>
      <c r="J237" s="42"/>
      <c r="K237" s="42"/>
      <c r="L237" s="42"/>
      <c r="M237" s="42"/>
      <c r="N237" s="42"/>
      <c r="O237" s="42"/>
      <c r="P237" s="42"/>
      <c r="Q237" s="42"/>
    </row>
    <row r="238" spans="1:17" ht="24.75" customHeight="1" x14ac:dyDescent="0.25">
      <c r="A238" s="48" t="s">
        <v>7</v>
      </c>
      <c r="B238" s="115"/>
      <c r="C238" s="121"/>
      <c r="D238" s="121"/>
      <c r="E238" s="116">
        <f>(D238-C238)*$C$2</f>
        <v>0</v>
      </c>
      <c r="F238" s="136"/>
      <c r="G238" s="49" t="s">
        <v>3139</v>
      </c>
      <c r="H238" s="70"/>
      <c r="I238" s="81"/>
      <c r="J238" s="42"/>
      <c r="K238" s="42"/>
      <c r="L238" s="42"/>
      <c r="M238" s="42"/>
      <c r="N238" s="42"/>
      <c r="O238" s="42"/>
      <c r="P238" s="42"/>
      <c r="Q238" s="42"/>
    </row>
    <row r="239" spans="1:17" ht="24.75" customHeight="1" x14ac:dyDescent="0.25">
      <c r="A239" s="48" t="s">
        <v>8</v>
      </c>
      <c r="B239" s="108"/>
      <c r="C239" s="121"/>
      <c r="D239" s="121"/>
      <c r="E239" s="116">
        <f>(D239-C239)*$C$2</f>
        <v>0</v>
      </c>
      <c r="F239" s="136"/>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23-22-1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23-22-2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23-22-3</v>
      </c>
      <c r="J243" s="42"/>
      <c r="K243" s="42"/>
      <c r="L243" s="42"/>
      <c r="M243" s="42"/>
      <c r="N243" s="42"/>
      <c r="O243" s="42"/>
      <c r="P243" s="42"/>
      <c r="Q243" s="42"/>
    </row>
    <row r="244" spans="1:17" ht="38.25" customHeight="1" x14ac:dyDescent="0.25">
      <c r="A244" s="48" t="s">
        <v>13</v>
      </c>
      <c r="B244" s="131"/>
      <c r="C244" s="132"/>
      <c r="D244" s="132"/>
      <c r="E244" s="133"/>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23-23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25">
        <f>IFERROR((E249*F249+E250*F250)/(F249+F250),0)</f>
        <v>0</v>
      </c>
      <c r="G247" s="49" t="s">
        <v>71</v>
      </c>
      <c r="H247" s="70"/>
      <c r="I247" s="81"/>
      <c r="J247" s="42"/>
      <c r="K247" s="42"/>
      <c r="L247" s="42"/>
      <c r="M247" s="42"/>
      <c r="N247" s="42"/>
      <c r="O247" s="42"/>
      <c r="P247" s="42"/>
      <c r="Q247" s="42"/>
    </row>
    <row r="248" spans="1:17" ht="24.75" customHeight="1" x14ac:dyDescent="0.25">
      <c r="A248" s="48" t="s">
        <v>4</v>
      </c>
      <c r="B248" s="129"/>
      <c r="C248" s="130"/>
      <c r="D248" s="49" t="s">
        <v>3142</v>
      </c>
      <c r="E248" s="110" t="str">
        <f>IFERROR(VLOOKUP(B248,matrizEmpleados,2,FALSE),"No existe")</f>
        <v>No existe</v>
      </c>
      <c r="F248" s="120" t="s">
        <v>3765</v>
      </c>
      <c r="G248" s="49" t="s">
        <v>5</v>
      </c>
      <c r="H248" s="127">
        <f>+(D247-C247)+1</f>
        <v>1</v>
      </c>
      <c r="I248" s="81"/>
      <c r="J248" s="42"/>
      <c r="K248" s="42"/>
      <c r="L248" s="42"/>
      <c r="M248" s="42"/>
      <c r="N248" s="42"/>
      <c r="O248" s="42"/>
      <c r="P248" s="42"/>
      <c r="Q248" s="42"/>
    </row>
    <row r="249" spans="1:17" ht="24.75" customHeight="1" x14ac:dyDescent="0.25">
      <c r="A249" s="48" t="s">
        <v>7</v>
      </c>
      <c r="B249" s="115"/>
      <c r="C249" s="121"/>
      <c r="D249" s="121"/>
      <c r="E249" s="116">
        <f>(D249-C249)*$C$2</f>
        <v>0</v>
      </c>
      <c r="F249" s="136"/>
      <c r="G249" s="49" t="s">
        <v>3139</v>
      </c>
      <c r="H249" s="70"/>
      <c r="I249" s="81"/>
      <c r="J249" s="42"/>
      <c r="K249" s="42"/>
      <c r="L249" s="42"/>
      <c r="M249" s="42"/>
      <c r="N249" s="42"/>
      <c r="O249" s="42"/>
      <c r="P249" s="42"/>
      <c r="Q249" s="42"/>
    </row>
    <row r="250" spans="1:17" ht="24.75" customHeight="1" x14ac:dyDescent="0.25">
      <c r="A250" s="48" t="s">
        <v>8</v>
      </c>
      <c r="B250" s="108"/>
      <c r="C250" s="121"/>
      <c r="D250" s="121"/>
      <c r="E250" s="116">
        <f>(D250-C250)*$C$2</f>
        <v>0</v>
      </c>
      <c r="F250" s="136"/>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23-23-1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23-23-2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23-23-3</v>
      </c>
      <c r="J254" s="42"/>
      <c r="K254" s="42"/>
      <c r="L254" s="42"/>
      <c r="M254" s="42"/>
      <c r="N254" s="42"/>
      <c r="O254" s="42"/>
      <c r="P254" s="42"/>
      <c r="Q254" s="42"/>
    </row>
    <row r="255" spans="1:17" ht="38.25" customHeight="1" x14ac:dyDescent="0.25">
      <c r="A255" s="48" t="s">
        <v>13</v>
      </c>
      <c r="B255" s="131"/>
      <c r="C255" s="132"/>
      <c r="D255" s="132"/>
      <c r="E255" s="133"/>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23-24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25">
        <f>IFERROR((E260*F260+E261*F261)/(F260+F261),0)</f>
        <v>0</v>
      </c>
      <c r="G258" s="49" t="s">
        <v>71</v>
      </c>
      <c r="H258" s="70"/>
      <c r="I258" s="81"/>
      <c r="J258" s="42"/>
      <c r="K258" s="42"/>
      <c r="L258" s="42"/>
      <c r="M258" s="42"/>
      <c r="N258" s="42"/>
      <c r="O258" s="42"/>
      <c r="P258" s="42"/>
      <c r="Q258" s="42"/>
    </row>
    <row r="259" spans="1:17" ht="24.75" customHeight="1" x14ac:dyDescent="0.25">
      <c r="A259" s="48" t="s">
        <v>4</v>
      </c>
      <c r="B259" s="129"/>
      <c r="C259" s="130"/>
      <c r="D259" s="49" t="s">
        <v>3142</v>
      </c>
      <c r="E259" s="110" t="str">
        <f>IFERROR(VLOOKUP(B259,matrizEmpleados,2,FALSE),"No existe")</f>
        <v>No existe</v>
      </c>
      <c r="F259" s="120" t="s">
        <v>3765</v>
      </c>
      <c r="G259" s="49" t="s">
        <v>5</v>
      </c>
      <c r="H259" s="127">
        <f>+(D258-C258)+1</f>
        <v>1</v>
      </c>
      <c r="I259" s="81"/>
      <c r="J259" s="42"/>
      <c r="K259" s="42"/>
      <c r="L259" s="42"/>
      <c r="M259" s="42"/>
      <c r="N259" s="42"/>
      <c r="O259" s="42"/>
      <c r="P259" s="42"/>
      <c r="Q259" s="42"/>
    </row>
    <row r="260" spans="1:17" ht="24.75" customHeight="1" x14ac:dyDescent="0.25">
      <c r="A260" s="48" t="s">
        <v>7</v>
      </c>
      <c r="B260" s="115"/>
      <c r="C260" s="121"/>
      <c r="D260" s="121"/>
      <c r="E260" s="116">
        <f>(D260-C260)*$C$2</f>
        <v>0</v>
      </c>
      <c r="F260" s="136"/>
      <c r="G260" s="49" t="s">
        <v>3139</v>
      </c>
      <c r="H260" s="70"/>
      <c r="I260" s="81"/>
      <c r="J260" s="42"/>
      <c r="K260" s="42"/>
      <c r="L260" s="42"/>
      <c r="M260" s="42"/>
      <c r="N260" s="42"/>
      <c r="O260" s="42"/>
      <c r="P260" s="42"/>
      <c r="Q260" s="42"/>
    </row>
    <row r="261" spans="1:17" ht="24.75" customHeight="1" x14ac:dyDescent="0.25">
      <c r="A261" s="48" t="s">
        <v>8</v>
      </c>
      <c r="B261" s="108"/>
      <c r="C261" s="121"/>
      <c r="D261" s="121"/>
      <c r="E261" s="116">
        <f>(D261-C261)*$C$2</f>
        <v>0</v>
      </c>
      <c r="F261" s="136"/>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23-24-1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23-24-2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23-24-3</v>
      </c>
      <c r="J265" s="42"/>
      <c r="K265" s="42"/>
      <c r="L265" s="42"/>
      <c r="M265" s="42"/>
      <c r="N265" s="42"/>
      <c r="O265" s="42"/>
      <c r="P265" s="42"/>
      <c r="Q265" s="42"/>
    </row>
    <row r="266" spans="1:17" ht="38.25" customHeight="1" x14ac:dyDescent="0.25">
      <c r="A266" s="48" t="s">
        <v>13</v>
      </c>
      <c r="B266" s="131"/>
      <c r="C266" s="132"/>
      <c r="D266" s="132"/>
      <c r="E266" s="133"/>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23-25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25">
        <f>IFERROR((E271*F271+E272*F272)/(F271+F272),0)</f>
        <v>0</v>
      </c>
      <c r="G269" s="49" t="s">
        <v>71</v>
      </c>
      <c r="H269" s="70"/>
      <c r="I269" s="81"/>
      <c r="J269" s="42"/>
      <c r="K269" s="42"/>
      <c r="L269" s="42"/>
      <c r="M269" s="42"/>
      <c r="N269" s="42"/>
      <c r="O269" s="42"/>
      <c r="P269" s="42"/>
      <c r="Q269" s="42"/>
    </row>
    <row r="270" spans="1:17" ht="24.75" customHeight="1" x14ac:dyDescent="0.25">
      <c r="A270" s="48" t="s">
        <v>4</v>
      </c>
      <c r="B270" s="129"/>
      <c r="C270" s="130"/>
      <c r="D270" s="49" t="s">
        <v>3142</v>
      </c>
      <c r="E270" s="110" t="str">
        <f>IFERROR(VLOOKUP(B270,matrizEmpleados,2,FALSE),"No existe")</f>
        <v>No existe</v>
      </c>
      <c r="F270" s="120" t="s">
        <v>3765</v>
      </c>
      <c r="G270" s="49" t="s">
        <v>5</v>
      </c>
      <c r="H270" s="127">
        <f>+(D269-C269)+1</f>
        <v>1</v>
      </c>
      <c r="I270" s="81"/>
      <c r="J270" s="42"/>
      <c r="K270" s="42"/>
      <c r="L270" s="42"/>
      <c r="M270" s="42"/>
      <c r="N270" s="42"/>
      <c r="O270" s="42"/>
      <c r="P270" s="42"/>
      <c r="Q270" s="42"/>
    </row>
    <row r="271" spans="1:17" ht="24.75" customHeight="1" x14ac:dyDescent="0.25">
      <c r="A271" s="48" t="s">
        <v>7</v>
      </c>
      <c r="B271" s="115"/>
      <c r="C271" s="121"/>
      <c r="D271" s="121"/>
      <c r="E271" s="116">
        <f>(D271-C271)*$C$2</f>
        <v>0</v>
      </c>
      <c r="F271" s="136"/>
      <c r="G271" s="49" t="s">
        <v>3139</v>
      </c>
      <c r="H271" s="70"/>
      <c r="I271" s="81"/>
      <c r="J271" s="42"/>
      <c r="K271" s="42"/>
      <c r="L271" s="42"/>
      <c r="M271" s="42"/>
      <c r="N271" s="42"/>
      <c r="O271" s="42"/>
      <c r="P271" s="42"/>
      <c r="Q271" s="42"/>
    </row>
    <row r="272" spans="1:17" ht="24.75" customHeight="1" x14ac:dyDescent="0.25">
      <c r="A272" s="48" t="s">
        <v>8</v>
      </c>
      <c r="B272" s="108"/>
      <c r="C272" s="121"/>
      <c r="D272" s="121"/>
      <c r="E272" s="116">
        <f>(D272-C272)*$C$2</f>
        <v>0</v>
      </c>
      <c r="F272" s="136"/>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23-25-1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23-25-2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23-25-3</v>
      </c>
      <c r="J276" s="42"/>
      <c r="K276" s="42"/>
      <c r="L276" s="42"/>
      <c r="M276" s="42"/>
      <c r="N276" s="42"/>
      <c r="O276" s="42"/>
      <c r="P276" s="42"/>
      <c r="Q276" s="42"/>
    </row>
    <row r="277" spans="1:17" ht="38.25" customHeight="1" x14ac:dyDescent="0.25">
      <c r="A277" s="48" t="s">
        <v>13</v>
      </c>
      <c r="B277" s="131"/>
      <c r="C277" s="132"/>
      <c r="D277" s="132"/>
      <c r="E277" s="133"/>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23-26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25">
        <f>IFERROR((E282*F282+E283*F283)/(F282+F283),0)</f>
        <v>0</v>
      </c>
      <c r="G280" s="49" t="s">
        <v>71</v>
      </c>
      <c r="H280" s="70"/>
      <c r="I280" s="81"/>
      <c r="J280" s="42"/>
      <c r="K280" s="42"/>
      <c r="L280" s="42"/>
      <c r="M280" s="42"/>
      <c r="N280" s="42"/>
      <c r="O280" s="42"/>
      <c r="P280" s="42"/>
      <c r="Q280" s="42"/>
    </row>
    <row r="281" spans="1:17" ht="24.75" customHeight="1" x14ac:dyDescent="0.25">
      <c r="A281" s="48" t="s">
        <v>4</v>
      </c>
      <c r="B281" s="129"/>
      <c r="C281" s="130"/>
      <c r="D281" s="49" t="s">
        <v>3142</v>
      </c>
      <c r="E281" s="110" t="str">
        <f>IFERROR(VLOOKUP(B281,matrizEmpleados,2,FALSE),"No existe")</f>
        <v>No existe</v>
      </c>
      <c r="F281" s="120" t="s">
        <v>3765</v>
      </c>
      <c r="G281" s="49" t="s">
        <v>5</v>
      </c>
      <c r="H281" s="127">
        <f>+(D280-C280)+1</f>
        <v>1</v>
      </c>
      <c r="I281" s="81"/>
      <c r="J281" s="42"/>
      <c r="K281" s="42"/>
      <c r="L281" s="42"/>
      <c r="M281" s="42"/>
      <c r="N281" s="42"/>
      <c r="O281" s="42"/>
      <c r="P281" s="42"/>
      <c r="Q281" s="42"/>
    </row>
    <row r="282" spans="1:17" ht="24.75" customHeight="1" x14ac:dyDescent="0.25">
      <c r="A282" s="48" t="s">
        <v>7</v>
      </c>
      <c r="B282" s="115"/>
      <c r="C282" s="121"/>
      <c r="D282" s="121"/>
      <c r="E282" s="116">
        <f>(D282-C282)*$C$2</f>
        <v>0</v>
      </c>
      <c r="F282" s="136"/>
      <c r="G282" s="49" t="s">
        <v>3139</v>
      </c>
      <c r="H282" s="70"/>
      <c r="I282" s="81"/>
      <c r="J282" s="42"/>
      <c r="K282" s="42"/>
      <c r="L282" s="42"/>
      <c r="M282" s="42"/>
      <c r="N282" s="42"/>
      <c r="O282" s="42"/>
      <c r="P282" s="42"/>
      <c r="Q282" s="42"/>
    </row>
    <row r="283" spans="1:17" ht="24.75" customHeight="1" x14ac:dyDescent="0.25">
      <c r="A283" s="48" t="s">
        <v>8</v>
      </c>
      <c r="B283" s="108"/>
      <c r="C283" s="121"/>
      <c r="D283" s="121"/>
      <c r="E283" s="116">
        <f>(D283-C283)*$C$2</f>
        <v>0</v>
      </c>
      <c r="F283" s="136"/>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23-26-1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23-26-2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23-26-3</v>
      </c>
      <c r="J287" s="42"/>
      <c r="K287" s="42"/>
      <c r="L287" s="42"/>
      <c r="M287" s="42"/>
      <c r="N287" s="42"/>
      <c r="O287" s="42"/>
      <c r="P287" s="42"/>
      <c r="Q287" s="42"/>
    </row>
    <row r="288" spans="1:17" ht="38.25" customHeight="1" x14ac:dyDescent="0.25">
      <c r="A288" s="48" t="s">
        <v>13</v>
      </c>
      <c r="B288" s="131"/>
      <c r="C288" s="132"/>
      <c r="D288" s="132"/>
      <c r="E288" s="133"/>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23-27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25">
        <f>IFERROR((E293*F293+E294*F294)/(F293+F294),0)</f>
        <v>0</v>
      </c>
      <c r="G291" s="49" t="s">
        <v>71</v>
      </c>
      <c r="H291" s="70"/>
      <c r="I291" s="81"/>
      <c r="J291" s="42"/>
      <c r="K291" s="42"/>
      <c r="L291" s="42"/>
      <c r="M291" s="42"/>
      <c r="N291" s="42"/>
      <c r="O291" s="42"/>
      <c r="P291" s="42"/>
      <c r="Q291" s="42"/>
    </row>
    <row r="292" spans="1:17" ht="24.75" customHeight="1" x14ac:dyDescent="0.25">
      <c r="A292" s="48" t="s">
        <v>4</v>
      </c>
      <c r="B292" s="129"/>
      <c r="C292" s="130"/>
      <c r="D292" s="49" t="s">
        <v>3142</v>
      </c>
      <c r="E292" s="110" t="str">
        <f>IFERROR(VLOOKUP(B292,matrizEmpleados,2,FALSE),"No existe")</f>
        <v>No existe</v>
      </c>
      <c r="F292" s="120" t="s">
        <v>3765</v>
      </c>
      <c r="G292" s="49" t="s">
        <v>5</v>
      </c>
      <c r="H292" s="127">
        <f>+(D291-C291)+1</f>
        <v>1</v>
      </c>
      <c r="I292" s="81"/>
      <c r="J292" s="42"/>
      <c r="K292" s="42"/>
      <c r="L292" s="42"/>
      <c r="M292" s="42"/>
      <c r="N292" s="42"/>
      <c r="O292" s="42"/>
      <c r="P292" s="42"/>
      <c r="Q292" s="42"/>
    </row>
    <row r="293" spans="1:17" ht="24.75" customHeight="1" x14ac:dyDescent="0.25">
      <c r="A293" s="48" t="s">
        <v>7</v>
      </c>
      <c r="B293" s="115"/>
      <c r="C293" s="121"/>
      <c r="D293" s="121"/>
      <c r="E293" s="116">
        <f>(D293-C293)*$C$2</f>
        <v>0</v>
      </c>
      <c r="F293" s="136"/>
      <c r="G293" s="49" t="s">
        <v>3139</v>
      </c>
      <c r="H293" s="70"/>
      <c r="I293" s="81"/>
      <c r="J293" s="42"/>
      <c r="K293" s="42"/>
      <c r="L293" s="42"/>
      <c r="M293" s="42"/>
      <c r="N293" s="42"/>
      <c r="O293" s="42"/>
      <c r="P293" s="42"/>
      <c r="Q293" s="42"/>
    </row>
    <row r="294" spans="1:17" ht="24.75" customHeight="1" x14ac:dyDescent="0.25">
      <c r="A294" s="48" t="s">
        <v>8</v>
      </c>
      <c r="B294" s="108"/>
      <c r="C294" s="121"/>
      <c r="D294" s="121"/>
      <c r="E294" s="116">
        <f>(D294-C294)*$C$2</f>
        <v>0</v>
      </c>
      <c r="F294" s="136"/>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23-27-1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23-27-2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23-27-3</v>
      </c>
      <c r="J298" s="42"/>
      <c r="K298" s="42"/>
      <c r="L298" s="42"/>
      <c r="M298" s="42"/>
      <c r="N298" s="42"/>
      <c r="O298" s="42"/>
      <c r="P298" s="42"/>
      <c r="Q298" s="42"/>
    </row>
    <row r="299" spans="1:17" ht="38.25" customHeight="1" x14ac:dyDescent="0.25">
      <c r="A299" s="48" t="s">
        <v>13</v>
      </c>
      <c r="B299" s="131"/>
      <c r="C299" s="132"/>
      <c r="D299" s="132"/>
      <c r="E299" s="133"/>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23-28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25">
        <f>IFERROR((E304*F304+E305*F305)/(F304+F305),0)</f>
        <v>0</v>
      </c>
      <c r="G302" s="49" t="s">
        <v>71</v>
      </c>
      <c r="H302" s="70"/>
      <c r="I302" s="81"/>
      <c r="J302" s="42"/>
      <c r="K302" s="42"/>
      <c r="L302" s="42"/>
      <c r="M302" s="42"/>
      <c r="N302" s="42"/>
      <c r="O302" s="42"/>
      <c r="P302" s="42"/>
      <c r="Q302" s="42"/>
    </row>
    <row r="303" spans="1:17" ht="24.75" customHeight="1" x14ac:dyDescent="0.25">
      <c r="A303" s="48" t="s">
        <v>4</v>
      </c>
      <c r="B303" s="129"/>
      <c r="C303" s="130"/>
      <c r="D303" s="49" t="s">
        <v>3142</v>
      </c>
      <c r="E303" s="110" t="str">
        <f>IFERROR(VLOOKUP(B303,matrizEmpleados,2,FALSE),"No existe")</f>
        <v>No existe</v>
      </c>
      <c r="F303" s="120" t="s">
        <v>3765</v>
      </c>
      <c r="G303" s="49" t="s">
        <v>5</v>
      </c>
      <c r="H303" s="127">
        <f>+(D302-C302)+1</f>
        <v>1</v>
      </c>
      <c r="I303" s="81"/>
      <c r="J303" s="42"/>
      <c r="K303" s="42"/>
      <c r="L303" s="42"/>
      <c r="M303" s="42"/>
      <c r="N303" s="42"/>
      <c r="O303" s="42"/>
      <c r="P303" s="42"/>
      <c r="Q303" s="42"/>
    </row>
    <row r="304" spans="1:17" ht="24.75" customHeight="1" x14ac:dyDescent="0.25">
      <c r="A304" s="48" t="s">
        <v>7</v>
      </c>
      <c r="B304" s="115"/>
      <c r="C304" s="121"/>
      <c r="D304" s="121"/>
      <c r="E304" s="116">
        <f>(D304-C304)*$C$2</f>
        <v>0</v>
      </c>
      <c r="F304" s="136"/>
      <c r="G304" s="49" t="s">
        <v>3139</v>
      </c>
      <c r="H304" s="70"/>
      <c r="I304" s="81"/>
      <c r="J304" s="42"/>
      <c r="K304" s="42"/>
      <c r="L304" s="42"/>
      <c r="M304" s="42"/>
      <c r="N304" s="42"/>
      <c r="O304" s="42"/>
      <c r="P304" s="42"/>
      <c r="Q304" s="42"/>
    </row>
    <row r="305" spans="1:17" ht="24.75" customHeight="1" x14ac:dyDescent="0.25">
      <c r="A305" s="48" t="s">
        <v>8</v>
      </c>
      <c r="B305" s="108"/>
      <c r="C305" s="121"/>
      <c r="D305" s="121"/>
      <c r="E305" s="116">
        <f>(D305-C305)*$C$2</f>
        <v>0</v>
      </c>
      <c r="F305" s="136"/>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23-28-1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23-28-2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23-28-3</v>
      </c>
      <c r="J309" s="42"/>
      <c r="K309" s="42"/>
      <c r="L309" s="42"/>
      <c r="M309" s="42"/>
      <c r="N309" s="42"/>
      <c r="O309" s="42"/>
      <c r="P309" s="42"/>
      <c r="Q309" s="42"/>
    </row>
    <row r="310" spans="1:17" ht="38.25" customHeight="1" x14ac:dyDescent="0.25">
      <c r="A310" s="48" t="s">
        <v>13</v>
      </c>
      <c r="B310" s="131"/>
      <c r="C310" s="132"/>
      <c r="D310" s="132"/>
      <c r="E310" s="133"/>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23-29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25">
        <f>IFERROR((E315*F315+E316*F316)/(F315+F316),0)</f>
        <v>0</v>
      </c>
      <c r="G313" s="49" t="s">
        <v>71</v>
      </c>
      <c r="H313" s="70"/>
      <c r="I313" s="81"/>
      <c r="J313" s="42"/>
      <c r="K313" s="42"/>
      <c r="L313" s="42"/>
      <c r="M313" s="42"/>
      <c r="N313" s="42"/>
      <c r="O313" s="42"/>
      <c r="P313" s="42"/>
      <c r="Q313" s="42"/>
    </row>
    <row r="314" spans="1:17" ht="24.75" customHeight="1" x14ac:dyDescent="0.25">
      <c r="A314" s="48" t="s">
        <v>4</v>
      </c>
      <c r="B314" s="129"/>
      <c r="C314" s="130"/>
      <c r="D314" s="49" t="s">
        <v>3142</v>
      </c>
      <c r="E314" s="110" t="str">
        <f>IFERROR(VLOOKUP(B314,matrizEmpleados,2,FALSE),"No existe")</f>
        <v>No existe</v>
      </c>
      <c r="F314" s="120" t="s">
        <v>3765</v>
      </c>
      <c r="G314" s="49" t="s">
        <v>5</v>
      </c>
      <c r="H314" s="127">
        <f>+(D313-C313)+1</f>
        <v>1</v>
      </c>
      <c r="I314" s="81"/>
      <c r="J314" s="42"/>
      <c r="K314" s="42"/>
      <c r="L314" s="42"/>
      <c r="M314" s="42"/>
      <c r="N314" s="42"/>
      <c r="O314" s="42"/>
      <c r="P314" s="42"/>
      <c r="Q314" s="42"/>
    </row>
    <row r="315" spans="1:17" ht="24.75" customHeight="1" x14ac:dyDescent="0.25">
      <c r="A315" s="48" t="s">
        <v>7</v>
      </c>
      <c r="B315" s="115"/>
      <c r="C315" s="121"/>
      <c r="D315" s="121"/>
      <c r="E315" s="116">
        <f>(D315-C315)*$C$2</f>
        <v>0</v>
      </c>
      <c r="F315" s="136"/>
      <c r="G315" s="49" t="s">
        <v>3139</v>
      </c>
      <c r="H315" s="70"/>
      <c r="I315" s="81"/>
      <c r="J315" s="42"/>
      <c r="K315" s="42"/>
      <c r="L315" s="42"/>
      <c r="M315" s="42"/>
      <c r="N315" s="42"/>
      <c r="O315" s="42"/>
      <c r="P315" s="42"/>
      <c r="Q315" s="42"/>
    </row>
    <row r="316" spans="1:17" ht="24.75" customHeight="1" x14ac:dyDescent="0.25">
      <c r="A316" s="48" t="s">
        <v>8</v>
      </c>
      <c r="B316" s="108"/>
      <c r="C316" s="121"/>
      <c r="D316" s="121"/>
      <c r="E316" s="116">
        <f>(D316-C316)*$C$2</f>
        <v>0</v>
      </c>
      <c r="F316" s="136"/>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23-29-1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23-29-2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23-29-3</v>
      </c>
      <c r="J320" s="42"/>
      <c r="K320" s="42"/>
      <c r="L320" s="42"/>
      <c r="M320" s="42"/>
      <c r="N320" s="42"/>
      <c r="O320" s="42"/>
      <c r="P320" s="42"/>
      <c r="Q320" s="42"/>
    </row>
    <row r="321" spans="1:17" ht="38.25" customHeight="1" x14ac:dyDescent="0.25">
      <c r="A321" s="48" t="s">
        <v>13</v>
      </c>
      <c r="B321" s="131"/>
      <c r="C321" s="132"/>
      <c r="D321" s="132"/>
      <c r="E321" s="133"/>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23-30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25">
        <f>IFERROR((E326*F326+E327*F327)/(F326+F327),0)</f>
        <v>0</v>
      </c>
      <c r="G324" s="49" t="s">
        <v>71</v>
      </c>
      <c r="H324" s="70"/>
      <c r="I324" s="81"/>
      <c r="J324" s="42"/>
      <c r="K324" s="42"/>
      <c r="L324" s="42"/>
      <c r="M324" s="42"/>
      <c r="N324" s="42"/>
      <c r="O324" s="42"/>
      <c r="P324" s="42"/>
      <c r="Q324" s="42"/>
    </row>
    <row r="325" spans="1:17" ht="24.75" customHeight="1" x14ac:dyDescent="0.25">
      <c r="A325" s="48" t="s">
        <v>4</v>
      </c>
      <c r="B325" s="129"/>
      <c r="C325" s="130"/>
      <c r="D325" s="49" t="s">
        <v>3142</v>
      </c>
      <c r="E325" s="110" t="str">
        <f>IFERROR(VLOOKUP(B325,matrizEmpleados,2,FALSE),"No existe")</f>
        <v>No existe</v>
      </c>
      <c r="F325" s="120" t="s">
        <v>3765</v>
      </c>
      <c r="G325" s="49" t="s">
        <v>5</v>
      </c>
      <c r="H325" s="127">
        <f>+(D324-C324)+1</f>
        <v>1</v>
      </c>
      <c r="I325" s="81"/>
      <c r="J325" s="42"/>
      <c r="K325" s="42"/>
      <c r="L325" s="42"/>
      <c r="M325" s="42"/>
      <c r="N325" s="42"/>
      <c r="O325" s="42"/>
      <c r="P325" s="42"/>
      <c r="Q325" s="42"/>
    </row>
    <row r="326" spans="1:17" ht="24.75" customHeight="1" x14ac:dyDescent="0.25">
      <c r="A326" s="48" t="s">
        <v>7</v>
      </c>
      <c r="B326" s="115"/>
      <c r="C326" s="121"/>
      <c r="D326" s="121"/>
      <c r="E326" s="116">
        <f>(D326-C326)*$C$2</f>
        <v>0</v>
      </c>
      <c r="F326" s="136"/>
      <c r="G326" s="49" t="s">
        <v>3139</v>
      </c>
      <c r="H326" s="70"/>
      <c r="I326" s="81"/>
      <c r="J326" s="42"/>
      <c r="K326" s="42"/>
      <c r="L326" s="42"/>
      <c r="M326" s="42"/>
      <c r="N326" s="42"/>
      <c r="O326" s="42"/>
      <c r="P326" s="42"/>
      <c r="Q326" s="42"/>
    </row>
    <row r="327" spans="1:17" ht="24.75" customHeight="1" x14ac:dyDescent="0.25">
      <c r="A327" s="48" t="s">
        <v>8</v>
      </c>
      <c r="B327" s="108"/>
      <c r="C327" s="121"/>
      <c r="D327" s="121"/>
      <c r="E327" s="116">
        <f>(D327-C327)*$C$2</f>
        <v>0</v>
      </c>
      <c r="F327" s="136"/>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23-30-1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23-30-2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23-30-3</v>
      </c>
      <c r="J331" s="42"/>
      <c r="K331" s="42"/>
      <c r="L331" s="42"/>
      <c r="M331" s="42"/>
      <c r="N331" s="42"/>
      <c r="O331" s="42"/>
      <c r="P331" s="42"/>
      <c r="Q331" s="42"/>
    </row>
    <row r="332" spans="1:17" ht="38.25" customHeight="1" x14ac:dyDescent="0.25">
      <c r="A332" s="48" t="s">
        <v>13</v>
      </c>
      <c r="B332" s="131"/>
      <c r="C332" s="132"/>
      <c r="D332" s="132"/>
      <c r="E332" s="133"/>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23-31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25">
        <f>IFERROR((E337*F337+E338*F338)/(F337+F338),0)</f>
        <v>0</v>
      </c>
      <c r="G335" s="49" t="s">
        <v>71</v>
      </c>
      <c r="H335" s="70"/>
      <c r="I335" s="81"/>
      <c r="J335" s="42"/>
      <c r="K335" s="42"/>
      <c r="L335" s="42"/>
      <c r="M335" s="42"/>
      <c r="N335" s="42"/>
      <c r="O335" s="42"/>
      <c r="P335" s="42"/>
      <c r="Q335" s="42"/>
    </row>
    <row r="336" spans="1:17" ht="24.75" customHeight="1" x14ac:dyDescent="0.25">
      <c r="A336" s="48" t="s">
        <v>4</v>
      </c>
      <c r="B336" s="129"/>
      <c r="C336" s="130"/>
      <c r="D336" s="49" t="s">
        <v>3142</v>
      </c>
      <c r="E336" s="110" t="str">
        <f>IFERROR(VLOOKUP(B336,matrizEmpleados,2,FALSE),"No existe")</f>
        <v>No existe</v>
      </c>
      <c r="F336" s="120" t="s">
        <v>3765</v>
      </c>
      <c r="G336" s="49" t="s">
        <v>5</v>
      </c>
      <c r="H336" s="127">
        <f>+(D335-C335)+1</f>
        <v>1</v>
      </c>
      <c r="I336" s="81"/>
      <c r="J336" s="42"/>
      <c r="K336" s="42"/>
      <c r="L336" s="42"/>
      <c r="M336" s="42"/>
      <c r="N336" s="42"/>
      <c r="O336" s="42"/>
      <c r="P336" s="42"/>
      <c r="Q336" s="42"/>
    </row>
    <row r="337" spans="1:17" ht="24.75" customHeight="1" x14ac:dyDescent="0.25">
      <c r="A337" s="48" t="s">
        <v>7</v>
      </c>
      <c r="B337" s="115"/>
      <c r="C337" s="121"/>
      <c r="D337" s="121"/>
      <c r="E337" s="116">
        <f>(D337-C337)*$C$2</f>
        <v>0</v>
      </c>
      <c r="F337" s="136"/>
      <c r="G337" s="49" t="s">
        <v>3139</v>
      </c>
      <c r="H337" s="70"/>
      <c r="I337" s="81"/>
      <c r="J337" s="42"/>
      <c r="K337" s="42"/>
      <c r="L337" s="42"/>
      <c r="M337" s="42"/>
      <c r="N337" s="42"/>
      <c r="O337" s="42"/>
      <c r="P337" s="42"/>
      <c r="Q337" s="42"/>
    </row>
    <row r="338" spans="1:17" ht="24.75" customHeight="1" x14ac:dyDescent="0.25">
      <c r="A338" s="48" t="s">
        <v>8</v>
      </c>
      <c r="B338" s="108"/>
      <c r="C338" s="121"/>
      <c r="D338" s="121"/>
      <c r="E338" s="116">
        <f>(D338-C338)*$C$2</f>
        <v>0</v>
      </c>
      <c r="F338" s="136"/>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23-31-1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23-31-2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23-31-3</v>
      </c>
      <c r="J342" s="42"/>
      <c r="K342" s="42"/>
      <c r="L342" s="42"/>
      <c r="M342" s="42"/>
      <c r="N342" s="42"/>
      <c r="O342" s="42"/>
      <c r="P342" s="42"/>
      <c r="Q342" s="42"/>
    </row>
    <row r="343" spans="1:17" ht="38.25" customHeight="1" x14ac:dyDescent="0.25">
      <c r="A343" s="48" t="s">
        <v>13</v>
      </c>
      <c r="B343" s="131"/>
      <c r="C343" s="132"/>
      <c r="D343" s="132"/>
      <c r="E343" s="133"/>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23-32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25">
        <f>IFERROR((E348*F348+E349*F349)/(F348+F349),0)</f>
        <v>0</v>
      </c>
      <c r="G346" s="49" t="s">
        <v>71</v>
      </c>
      <c r="H346" s="70"/>
      <c r="I346" s="81"/>
      <c r="J346" s="42"/>
      <c r="K346" s="42"/>
      <c r="L346" s="42"/>
      <c r="M346" s="42"/>
      <c r="N346" s="42"/>
      <c r="O346" s="42"/>
      <c r="P346" s="42"/>
      <c r="Q346" s="42"/>
    </row>
    <row r="347" spans="1:17" ht="24.75" customHeight="1" x14ac:dyDescent="0.25">
      <c r="A347" s="48" t="s">
        <v>4</v>
      </c>
      <c r="B347" s="129"/>
      <c r="C347" s="130"/>
      <c r="D347" s="49" t="s">
        <v>3142</v>
      </c>
      <c r="E347" s="110" t="str">
        <f>IFERROR(VLOOKUP(B347,matrizEmpleados,2,FALSE),"No existe")</f>
        <v>No existe</v>
      </c>
      <c r="F347" s="120" t="s">
        <v>3765</v>
      </c>
      <c r="G347" s="49" t="s">
        <v>5</v>
      </c>
      <c r="H347" s="127">
        <f>+(D346-C346)+1</f>
        <v>1</v>
      </c>
      <c r="I347" s="81"/>
      <c r="J347" s="42"/>
      <c r="K347" s="42"/>
      <c r="L347" s="42"/>
      <c r="M347" s="42"/>
      <c r="N347" s="42"/>
      <c r="O347" s="42"/>
      <c r="P347" s="42"/>
      <c r="Q347" s="42"/>
    </row>
    <row r="348" spans="1:17" ht="24.75" customHeight="1" x14ac:dyDescent="0.25">
      <c r="A348" s="48" t="s">
        <v>7</v>
      </c>
      <c r="B348" s="115"/>
      <c r="C348" s="121"/>
      <c r="D348" s="121"/>
      <c r="E348" s="116">
        <f>(D348-C348)*$C$2</f>
        <v>0</v>
      </c>
      <c r="F348" s="136"/>
      <c r="G348" s="49" t="s">
        <v>3139</v>
      </c>
      <c r="H348" s="70"/>
      <c r="I348" s="81"/>
      <c r="J348" s="42"/>
      <c r="K348" s="42"/>
      <c r="L348" s="42"/>
      <c r="M348" s="42"/>
      <c r="N348" s="42"/>
      <c r="O348" s="42"/>
      <c r="P348" s="42"/>
      <c r="Q348" s="42"/>
    </row>
    <row r="349" spans="1:17" ht="24.75" customHeight="1" x14ac:dyDescent="0.25">
      <c r="A349" s="48" t="s">
        <v>8</v>
      </c>
      <c r="B349" s="108"/>
      <c r="C349" s="121"/>
      <c r="D349" s="121"/>
      <c r="E349" s="116">
        <f>(D349-C349)*$C$2</f>
        <v>0</v>
      </c>
      <c r="F349" s="136"/>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23-32-1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23-32-2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23-32-3</v>
      </c>
      <c r="J353" s="42"/>
      <c r="K353" s="42"/>
      <c r="L353" s="42"/>
      <c r="M353" s="42"/>
      <c r="N353" s="42"/>
      <c r="O353" s="42"/>
      <c r="P353" s="42"/>
      <c r="Q353" s="42"/>
    </row>
    <row r="354" spans="1:17" ht="38.25" customHeight="1" x14ac:dyDescent="0.25">
      <c r="A354" s="48" t="s">
        <v>13</v>
      </c>
      <c r="B354" s="131"/>
      <c r="C354" s="132"/>
      <c r="D354" s="132"/>
      <c r="E354" s="133"/>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23-33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25">
        <f>IFERROR((E359*F359+E360*F360)/(F359+F360),0)</f>
        <v>0</v>
      </c>
      <c r="G357" s="49" t="s">
        <v>71</v>
      </c>
      <c r="H357" s="70"/>
      <c r="I357" s="81"/>
      <c r="J357" s="42"/>
      <c r="K357" s="42"/>
      <c r="L357" s="42"/>
      <c r="M357" s="42"/>
      <c r="N357" s="42"/>
      <c r="O357" s="42"/>
      <c r="P357" s="42"/>
      <c r="Q357" s="42"/>
    </row>
    <row r="358" spans="1:17" ht="24.75" customHeight="1" x14ac:dyDescent="0.25">
      <c r="A358" s="48" t="s">
        <v>4</v>
      </c>
      <c r="B358" s="129"/>
      <c r="C358" s="130"/>
      <c r="D358" s="49" t="s">
        <v>3142</v>
      </c>
      <c r="E358" s="110" t="str">
        <f>IFERROR(VLOOKUP(B358,matrizEmpleados,2,FALSE),"No existe")</f>
        <v>No existe</v>
      </c>
      <c r="F358" s="120" t="s">
        <v>3765</v>
      </c>
      <c r="G358" s="49" t="s">
        <v>5</v>
      </c>
      <c r="H358" s="127">
        <f>+(D357-C357)+1</f>
        <v>1</v>
      </c>
      <c r="I358" s="81"/>
      <c r="J358" s="42"/>
      <c r="K358" s="42"/>
      <c r="L358" s="42"/>
      <c r="M358" s="42"/>
      <c r="N358" s="42"/>
      <c r="O358" s="42"/>
      <c r="P358" s="42"/>
      <c r="Q358" s="42"/>
    </row>
    <row r="359" spans="1:17" ht="24.75" customHeight="1" x14ac:dyDescent="0.25">
      <c r="A359" s="48" t="s">
        <v>7</v>
      </c>
      <c r="B359" s="115"/>
      <c r="C359" s="121"/>
      <c r="D359" s="121"/>
      <c r="E359" s="116">
        <f>(D359-C359)*$C$2</f>
        <v>0</v>
      </c>
      <c r="F359" s="136"/>
      <c r="G359" s="49" t="s">
        <v>3139</v>
      </c>
      <c r="H359" s="70"/>
      <c r="I359" s="81"/>
      <c r="J359" s="42"/>
      <c r="K359" s="42"/>
      <c r="L359" s="42"/>
      <c r="M359" s="42"/>
      <c r="N359" s="42"/>
      <c r="O359" s="42"/>
      <c r="P359" s="42"/>
      <c r="Q359" s="42"/>
    </row>
    <row r="360" spans="1:17" ht="24.75" customHeight="1" x14ac:dyDescent="0.25">
      <c r="A360" s="48" t="s">
        <v>8</v>
      </c>
      <c r="B360" s="108"/>
      <c r="C360" s="121"/>
      <c r="D360" s="121"/>
      <c r="E360" s="116">
        <f>(D360-C360)*$C$2</f>
        <v>0</v>
      </c>
      <c r="F360" s="136"/>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23-33-1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23-33-2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23-33-3</v>
      </c>
      <c r="J364" s="42"/>
      <c r="K364" s="42"/>
      <c r="L364" s="42"/>
      <c r="M364" s="42"/>
      <c r="N364" s="42"/>
      <c r="O364" s="42"/>
      <c r="P364" s="42"/>
      <c r="Q364" s="42"/>
    </row>
    <row r="365" spans="1:17" ht="38.25" customHeight="1" x14ac:dyDescent="0.25">
      <c r="A365" s="48" t="s">
        <v>13</v>
      </c>
      <c r="B365" s="131"/>
      <c r="C365" s="132"/>
      <c r="D365" s="132"/>
      <c r="E365" s="133"/>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23-34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25">
        <f>IFERROR((E370*F370+E371*F371)/(F370+F371),0)</f>
        <v>0</v>
      </c>
      <c r="G368" s="49" t="s">
        <v>71</v>
      </c>
      <c r="H368" s="70"/>
      <c r="I368" s="81"/>
      <c r="J368" s="42"/>
      <c r="K368" s="42"/>
      <c r="L368" s="42"/>
      <c r="M368" s="42"/>
      <c r="N368" s="42"/>
      <c r="O368" s="42"/>
      <c r="P368" s="42"/>
      <c r="Q368" s="42"/>
    </row>
    <row r="369" spans="1:17" ht="24.75" customHeight="1" x14ac:dyDescent="0.25">
      <c r="A369" s="48" t="s">
        <v>4</v>
      </c>
      <c r="B369" s="129"/>
      <c r="C369" s="130"/>
      <c r="D369" s="49" t="s">
        <v>3142</v>
      </c>
      <c r="E369" s="110" t="str">
        <f>IFERROR(VLOOKUP(B369,matrizEmpleados,2,FALSE),"No existe")</f>
        <v>No existe</v>
      </c>
      <c r="F369" s="120" t="s">
        <v>3765</v>
      </c>
      <c r="G369" s="49" t="s">
        <v>5</v>
      </c>
      <c r="H369" s="127">
        <f>+(D368-C368)+1</f>
        <v>1</v>
      </c>
      <c r="I369" s="81"/>
      <c r="J369" s="42"/>
      <c r="K369" s="42"/>
      <c r="L369" s="42"/>
      <c r="M369" s="42"/>
      <c r="N369" s="42"/>
      <c r="O369" s="42"/>
      <c r="P369" s="42"/>
      <c r="Q369" s="42"/>
    </row>
    <row r="370" spans="1:17" ht="24.75" customHeight="1" x14ac:dyDescent="0.25">
      <c r="A370" s="48" t="s">
        <v>7</v>
      </c>
      <c r="B370" s="115"/>
      <c r="C370" s="121"/>
      <c r="D370" s="121"/>
      <c r="E370" s="116">
        <f>(D370-C370)*$C$2</f>
        <v>0</v>
      </c>
      <c r="F370" s="136"/>
      <c r="G370" s="49" t="s">
        <v>3139</v>
      </c>
      <c r="H370" s="70"/>
      <c r="I370" s="81"/>
      <c r="J370" s="42"/>
      <c r="K370" s="42"/>
      <c r="L370" s="42"/>
      <c r="M370" s="42"/>
      <c r="N370" s="42"/>
      <c r="O370" s="42"/>
      <c r="P370" s="42"/>
      <c r="Q370" s="42"/>
    </row>
    <row r="371" spans="1:17" ht="24.75" customHeight="1" x14ac:dyDescent="0.25">
      <c r="A371" s="48" t="s">
        <v>8</v>
      </c>
      <c r="B371" s="108"/>
      <c r="C371" s="121"/>
      <c r="D371" s="121"/>
      <c r="E371" s="116">
        <f>(D371-C371)*$C$2</f>
        <v>0</v>
      </c>
      <c r="F371" s="136"/>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23-34-1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23-34-2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23-34-3</v>
      </c>
      <c r="J375" s="42"/>
      <c r="K375" s="42"/>
      <c r="L375" s="42"/>
      <c r="M375" s="42"/>
      <c r="N375" s="42"/>
      <c r="O375" s="42"/>
      <c r="P375" s="42"/>
      <c r="Q375" s="42"/>
    </row>
    <row r="376" spans="1:17" ht="38.25" customHeight="1" x14ac:dyDescent="0.25">
      <c r="A376" s="48" t="s">
        <v>13</v>
      </c>
      <c r="B376" s="131"/>
      <c r="C376" s="132"/>
      <c r="D376" s="132"/>
      <c r="E376" s="133"/>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23-35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25">
        <f>IFERROR((E381*F381+E382*F382)/(F381+F382),0)</f>
        <v>0</v>
      </c>
      <c r="G379" s="49" t="s">
        <v>71</v>
      </c>
      <c r="H379" s="70"/>
      <c r="I379" s="81"/>
      <c r="J379" s="42"/>
      <c r="K379" s="42"/>
      <c r="L379" s="42"/>
      <c r="M379" s="42"/>
      <c r="N379" s="42"/>
      <c r="O379" s="42"/>
      <c r="P379" s="42"/>
      <c r="Q379" s="42"/>
    </row>
    <row r="380" spans="1:17" ht="24.75" customHeight="1" x14ac:dyDescent="0.25">
      <c r="A380" s="48" t="s">
        <v>4</v>
      </c>
      <c r="B380" s="129"/>
      <c r="C380" s="130"/>
      <c r="D380" s="49" t="s">
        <v>3142</v>
      </c>
      <c r="E380" s="110" t="str">
        <f>IFERROR(VLOOKUP(B380,matrizEmpleados,2,FALSE),"No existe")</f>
        <v>No existe</v>
      </c>
      <c r="F380" s="120" t="s">
        <v>3765</v>
      </c>
      <c r="G380" s="49" t="s">
        <v>5</v>
      </c>
      <c r="H380" s="127">
        <f>+(D379-C379)+1</f>
        <v>1</v>
      </c>
      <c r="I380" s="81"/>
      <c r="J380" s="42"/>
      <c r="K380" s="42"/>
      <c r="L380" s="42"/>
      <c r="M380" s="42"/>
      <c r="N380" s="42"/>
      <c r="O380" s="42"/>
      <c r="P380" s="42"/>
      <c r="Q380" s="42"/>
    </row>
    <row r="381" spans="1:17" ht="24.75" customHeight="1" x14ac:dyDescent="0.25">
      <c r="A381" s="48" t="s">
        <v>7</v>
      </c>
      <c r="B381" s="115"/>
      <c r="C381" s="121"/>
      <c r="D381" s="121"/>
      <c r="E381" s="116">
        <f>(D381-C381)*$C$2</f>
        <v>0</v>
      </c>
      <c r="F381" s="136"/>
      <c r="G381" s="49" t="s">
        <v>3139</v>
      </c>
      <c r="H381" s="70"/>
      <c r="I381" s="81"/>
      <c r="J381" s="42"/>
      <c r="K381" s="42"/>
      <c r="L381" s="42"/>
      <c r="M381" s="42"/>
      <c r="N381" s="42"/>
      <c r="O381" s="42"/>
      <c r="P381" s="42"/>
      <c r="Q381" s="42"/>
    </row>
    <row r="382" spans="1:17" ht="24.75" customHeight="1" x14ac:dyDescent="0.25">
      <c r="A382" s="48" t="s">
        <v>8</v>
      </c>
      <c r="B382" s="108"/>
      <c r="C382" s="121"/>
      <c r="D382" s="121"/>
      <c r="E382" s="116">
        <f>(D382-C382)*$C$2</f>
        <v>0</v>
      </c>
      <c r="F382" s="136"/>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23-35-1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23-35-2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23-35-3</v>
      </c>
      <c r="J386" s="42"/>
      <c r="K386" s="42"/>
      <c r="L386" s="42"/>
      <c r="M386" s="42"/>
      <c r="N386" s="42"/>
      <c r="O386" s="42"/>
      <c r="P386" s="42"/>
      <c r="Q386" s="42"/>
    </row>
    <row r="387" spans="1:17" ht="38.25" customHeight="1" x14ac:dyDescent="0.25">
      <c r="A387" s="48" t="s">
        <v>13</v>
      </c>
      <c r="B387" s="131"/>
      <c r="C387" s="132"/>
      <c r="D387" s="132"/>
      <c r="E387" s="133"/>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23-36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25">
        <f>IFERROR((E392*F392+E393*F393)/(F392+F393),0)</f>
        <v>0</v>
      </c>
      <c r="G390" s="49" t="s">
        <v>71</v>
      </c>
      <c r="H390" s="70"/>
      <c r="I390" s="81"/>
      <c r="J390" s="42"/>
      <c r="K390" s="42"/>
      <c r="L390" s="42"/>
      <c r="M390" s="42"/>
      <c r="N390" s="42"/>
      <c r="O390" s="42"/>
      <c r="P390" s="42"/>
      <c r="Q390" s="42"/>
    </row>
    <row r="391" spans="1:17" ht="24.75" customHeight="1" x14ac:dyDescent="0.25">
      <c r="A391" s="48" t="s">
        <v>4</v>
      </c>
      <c r="B391" s="129"/>
      <c r="C391" s="130"/>
      <c r="D391" s="49" t="s">
        <v>3142</v>
      </c>
      <c r="E391" s="110" t="str">
        <f>IFERROR(VLOOKUP(B391,matrizEmpleados,2,FALSE),"No existe")</f>
        <v>No existe</v>
      </c>
      <c r="F391" s="120" t="s">
        <v>3765</v>
      </c>
      <c r="G391" s="49" t="s">
        <v>5</v>
      </c>
      <c r="H391" s="127">
        <f>+(D390-C390)+1</f>
        <v>1</v>
      </c>
      <c r="I391" s="81"/>
      <c r="J391" s="42"/>
      <c r="K391" s="42"/>
      <c r="L391" s="42"/>
      <c r="M391" s="42"/>
      <c r="N391" s="42"/>
      <c r="O391" s="42"/>
      <c r="P391" s="42"/>
      <c r="Q391" s="42"/>
    </row>
    <row r="392" spans="1:17" ht="24.75" customHeight="1" x14ac:dyDescent="0.25">
      <c r="A392" s="48" t="s">
        <v>7</v>
      </c>
      <c r="B392" s="115"/>
      <c r="C392" s="121"/>
      <c r="D392" s="121"/>
      <c r="E392" s="116">
        <f>(D392-C392)*$C$2</f>
        <v>0</v>
      </c>
      <c r="F392" s="136"/>
      <c r="G392" s="49" t="s">
        <v>3139</v>
      </c>
      <c r="H392" s="70"/>
      <c r="I392" s="81"/>
      <c r="J392" s="42"/>
      <c r="K392" s="42"/>
      <c r="L392" s="42"/>
      <c r="M392" s="42"/>
      <c r="N392" s="42"/>
      <c r="O392" s="42"/>
      <c r="P392" s="42"/>
      <c r="Q392" s="42"/>
    </row>
    <row r="393" spans="1:17" ht="24.75" customHeight="1" x14ac:dyDescent="0.25">
      <c r="A393" s="48" t="s">
        <v>8</v>
      </c>
      <c r="B393" s="108"/>
      <c r="C393" s="121"/>
      <c r="D393" s="121"/>
      <c r="E393" s="116">
        <f>(D393-C393)*$C$2</f>
        <v>0</v>
      </c>
      <c r="F393" s="136"/>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23-36-1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23-36-2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23-36-3</v>
      </c>
      <c r="J397" s="42"/>
      <c r="K397" s="42"/>
      <c r="L397" s="42"/>
      <c r="M397" s="42"/>
      <c r="N397" s="42"/>
      <c r="O397" s="42"/>
      <c r="P397" s="42"/>
      <c r="Q397" s="42"/>
    </row>
    <row r="398" spans="1:17" ht="38.25" customHeight="1" x14ac:dyDescent="0.25">
      <c r="A398" s="48" t="s">
        <v>13</v>
      </c>
      <c r="B398" s="131"/>
      <c r="C398" s="132"/>
      <c r="D398" s="132"/>
      <c r="E398" s="133"/>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23-37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25">
        <f>IFERROR((E403*F403+E404*F404)/(F403+F404),0)</f>
        <v>0</v>
      </c>
      <c r="G401" s="49" t="s">
        <v>71</v>
      </c>
      <c r="H401" s="70"/>
      <c r="I401" s="81"/>
      <c r="J401" s="42"/>
      <c r="K401" s="42"/>
      <c r="L401" s="42"/>
      <c r="M401" s="42"/>
      <c r="N401" s="42"/>
      <c r="O401" s="42"/>
      <c r="P401" s="42"/>
      <c r="Q401" s="42"/>
    </row>
    <row r="402" spans="1:17" ht="24.75" customHeight="1" x14ac:dyDescent="0.25">
      <c r="A402" s="48" t="s">
        <v>4</v>
      </c>
      <c r="B402" s="129"/>
      <c r="C402" s="130"/>
      <c r="D402" s="49" t="s">
        <v>3142</v>
      </c>
      <c r="E402" s="110" t="str">
        <f>IFERROR(VLOOKUP(B402,matrizEmpleados,2,FALSE),"No existe")</f>
        <v>No existe</v>
      </c>
      <c r="F402" s="120" t="s">
        <v>3765</v>
      </c>
      <c r="G402" s="49" t="s">
        <v>5</v>
      </c>
      <c r="H402" s="127">
        <f>+(D401-C401)+1</f>
        <v>1</v>
      </c>
      <c r="I402" s="81"/>
      <c r="J402" s="42"/>
      <c r="K402" s="42"/>
      <c r="L402" s="42"/>
      <c r="M402" s="42"/>
      <c r="N402" s="42"/>
      <c r="O402" s="42"/>
      <c r="P402" s="42"/>
      <c r="Q402" s="42"/>
    </row>
    <row r="403" spans="1:17" ht="24.75" customHeight="1" x14ac:dyDescent="0.25">
      <c r="A403" s="48" t="s">
        <v>7</v>
      </c>
      <c r="B403" s="115"/>
      <c r="C403" s="121"/>
      <c r="D403" s="121"/>
      <c r="E403" s="116">
        <f>(D403-C403)*$C$2</f>
        <v>0</v>
      </c>
      <c r="F403" s="136"/>
      <c r="G403" s="49" t="s">
        <v>3139</v>
      </c>
      <c r="H403" s="70"/>
      <c r="I403" s="81"/>
      <c r="J403" s="42"/>
      <c r="K403" s="42"/>
      <c r="L403" s="42"/>
      <c r="M403" s="42"/>
      <c r="N403" s="42"/>
      <c r="O403" s="42"/>
      <c r="P403" s="42"/>
      <c r="Q403" s="42"/>
    </row>
    <row r="404" spans="1:17" ht="24.75" customHeight="1" x14ac:dyDescent="0.25">
      <c r="A404" s="48" t="s">
        <v>8</v>
      </c>
      <c r="B404" s="108"/>
      <c r="C404" s="121"/>
      <c r="D404" s="121"/>
      <c r="E404" s="116">
        <f>(D404-C404)*$C$2</f>
        <v>0</v>
      </c>
      <c r="F404" s="136"/>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23-37-1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23-37-2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23-37-3</v>
      </c>
      <c r="J408" s="42"/>
      <c r="K408" s="42"/>
      <c r="L408" s="42"/>
      <c r="M408" s="42"/>
      <c r="N408" s="42"/>
      <c r="O408" s="42"/>
      <c r="P408" s="42"/>
      <c r="Q408" s="42"/>
    </row>
    <row r="409" spans="1:17" ht="38.25" customHeight="1" x14ac:dyDescent="0.25">
      <c r="A409" s="48" t="s">
        <v>13</v>
      </c>
      <c r="B409" s="131"/>
      <c r="C409" s="132"/>
      <c r="D409" s="132"/>
      <c r="E409" s="133"/>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23-38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25">
        <f>IFERROR((E414*F414+E415*F415)/(F414+F415),0)</f>
        <v>0</v>
      </c>
      <c r="G412" s="49" t="s">
        <v>71</v>
      </c>
      <c r="H412" s="70"/>
      <c r="I412" s="81"/>
      <c r="J412" s="42"/>
      <c r="K412" s="42"/>
      <c r="L412" s="42"/>
      <c r="M412" s="42"/>
      <c r="N412" s="42"/>
      <c r="O412" s="42"/>
      <c r="P412" s="42"/>
      <c r="Q412" s="42"/>
    </row>
    <row r="413" spans="1:17" ht="24.75" customHeight="1" x14ac:dyDescent="0.25">
      <c r="A413" s="48" t="s">
        <v>4</v>
      </c>
      <c r="B413" s="129"/>
      <c r="C413" s="130"/>
      <c r="D413" s="49" t="s">
        <v>3142</v>
      </c>
      <c r="E413" s="110" t="str">
        <f>IFERROR(VLOOKUP(B413,matrizEmpleados,2,FALSE),"No existe")</f>
        <v>No existe</v>
      </c>
      <c r="F413" s="120" t="s">
        <v>3765</v>
      </c>
      <c r="G413" s="49" t="s">
        <v>5</v>
      </c>
      <c r="H413" s="127">
        <f>+(D412-C412)+1</f>
        <v>1</v>
      </c>
      <c r="I413" s="81"/>
      <c r="J413" s="42"/>
      <c r="K413" s="42"/>
      <c r="L413" s="42"/>
      <c r="M413" s="42"/>
      <c r="N413" s="42"/>
      <c r="O413" s="42"/>
      <c r="P413" s="42"/>
      <c r="Q413" s="42"/>
    </row>
    <row r="414" spans="1:17" ht="24.75" customHeight="1" x14ac:dyDescent="0.25">
      <c r="A414" s="48" t="s">
        <v>7</v>
      </c>
      <c r="B414" s="115"/>
      <c r="C414" s="121"/>
      <c r="D414" s="121"/>
      <c r="E414" s="116">
        <f>(D414-C414)*$C$2</f>
        <v>0</v>
      </c>
      <c r="F414" s="136"/>
      <c r="G414" s="49" t="s">
        <v>3139</v>
      </c>
      <c r="H414" s="70"/>
      <c r="I414" s="81"/>
      <c r="J414" s="42"/>
      <c r="K414" s="42"/>
      <c r="L414" s="42"/>
      <c r="M414" s="42"/>
      <c r="N414" s="42"/>
      <c r="O414" s="42"/>
      <c r="P414" s="42"/>
      <c r="Q414" s="42"/>
    </row>
    <row r="415" spans="1:17" ht="24.75" customHeight="1" x14ac:dyDescent="0.25">
      <c r="A415" s="48" t="s">
        <v>8</v>
      </c>
      <c r="B415" s="108"/>
      <c r="C415" s="121"/>
      <c r="D415" s="121"/>
      <c r="E415" s="116">
        <f>(D415-C415)*$C$2</f>
        <v>0</v>
      </c>
      <c r="F415" s="136"/>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23-38-1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23-38-2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23-38-3</v>
      </c>
      <c r="J419" s="42"/>
      <c r="K419" s="42"/>
      <c r="L419" s="42"/>
      <c r="M419" s="42"/>
      <c r="N419" s="42"/>
      <c r="O419" s="42"/>
      <c r="P419" s="42"/>
      <c r="Q419" s="42"/>
    </row>
    <row r="420" spans="1:17" ht="38.25" customHeight="1" x14ac:dyDescent="0.25">
      <c r="A420" s="48" t="s">
        <v>13</v>
      </c>
      <c r="B420" s="131"/>
      <c r="C420" s="132"/>
      <c r="D420" s="132"/>
      <c r="E420" s="133"/>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23-39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25">
        <f>IFERROR((E425*F425+E426*F426)/(F425+F426),0)</f>
        <v>0</v>
      </c>
      <c r="G423" s="49" t="s">
        <v>71</v>
      </c>
      <c r="H423" s="70"/>
      <c r="I423" s="81"/>
      <c r="J423" s="42"/>
      <c r="K423" s="42"/>
      <c r="L423" s="42"/>
      <c r="M423" s="42"/>
      <c r="N423" s="42"/>
      <c r="O423" s="42"/>
      <c r="P423" s="42"/>
      <c r="Q423" s="42"/>
    </row>
    <row r="424" spans="1:17" ht="24.75" customHeight="1" x14ac:dyDescent="0.25">
      <c r="A424" s="48" t="s">
        <v>4</v>
      </c>
      <c r="B424" s="129"/>
      <c r="C424" s="130"/>
      <c r="D424" s="49" t="s">
        <v>3142</v>
      </c>
      <c r="E424" s="110" t="str">
        <f>IFERROR(VLOOKUP(B424,matrizEmpleados,2,FALSE),"No existe")</f>
        <v>No existe</v>
      </c>
      <c r="F424" s="120" t="s">
        <v>3765</v>
      </c>
      <c r="G424" s="49" t="s">
        <v>5</v>
      </c>
      <c r="H424" s="127">
        <f>+(D423-C423)+1</f>
        <v>1</v>
      </c>
      <c r="I424" s="81"/>
      <c r="J424" s="42"/>
      <c r="K424" s="42"/>
      <c r="L424" s="42"/>
      <c r="M424" s="42"/>
      <c r="N424" s="42"/>
      <c r="O424" s="42"/>
      <c r="P424" s="42"/>
      <c r="Q424" s="42"/>
    </row>
    <row r="425" spans="1:17" ht="24.75" customHeight="1" x14ac:dyDescent="0.25">
      <c r="A425" s="48" t="s">
        <v>7</v>
      </c>
      <c r="B425" s="115"/>
      <c r="C425" s="121"/>
      <c r="D425" s="121"/>
      <c r="E425" s="116">
        <f>(D425-C425)*$C$2</f>
        <v>0</v>
      </c>
      <c r="F425" s="136"/>
      <c r="G425" s="49" t="s">
        <v>3139</v>
      </c>
      <c r="H425" s="70"/>
      <c r="I425" s="81"/>
      <c r="J425" s="42"/>
      <c r="K425" s="42"/>
      <c r="L425" s="42"/>
      <c r="M425" s="42"/>
      <c r="N425" s="42"/>
      <c r="O425" s="42"/>
      <c r="P425" s="42"/>
      <c r="Q425" s="42"/>
    </row>
    <row r="426" spans="1:17" ht="24.75" customHeight="1" x14ac:dyDescent="0.25">
      <c r="A426" s="48" t="s">
        <v>8</v>
      </c>
      <c r="B426" s="108"/>
      <c r="C426" s="121"/>
      <c r="D426" s="121"/>
      <c r="E426" s="116">
        <f>(D426-C426)*$C$2</f>
        <v>0</v>
      </c>
      <c r="F426" s="136"/>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23-39-1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23-39-2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23-39-3</v>
      </c>
      <c r="J430" s="42"/>
      <c r="K430" s="42"/>
      <c r="L430" s="42"/>
      <c r="M430" s="42"/>
      <c r="N430" s="42"/>
      <c r="O430" s="42"/>
      <c r="P430" s="42"/>
      <c r="Q430" s="42"/>
    </row>
    <row r="431" spans="1:17" ht="38.25" customHeight="1" x14ac:dyDescent="0.25">
      <c r="A431" s="48" t="s">
        <v>13</v>
      </c>
      <c r="B431" s="131"/>
      <c r="C431" s="132"/>
      <c r="D431" s="132"/>
      <c r="E431" s="133"/>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23-40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25">
        <f>IFERROR((E436*F436+E437*F437)/(F436+F437),0)</f>
        <v>0</v>
      </c>
      <c r="G434" s="49" t="s">
        <v>71</v>
      </c>
      <c r="H434" s="70"/>
      <c r="I434" s="81"/>
      <c r="J434" s="42"/>
      <c r="K434" s="42"/>
      <c r="L434" s="42"/>
      <c r="M434" s="42"/>
      <c r="N434" s="42"/>
      <c r="O434" s="42"/>
      <c r="P434" s="42"/>
      <c r="Q434" s="42"/>
    </row>
    <row r="435" spans="1:17" ht="24.75" customHeight="1" x14ac:dyDescent="0.25">
      <c r="A435" s="48" t="s">
        <v>4</v>
      </c>
      <c r="B435" s="129"/>
      <c r="C435" s="130"/>
      <c r="D435" s="49" t="s">
        <v>3142</v>
      </c>
      <c r="E435" s="110" t="str">
        <f>IFERROR(VLOOKUP(B435,matrizEmpleados,2,FALSE),"No existe")</f>
        <v>No existe</v>
      </c>
      <c r="F435" s="120" t="s">
        <v>3765</v>
      </c>
      <c r="G435" s="49" t="s">
        <v>5</v>
      </c>
      <c r="H435" s="127">
        <f>+(D434-C434)+1</f>
        <v>1</v>
      </c>
      <c r="I435" s="81"/>
      <c r="J435" s="42"/>
      <c r="K435" s="42"/>
      <c r="L435" s="42"/>
      <c r="M435" s="42"/>
      <c r="N435" s="42"/>
      <c r="O435" s="42"/>
      <c r="P435" s="42"/>
      <c r="Q435" s="42"/>
    </row>
    <row r="436" spans="1:17" ht="24.75" customHeight="1" x14ac:dyDescent="0.25">
      <c r="A436" s="48" t="s">
        <v>7</v>
      </c>
      <c r="B436" s="115"/>
      <c r="C436" s="121"/>
      <c r="D436" s="121"/>
      <c r="E436" s="116">
        <f>(D436-C436)*$C$2</f>
        <v>0</v>
      </c>
      <c r="F436" s="136"/>
      <c r="G436" s="49" t="s">
        <v>3139</v>
      </c>
      <c r="H436" s="70"/>
      <c r="I436" s="81"/>
      <c r="J436" s="42"/>
      <c r="K436" s="42"/>
      <c r="L436" s="42"/>
      <c r="M436" s="42"/>
      <c r="N436" s="42"/>
      <c r="O436" s="42"/>
      <c r="P436" s="42"/>
      <c r="Q436" s="42"/>
    </row>
    <row r="437" spans="1:17" ht="24.75" customHeight="1" x14ac:dyDescent="0.25">
      <c r="A437" s="48" t="s">
        <v>8</v>
      </c>
      <c r="B437" s="108"/>
      <c r="C437" s="121"/>
      <c r="D437" s="121"/>
      <c r="E437" s="116">
        <f>(D437-C437)*$C$2</f>
        <v>0</v>
      </c>
      <c r="F437" s="136"/>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23-40-1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23-40-2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23-40-3</v>
      </c>
      <c r="J441" s="42"/>
      <c r="K441" s="42"/>
      <c r="L441" s="42"/>
      <c r="M441" s="42"/>
      <c r="N441" s="42"/>
      <c r="O441" s="42"/>
      <c r="P441" s="42"/>
      <c r="Q441" s="42"/>
    </row>
    <row r="442" spans="1:17" ht="38.25" customHeight="1" x14ac:dyDescent="0.25">
      <c r="A442" s="48" t="s">
        <v>13</v>
      </c>
      <c r="B442" s="131"/>
      <c r="C442" s="132"/>
      <c r="D442" s="132"/>
      <c r="E442" s="133"/>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23-41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25">
        <f>IFERROR((E447*F447+E448*F448)/(F447+F448),0)</f>
        <v>0</v>
      </c>
      <c r="G445" s="49" t="s">
        <v>71</v>
      </c>
      <c r="H445" s="70"/>
      <c r="I445" s="81"/>
      <c r="J445" s="42"/>
      <c r="K445" s="42"/>
      <c r="L445" s="42"/>
      <c r="M445" s="42"/>
      <c r="N445" s="42"/>
      <c r="O445" s="42"/>
      <c r="P445" s="42"/>
      <c r="Q445" s="42"/>
    </row>
    <row r="446" spans="1:17" ht="24.75" customHeight="1" x14ac:dyDescent="0.25">
      <c r="A446" s="48" t="s">
        <v>4</v>
      </c>
      <c r="B446" s="129"/>
      <c r="C446" s="130"/>
      <c r="D446" s="49" t="s">
        <v>3142</v>
      </c>
      <c r="E446" s="110" t="str">
        <f>IFERROR(VLOOKUP(B446,matrizEmpleados,2,FALSE),"No existe")</f>
        <v>No existe</v>
      </c>
      <c r="F446" s="120" t="s">
        <v>3765</v>
      </c>
      <c r="G446" s="49" t="s">
        <v>5</v>
      </c>
      <c r="H446" s="127">
        <f>+(D445-C445)+1</f>
        <v>1</v>
      </c>
      <c r="I446" s="81"/>
      <c r="J446" s="42"/>
      <c r="K446" s="42"/>
      <c r="L446" s="42"/>
      <c r="M446" s="42"/>
      <c r="N446" s="42"/>
      <c r="O446" s="42"/>
      <c r="P446" s="42"/>
      <c r="Q446" s="42"/>
    </row>
    <row r="447" spans="1:17" ht="24.75" customHeight="1" x14ac:dyDescent="0.25">
      <c r="A447" s="48" t="s">
        <v>7</v>
      </c>
      <c r="B447" s="115"/>
      <c r="C447" s="121"/>
      <c r="D447" s="121"/>
      <c r="E447" s="116">
        <f>(D447-C447)*$C$2</f>
        <v>0</v>
      </c>
      <c r="F447" s="136"/>
      <c r="G447" s="49" t="s">
        <v>3139</v>
      </c>
      <c r="H447" s="70"/>
      <c r="I447" s="81"/>
      <c r="J447" s="42"/>
      <c r="K447" s="42"/>
      <c r="L447" s="42"/>
      <c r="M447" s="42"/>
      <c r="N447" s="42"/>
      <c r="O447" s="42"/>
      <c r="P447" s="42"/>
      <c r="Q447" s="42"/>
    </row>
    <row r="448" spans="1:17" ht="24.75" customHeight="1" x14ac:dyDescent="0.25">
      <c r="A448" s="48" t="s">
        <v>8</v>
      </c>
      <c r="B448" s="108"/>
      <c r="C448" s="121"/>
      <c r="D448" s="121"/>
      <c r="E448" s="116">
        <f>(D448-C448)*$C$2</f>
        <v>0</v>
      </c>
      <c r="F448" s="136"/>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23-41-1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23-41-2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23-41-3</v>
      </c>
      <c r="J452" s="42"/>
      <c r="K452" s="42"/>
      <c r="L452" s="42"/>
      <c r="M452" s="42"/>
      <c r="N452" s="42"/>
      <c r="O452" s="42"/>
      <c r="P452" s="42"/>
      <c r="Q452" s="42"/>
    </row>
    <row r="453" spans="1:17" ht="38.25" customHeight="1" x14ac:dyDescent="0.25">
      <c r="A453" s="48" t="s">
        <v>13</v>
      </c>
      <c r="B453" s="131"/>
      <c r="C453" s="132"/>
      <c r="D453" s="132"/>
      <c r="E453" s="133"/>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23-42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25">
        <f>IFERROR((E458*F458+E459*F459)/(F458+F459),0)</f>
        <v>0</v>
      </c>
      <c r="G456" s="49" t="s">
        <v>71</v>
      </c>
      <c r="H456" s="70"/>
      <c r="I456" s="81"/>
      <c r="J456" s="42"/>
      <c r="K456" s="42"/>
      <c r="L456" s="42"/>
      <c r="M456" s="42"/>
      <c r="N456" s="42"/>
      <c r="O456" s="42"/>
      <c r="P456" s="42"/>
      <c r="Q456" s="42"/>
    </row>
    <row r="457" spans="1:17" ht="24.75" customHeight="1" x14ac:dyDescent="0.25">
      <c r="A457" s="48" t="s">
        <v>4</v>
      </c>
      <c r="B457" s="129"/>
      <c r="C457" s="130"/>
      <c r="D457" s="49" t="s">
        <v>3142</v>
      </c>
      <c r="E457" s="110" t="str">
        <f>IFERROR(VLOOKUP(B457,matrizEmpleados,2,FALSE),"No existe")</f>
        <v>No existe</v>
      </c>
      <c r="F457" s="120" t="s">
        <v>3765</v>
      </c>
      <c r="G457" s="49" t="s">
        <v>5</v>
      </c>
      <c r="H457" s="127">
        <f>+(D456-C456)+1</f>
        <v>1</v>
      </c>
      <c r="I457" s="81"/>
      <c r="J457" s="42"/>
      <c r="K457" s="42"/>
      <c r="L457" s="42"/>
      <c r="M457" s="42"/>
      <c r="N457" s="42"/>
      <c r="O457" s="42"/>
      <c r="P457" s="42"/>
      <c r="Q457" s="42"/>
    </row>
    <row r="458" spans="1:17" ht="24.75" customHeight="1" x14ac:dyDescent="0.25">
      <c r="A458" s="48" t="s">
        <v>7</v>
      </c>
      <c r="B458" s="115"/>
      <c r="C458" s="121"/>
      <c r="D458" s="121"/>
      <c r="E458" s="116">
        <f>(D458-C458)*$C$2</f>
        <v>0</v>
      </c>
      <c r="F458" s="136"/>
      <c r="G458" s="49" t="s">
        <v>3139</v>
      </c>
      <c r="H458" s="70"/>
      <c r="I458" s="81"/>
      <c r="J458" s="42"/>
      <c r="K458" s="42"/>
      <c r="L458" s="42"/>
      <c r="M458" s="42"/>
      <c r="N458" s="42"/>
      <c r="O458" s="42"/>
      <c r="P458" s="42"/>
      <c r="Q458" s="42"/>
    </row>
    <row r="459" spans="1:17" ht="24.75" customHeight="1" x14ac:dyDescent="0.25">
      <c r="A459" s="48" t="s">
        <v>8</v>
      </c>
      <c r="B459" s="108"/>
      <c r="C459" s="121"/>
      <c r="D459" s="121"/>
      <c r="E459" s="116">
        <f>(D459-C459)*$C$2</f>
        <v>0</v>
      </c>
      <c r="F459" s="136"/>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23-42-1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23-42-2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23-42-3</v>
      </c>
      <c r="J463" s="42"/>
      <c r="K463" s="42"/>
      <c r="L463" s="42"/>
      <c r="M463" s="42"/>
      <c r="N463" s="42"/>
      <c r="O463" s="42"/>
      <c r="P463" s="42"/>
      <c r="Q463" s="42"/>
    </row>
    <row r="464" spans="1:17" ht="38.25" customHeight="1" x14ac:dyDescent="0.25">
      <c r="A464" s="48" t="s">
        <v>13</v>
      </c>
      <c r="B464" s="131"/>
      <c r="C464" s="132"/>
      <c r="D464" s="132"/>
      <c r="E464" s="133"/>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23-43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25">
        <f>IFERROR((E469*F469+E470*F470)/(F469+F470),0)</f>
        <v>0</v>
      </c>
      <c r="G467" s="49" t="s">
        <v>71</v>
      </c>
      <c r="H467" s="70"/>
      <c r="I467" s="81"/>
      <c r="J467" s="42"/>
      <c r="K467" s="42"/>
      <c r="L467" s="42"/>
      <c r="M467" s="42"/>
      <c r="N467" s="42"/>
      <c r="O467" s="42"/>
      <c r="P467" s="42"/>
      <c r="Q467" s="42"/>
    </row>
    <row r="468" spans="1:17" ht="24.75" customHeight="1" x14ac:dyDescent="0.25">
      <c r="A468" s="48" t="s">
        <v>4</v>
      </c>
      <c r="B468" s="129"/>
      <c r="C468" s="130"/>
      <c r="D468" s="49" t="s">
        <v>3142</v>
      </c>
      <c r="E468" s="110" t="str">
        <f>IFERROR(VLOOKUP(B468,matrizEmpleados,2,FALSE),"No existe")</f>
        <v>No existe</v>
      </c>
      <c r="F468" s="120" t="s">
        <v>3765</v>
      </c>
      <c r="G468" s="49" t="s">
        <v>5</v>
      </c>
      <c r="H468" s="127">
        <f>+(D467-C467)+1</f>
        <v>1</v>
      </c>
      <c r="I468" s="81"/>
      <c r="J468" s="42"/>
      <c r="K468" s="42"/>
      <c r="L468" s="42"/>
      <c r="M468" s="42"/>
      <c r="N468" s="42"/>
      <c r="O468" s="42"/>
      <c r="P468" s="42"/>
      <c r="Q468" s="42"/>
    </row>
    <row r="469" spans="1:17" ht="24.75" customHeight="1" x14ac:dyDescent="0.25">
      <c r="A469" s="48" t="s">
        <v>7</v>
      </c>
      <c r="B469" s="115"/>
      <c r="C469" s="121"/>
      <c r="D469" s="121"/>
      <c r="E469" s="116">
        <f>(D469-C469)*$C$2</f>
        <v>0</v>
      </c>
      <c r="F469" s="136"/>
      <c r="G469" s="49" t="s">
        <v>3139</v>
      </c>
      <c r="H469" s="70"/>
      <c r="I469" s="81"/>
      <c r="J469" s="42"/>
      <c r="K469" s="42"/>
      <c r="L469" s="42"/>
      <c r="M469" s="42"/>
      <c r="N469" s="42"/>
      <c r="O469" s="42"/>
      <c r="P469" s="42"/>
      <c r="Q469" s="42"/>
    </row>
    <row r="470" spans="1:17" ht="24.75" customHeight="1" x14ac:dyDescent="0.25">
      <c r="A470" s="48" t="s">
        <v>8</v>
      </c>
      <c r="B470" s="108"/>
      <c r="C470" s="121"/>
      <c r="D470" s="121"/>
      <c r="E470" s="116">
        <f>(D470-C470)*$C$2</f>
        <v>0</v>
      </c>
      <c r="F470" s="136"/>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23-43-1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23-43-2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23-43-3</v>
      </c>
      <c r="J474" s="42"/>
      <c r="K474" s="42"/>
      <c r="L474" s="42"/>
      <c r="M474" s="42"/>
      <c r="N474" s="42"/>
      <c r="O474" s="42"/>
      <c r="P474" s="42"/>
      <c r="Q474" s="42"/>
    </row>
    <row r="475" spans="1:17" ht="38.25" customHeight="1" x14ac:dyDescent="0.25">
      <c r="A475" s="48" t="s">
        <v>13</v>
      </c>
      <c r="B475" s="131"/>
      <c r="C475" s="132"/>
      <c r="D475" s="132"/>
      <c r="E475" s="133"/>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23-44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25">
        <f>IFERROR((E480*F480+E481*F481)/(F480+F481),0)</f>
        <v>0</v>
      </c>
      <c r="G478" s="49" t="s">
        <v>71</v>
      </c>
      <c r="H478" s="70"/>
      <c r="I478" s="81"/>
      <c r="J478" s="42"/>
      <c r="K478" s="42"/>
      <c r="L478" s="42"/>
      <c r="M478" s="42"/>
      <c r="N478" s="42"/>
      <c r="O478" s="42"/>
      <c r="P478" s="42"/>
      <c r="Q478" s="42"/>
    </row>
    <row r="479" spans="1:17" ht="24.75" customHeight="1" x14ac:dyDescent="0.25">
      <c r="A479" s="48" t="s">
        <v>4</v>
      </c>
      <c r="B479" s="129"/>
      <c r="C479" s="130"/>
      <c r="D479" s="49" t="s">
        <v>3142</v>
      </c>
      <c r="E479" s="110" t="str">
        <f>IFERROR(VLOOKUP(B479,matrizEmpleados,2,FALSE),"No existe")</f>
        <v>No existe</v>
      </c>
      <c r="F479" s="120" t="s">
        <v>3765</v>
      </c>
      <c r="G479" s="49" t="s">
        <v>5</v>
      </c>
      <c r="H479" s="127">
        <f>+(D478-C478)+1</f>
        <v>1</v>
      </c>
      <c r="I479" s="81"/>
      <c r="J479" s="42"/>
      <c r="K479" s="42"/>
      <c r="L479" s="42"/>
      <c r="M479" s="42"/>
      <c r="N479" s="42"/>
      <c r="O479" s="42"/>
      <c r="P479" s="42"/>
      <c r="Q479" s="42"/>
    </row>
    <row r="480" spans="1:17" ht="24.75" customHeight="1" x14ac:dyDescent="0.25">
      <c r="A480" s="48" t="s">
        <v>7</v>
      </c>
      <c r="B480" s="115"/>
      <c r="C480" s="121"/>
      <c r="D480" s="121"/>
      <c r="E480" s="116">
        <f>(D480-C480)*$C$2</f>
        <v>0</v>
      </c>
      <c r="F480" s="136"/>
      <c r="G480" s="49" t="s">
        <v>3139</v>
      </c>
      <c r="H480" s="70"/>
      <c r="I480" s="81"/>
      <c r="J480" s="42"/>
      <c r="K480" s="42"/>
      <c r="L480" s="42"/>
      <c r="M480" s="42"/>
      <c r="N480" s="42"/>
      <c r="O480" s="42"/>
      <c r="P480" s="42"/>
      <c r="Q480" s="42"/>
    </row>
    <row r="481" spans="1:17" ht="24.75" customHeight="1" x14ac:dyDescent="0.25">
      <c r="A481" s="48" t="s">
        <v>8</v>
      </c>
      <c r="B481" s="108"/>
      <c r="C481" s="121"/>
      <c r="D481" s="121"/>
      <c r="E481" s="116">
        <f>(D481-C481)*$C$2</f>
        <v>0</v>
      </c>
      <c r="F481" s="136"/>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23-44-1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23-44-2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23-44-3</v>
      </c>
      <c r="J485" s="42"/>
      <c r="K485" s="42"/>
      <c r="L485" s="42"/>
      <c r="M485" s="42"/>
      <c r="N485" s="42"/>
      <c r="O485" s="42"/>
      <c r="P485" s="42"/>
      <c r="Q485" s="42"/>
    </row>
    <row r="486" spans="1:17" ht="38.25" customHeight="1" x14ac:dyDescent="0.25">
      <c r="A486" s="48" t="s">
        <v>13</v>
      </c>
      <c r="B486" s="131"/>
      <c r="C486" s="132"/>
      <c r="D486" s="132"/>
      <c r="E486" s="133"/>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23-45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25">
        <f>IFERROR((E491*F491+E492*F492)/(F491+F492),0)</f>
        <v>0</v>
      </c>
      <c r="G489" s="49" t="s">
        <v>71</v>
      </c>
      <c r="H489" s="70"/>
      <c r="I489" s="81"/>
      <c r="J489" s="42"/>
      <c r="K489" s="42"/>
      <c r="L489" s="42"/>
      <c r="M489" s="42"/>
      <c r="N489" s="42"/>
      <c r="O489" s="42"/>
      <c r="P489" s="42"/>
      <c r="Q489" s="42"/>
    </row>
    <row r="490" spans="1:17" ht="24.75" customHeight="1" x14ac:dyDescent="0.25">
      <c r="A490" s="48" t="s">
        <v>4</v>
      </c>
      <c r="B490" s="129"/>
      <c r="C490" s="130"/>
      <c r="D490" s="49" t="s">
        <v>3142</v>
      </c>
      <c r="E490" s="110" t="str">
        <f>IFERROR(VLOOKUP(B490,matrizEmpleados,2,FALSE),"No existe")</f>
        <v>No existe</v>
      </c>
      <c r="F490" s="120" t="s">
        <v>3765</v>
      </c>
      <c r="G490" s="49" t="s">
        <v>5</v>
      </c>
      <c r="H490" s="127">
        <f>+(D489-C489)+1</f>
        <v>1</v>
      </c>
      <c r="I490" s="81"/>
      <c r="J490" s="42"/>
      <c r="K490" s="42"/>
      <c r="L490" s="42"/>
      <c r="M490" s="42"/>
      <c r="N490" s="42"/>
      <c r="O490" s="42"/>
      <c r="P490" s="42"/>
      <c r="Q490" s="42"/>
    </row>
    <row r="491" spans="1:17" ht="24.75" customHeight="1" x14ac:dyDescent="0.25">
      <c r="A491" s="48" t="s">
        <v>7</v>
      </c>
      <c r="B491" s="115"/>
      <c r="C491" s="121"/>
      <c r="D491" s="121"/>
      <c r="E491" s="116">
        <f>(D491-C491)*$C$2</f>
        <v>0</v>
      </c>
      <c r="F491" s="136"/>
      <c r="G491" s="49" t="s">
        <v>3139</v>
      </c>
      <c r="H491" s="70"/>
      <c r="I491" s="81"/>
      <c r="J491" s="42"/>
      <c r="K491" s="42"/>
      <c r="L491" s="42"/>
      <c r="M491" s="42"/>
      <c r="N491" s="42"/>
      <c r="O491" s="42"/>
      <c r="P491" s="42"/>
      <c r="Q491" s="42"/>
    </row>
    <row r="492" spans="1:17" ht="24.75" customHeight="1" x14ac:dyDescent="0.25">
      <c r="A492" s="48" t="s">
        <v>8</v>
      </c>
      <c r="B492" s="108"/>
      <c r="C492" s="121"/>
      <c r="D492" s="121"/>
      <c r="E492" s="116">
        <f>(D492-C492)*$C$2</f>
        <v>0</v>
      </c>
      <c r="F492" s="136"/>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23-45-1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23-45-2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23-45-3</v>
      </c>
      <c r="J496" s="42"/>
      <c r="K496" s="42"/>
      <c r="L496" s="42"/>
      <c r="M496" s="42"/>
      <c r="N496" s="42"/>
      <c r="O496" s="42"/>
      <c r="P496" s="42"/>
      <c r="Q496" s="42"/>
    </row>
    <row r="497" spans="1:17" ht="38.25" customHeight="1" x14ac:dyDescent="0.25">
      <c r="A497" s="48" t="s">
        <v>13</v>
      </c>
      <c r="B497" s="131"/>
      <c r="C497" s="132"/>
      <c r="D497" s="132"/>
      <c r="E497" s="133"/>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6FE6F7EB-0088-4B47-86E3-8839A8118AA8}"/>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AE05D191-CFC7-4A05-A70B-6A18D84C323E}">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9F921C01-B101-4886-9B5B-60A7792BF053}">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07FF1D6F-3BDE-49FB-B561-E80B66842034}">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615CA134-8107-49BD-BDB9-CB0D4CBA758A}">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55B81EC8-32CB-45D5-8372-432B2D4EDDDF}">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D58AB97A-E116-4F0A-ACE9-5A4A09D15EB9}"/>
    <dataValidation type="list" allowBlank="1" sqref="H8 H19 H448 H459 H404 H470 H481 H30 H41 H52 H63 H74 H85 H96 H107 H118 H129 H140 H151 H162 H173 H184 H195 H206 H217 H228 H239 H250 H261 H272 H283 H294 H305 H316 H327 H338 H349 H360 H371 H382 H393 H415 H426 H437 H492" xr:uid="{58C27CB1-0D40-4E6B-96B0-04A65637DB8A}">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54977"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54978"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54979"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61FE52-A48E-47EF-B287-E31B0C5986F2}">
  <sheetPr codeName="Hoja20">
    <tabColor theme="0"/>
    <pageSetUpPr fitToPage="1"/>
  </sheetPr>
  <dimension ref="A1:Q500"/>
  <sheetViews>
    <sheetView zoomScale="55" zoomScaleNormal="55" workbookViewId="0">
      <selection activeCell="D2" sqref="D2"/>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17">
        <v>8</v>
      </c>
      <c r="C2" s="118">
        <f>24/B2</f>
        <v>3</v>
      </c>
      <c r="D2" s="42"/>
      <c r="E2" s="126">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24-1</v>
      </c>
      <c r="B4" s="74"/>
      <c r="C4" s="75" t="s">
        <v>3138</v>
      </c>
      <c r="D4" s="76" t="s">
        <v>75</v>
      </c>
      <c r="E4" s="119"/>
      <c r="F4" s="119"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25">
        <f>IFERROR((E7*F7+E8*F8)/(F7+F8),0)</f>
        <v>0</v>
      </c>
      <c r="G5" s="49" t="s">
        <v>71</v>
      </c>
      <c r="H5" s="70"/>
      <c r="I5" s="81"/>
      <c r="J5" s="42"/>
      <c r="K5" s="42"/>
      <c r="L5" s="121">
        <v>0.41666666666666669</v>
      </c>
      <c r="M5" s="121">
        <v>0.5</v>
      </c>
      <c r="N5" s="116">
        <f>(M5-L5)*$C$2</f>
        <v>0.24999999999999994</v>
      </c>
      <c r="O5" s="124">
        <v>3</v>
      </c>
      <c r="P5" s="42"/>
      <c r="Q5" s="42"/>
    </row>
    <row r="6" spans="1:17" ht="24.75" customHeight="1" x14ac:dyDescent="0.25">
      <c r="A6" s="48" t="s">
        <v>4</v>
      </c>
      <c r="B6" s="129"/>
      <c r="C6" s="130"/>
      <c r="D6" s="49" t="s">
        <v>3142</v>
      </c>
      <c r="E6" s="110" t="str">
        <f>IFERROR(VLOOKUP(B6,matrizEmpleados,2,FALSE),"No existe")</f>
        <v>No existe</v>
      </c>
      <c r="F6" s="120" t="s">
        <v>3765</v>
      </c>
      <c r="G6" s="49" t="s">
        <v>5</v>
      </c>
      <c r="H6" s="127">
        <f>+(D5-C5)+1</f>
        <v>1</v>
      </c>
      <c r="I6" s="81"/>
      <c r="J6" s="42"/>
      <c r="K6" s="42"/>
      <c r="L6" s="121">
        <v>0.41666666666666669</v>
      </c>
      <c r="M6" s="121">
        <v>0.58333333333333337</v>
      </c>
      <c r="N6" s="116">
        <f>(M6-L6)*$C$2</f>
        <v>0.5</v>
      </c>
      <c r="O6" s="124">
        <v>2</v>
      </c>
      <c r="P6" s="42"/>
      <c r="Q6" s="42"/>
    </row>
    <row r="7" spans="1:17" ht="24.75" customHeight="1" x14ac:dyDescent="0.25">
      <c r="A7" s="48" t="s">
        <v>7</v>
      </c>
      <c r="B7" s="115"/>
      <c r="C7" s="121"/>
      <c r="D7" s="121"/>
      <c r="E7" s="116">
        <f>(D7-C7)*$C$2</f>
        <v>0</v>
      </c>
      <c r="F7" s="136"/>
      <c r="G7" s="49" t="s">
        <v>3139</v>
      </c>
      <c r="H7" s="70"/>
      <c r="I7" s="81"/>
      <c r="J7" s="42"/>
      <c r="K7" s="42"/>
      <c r="L7" s="121"/>
      <c r="M7" s="121"/>
      <c r="N7" s="116"/>
      <c r="O7" s="124"/>
      <c r="P7" s="42"/>
      <c r="Q7" s="42"/>
    </row>
    <row r="8" spans="1:17" ht="24.75" customHeight="1" x14ac:dyDescent="0.25">
      <c r="A8" s="48" t="s">
        <v>8</v>
      </c>
      <c r="B8" s="108"/>
      <c r="C8" s="121"/>
      <c r="D8" s="121"/>
      <c r="E8" s="116">
        <f>(D8-C8)*$C$2</f>
        <v>0</v>
      </c>
      <c r="F8" s="136"/>
      <c r="G8" s="49" t="s">
        <v>3142</v>
      </c>
      <c r="H8" s="72" t="str">
        <f>IFERROR(VLOOKUP(B8,matrizEmpleados,2,FALSE),"Error")</f>
        <v>Error</v>
      </c>
      <c r="I8" s="81"/>
      <c r="J8" s="42"/>
      <c r="K8" s="42"/>
      <c r="L8" s="121"/>
      <c r="M8" s="121"/>
      <c r="N8" s="116"/>
      <c r="O8" s="124"/>
      <c r="P8" s="42"/>
      <c r="Q8" s="42"/>
    </row>
    <row r="9" spans="1:17" ht="24.75" customHeight="1" x14ac:dyDescent="0.25">
      <c r="A9" s="48" t="s">
        <v>261</v>
      </c>
      <c r="B9" s="48" t="s">
        <v>262</v>
      </c>
      <c r="C9" s="48" t="s">
        <v>10</v>
      </c>
      <c r="D9" s="48" t="s">
        <v>264</v>
      </c>
      <c r="E9" s="64" t="s">
        <v>263</v>
      </c>
      <c r="F9" s="64"/>
      <c r="G9" s="49" t="s">
        <v>9</v>
      </c>
      <c r="H9" s="70"/>
      <c r="I9" s="81"/>
      <c r="K9" s="42"/>
      <c r="L9" s="121"/>
      <c r="M9" s="121"/>
      <c r="N9" s="116"/>
      <c r="O9" s="124"/>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24-1-1</v>
      </c>
      <c r="J10" s="42"/>
      <c r="K10" s="42"/>
      <c r="L10" s="42"/>
      <c r="M10" s="42"/>
      <c r="N10" s="123">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24-1-2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24-1-3</v>
      </c>
      <c r="J12" s="42"/>
      <c r="K12" s="42"/>
      <c r="L12" s="42"/>
      <c r="M12" s="42"/>
      <c r="N12" s="42"/>
      <c r="O12" s="42"/>
      <c r="P12" s="42"/>
      <c r="Q12" s="42"/>
    </row>
    <row r="13" spans="1:17" ht="44.25" customHeight="1" x14ac:dyDescent="0.25">
      <c r="A13" s="48" t="s">
        <v>13</v>
      </c>
      <c r="B13" s="131"/>
      <c r="C13" s="132"/>
      <c r="D13" s="132"/>
      <c r="E13" s="133"/>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24-2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25">
        <f>IFERROR((E18*F18+E19*F19)/(F18+F19),0)</f>
        <v>0</v>
      </c>
      <c r="G16" s="49" t="s">
        <v>71</v>
      </c>
      <c r="H16" s="70"/>
      <c r="I16" s="81"/>
      <c r="J16" s="42"/>
      <c r="K16" s="42"/>
      <c r="L16" s="42"/>
      <c r="M16" s="42"/>
      <c r="N16" s="42"/>
      <c r="O16" s="42"/>
      <c r="P16" s="42"/>
      <c r="Q16" s="42"/>
    </row>
    <row r="17" spans="1:17" ht="24.75" customHeight="1" x14ac:dyDescent="0.25">
      <c r="A17" s="48" t="s">
        <v>4</v>
      </c>
      <c r="B17" s="129"/>
      <c r="C17" s="130"/>
      <c r="D17" s="49" t="s">
        <v>3142</v>
      </c>
      <c r="E17" s="110" t="str">
        <f>IFERROR(VLOOKUP(B17,matrizEmpleados,2,FALSE),"No existe")</f>
        <v>No existe</v>
      </c>
      <c r="F17" s="120" t="s">
        <v>3765</v>
      </c>
      <c r="G17" s="49" t="s">
        <v>5</v>
      </c>
      <c r="H17" s="127">
        <f>+(D16-C16)+1</f>
        <v>1</v>
      </c>
      <c r="I17" s="81"/>
      <c r="J17" s="42"/>
      <c r="K17" s="42"/>
      <c r="L17" s="42"/>
      <c r="M17" s="42"/>
      <c r="N17" s="42"/>
      <c r="O17" s="42"/>
      <c r="P17" s="42"/>
      <c r="Q17" s="42"/>
    </row>
    <row r="18" spans="1:17" ht="24.75" customHeight="1" x14ac:dyDescent="0.25">
      <c r="A18" s="48" t="s">
        <v>7</v>
      </c>
      <c r="B18" s="115"/>
      <c r="C18" s="121"/>
      <c r="D18" s="121"/>
      <c r="E18" s="116">
        <f>(D18-C18)*$C$2</f>
        <v>0</v>
      </c>
      <c r="F18" s="136"/>
      <c r="G18" s="49" t="s">
        <v>3139</v>
      </c>
      <c r="H18" s="70"/>
      <c r="I18" s="81"/>
      <c r="J18" s="42"/>
      <c r="K18" s="42"/>
      <c r="L18" s="42"/>
      <c r="M18" s="42"/>
      <c r="N18" s="42"/>
      <c r="O18" s="42"/>
      <c r="P18" s="42"/>
      <c r="Q18" s="42"/>
    </row>
    <row r="19" spans="1:17" ht="24.75" customHeight="1" x14ac:dyDescent="0.25">
      <c r="A19" s="48" t="s">
        <v>8</v>
      </c>
      <c r="B19" s="108"/>
      <c r="C19" s="121"/>
      <c r="D19" s="121"/>
      <c r="E19" s="116">
        <f>(D19-C19)*$C$2</f>
        <v>0</v>
      </c>
      <c r="F19" s="136"/>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24-2-1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24-2-2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24-2-3</v>
      </c>
      <c r="J23" s="42"/>
      <c r="K23" s="42"/>
      <c r="L23" s="42"/>
      <c r="M23" s="42"/>
      <c r="N23" s="42"/>
      <c r="O23" s="42"/>
      <c r="P23" s="42"/>
      <c r="Q23" s="42"/>
    </row>
    <row r="24" spans="1:17" ht="38.25" customHeight="1" x14ac:dyDescent="0.25">
      <c r="A24" s="48" t="s">
        <v>13</v>
      </c>
      <c r="B24" s="131"/>
      <c r="C24" s="132"/>
      <c r="D24" s="132"/>
      <c r="E24" s="133"/>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24-3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25">
        <f>IFERROR((E29*F29+E30*F30)/(F29+F30),0)</f>
        <v>0</v>
      </c>
      <c r="G27" s="49" t="s">
        <v>71</v>
      </c>
      <c r="H27" s="70"/>
      <c r="I27" s="81"/>
      <c r="J27" s="42"/>
      <c r="K27" s="42"/>
      <c r="L27" s="42"/>
      <c r="M27" s="42"/>
      <c r="N27" s="42"/>
      <c r="O27" s="42"/>
      <c r="P27" s="42"/>
      <c r="Q27" s="42"/>
    </row>
    <row r="28" spans="1:17" ht="24.75" customHeight="1" x14ac:dyDescent="0.25">
      <c r="A28" s="48" t="s">
        <v>4</v>
      </c>
      <c r="B28" s="129"/>
      <c r="C28" s="130"/>
      <c r="D28" s="49" t="s">
        <v>3142</v>
      </c>
      <c r="E28" s="110" t="str">
        <f>IFERROR(VLOOKUP(B28,matrizEmpleados,2,FALSE),"No existe")</f>
        <v>No existe</v>
      </c>
      <c r="F28" s="120" t="s">
        <v>3765</v>
      </c>
      <c r="G28" s="49" t="s">
        <v>5</v>
      </c>
      <c r="H28" s="127">
        <f>+(D27-C27)+1</f>
        <v>1</v>
      </c>
      <c r="I28" s="81"/>
      <c r="J28" s="42"/>
      <c r="K28" s="42"/>
      <c r="L28" s="42"/>
      <c r="M28" s="42"/>
      <c r="N28" s="42"/>
      <c r="O28" s="42"/>
      <c r="P28" s="42"/>
      <c r="Q28" s="42"/>
    </row>
    <row r="29" spans="1:17" ht="24.75" customHeight="1" x14ac:dyDescent="0.25">
      <c r="A29" s="48" t="s">
        <v>7</v>
      </c>
      <c r="B29" s="115"/>
      <c r="C29" s="121"/>
      <c r="D29" s="121"/>
      <c r="E29" s="116">
        <f>(D29-C29)*$C$2</f>
        <v>0</v>
      </c>
      <c r="F29" s="136"/>
      <c r="G29" s="49" t="s">
        <v>3139</v>
      </c>
      <c r="H29" s="70"/>
      <c r="I29" s="81"/>
      <c r="J29" s="42"/>
      <c r="K29" s="42"/>
      <c r="L29" s="42"/>
      <c r="M29" s="42"/>
      <c r="N29" s="42"/>
      <c r="O29" s="42"/>
      <c r="P29" s="42"/>
      <c r="Q29" s="42"/>
    </row>
    <row r="30" spans="1:17" ht="24.75" customHeight="1" x14ac:dyDescent="0.25">
      <c r="A30" s="48" t="s">
        <v>8</v>
      </c>
      <c r="B30" s="108"/>
      <c r="C30" s="121"/>
      <c r="D30" s="121"/>
      <c r="E30" s="116">
        <f>(D30-C30)*$C$2</f>
        <v>0</v>
      </c>
      <c r="F30" s="136"/>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24-3-1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24-3-2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24-3-3</v>
      </c>
      <c r="J34" s="42"/>
      <c r="K34" s="42"/>
      <c r="L34" s="42"/>
      <c r="M34" s="42"/>
      <c r="N34" s="42"/>
      <c r="O34" s="42"/>
      <c r="P34" s="42"/>
      <c r="Q34" s="42"/>
    </row>
    <row r="35" spans="1:17" ht="38.25" customHeight="1" x14ac:dyDescent="0.25">
      <c r="A35" s="48" t="s">
        <v>13</v>
      </c>
      <c r="B35" s="131"/>
      <c r="C35" s="132"/>
      <c r="D35" s="132"/>
      <c r="E35" s="133"/>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24-4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25">
        <f>IFERROR((E40*F40+E41*F41)/(F40+F41),0)</f>
        <v>0</v>
      </c>
      <c r="G38" s="49" t="s">
        <v>71</v>
      </c>
      <c r="H38" s="70"/>
      <c r="I38" s="81"/>
      <c r="J38" s="42"/>
      <c r="K38" s="42"/>
      <c r="L38" s="42"/>
      <c r="M38" s="42"/>
      <c r="N38" s="42"/>
      <c r="O38" s="42"/>
      <c r="P38" s="42"/>
      <c r="Q38" s="42"/>
    </row>
    <row r="39" spans="1:17" ht="24.75" customHeight="1" x14ac:dyDescent="0.25">
      <c r="A39" s="48" t="s">
        <v>4</v>
      </c>
      <c r="B39" s="129"/>
      <c r="C39" s="130"/>
      <c r="D39" s="49" t="s">
        <v>3142</v>
      </c>
      <c r="E39" s="110" t="str">
        <f>IFERROR(VLOOKUP(B39,matrizEmpleados,2,FALSE),"No existe")</f>
        <v>No existe</v>
      </c>
      <c r="F39" s="120" t="s">
        <v>3765</v>
      </c>
      <c r="G39" s="49" t="s">
        <v>5</v>
      </c>
      <c r="H39" s="127">
        <f>+(D38-C38)+1</f>
        <v>1</v>
      </c>
      <c r="I39" s="81"/>
      <c r="J39" s="42"/>
      <c r="K39" s="42"/>
      <c r="L39" s="42"/>
      <c r="M39" s="42"/>
      <c r="N39" s="42"/>
      <c r="O39" s="42"/>
      <c r="P39" s="42"/>
      <c r="Q39" s="42"/>
    </row>
    <row r="40" spans="1:17" ht="24.75" customHeight="1" x14ac:dyDescent="0.25">
      <c r="A40" s="48" t="s">
        <v>7</v>
      </c>
      <c r="B40" s="115"/>
      <c r="C40" s="121"/>
      <c r="D40" s="121"/>
      <c r="E40" s="116">
        <f>(D40-C40)*$C$2</f>
        <v>0</v>
      </c>
      <c r="F40" s="136"/>
      <c r="G40" s="49" t="s">
        <v>3139</v>
      </c>
      <c r="H40" s="70"/>
      <c r="I40" s="81"/>
      <c r="J40" s="42"/>
      <c r="K40" s="42"/>
      <c r="L40" s="42"/>
      <c r="M40" s="42"/>
      <c r="N40" s="42"/>
      <c r="O40" s="42"/>
      <c r="P40" s="42"/>
      <c r="Q40" s="42"/>
    </row>
    <row r="41" spans="1:17" ht="24.75" customHeight="1" x14ac:dyDescent="0.25">
      <c r="A41" s="48" t="s">
        <v>8</v>
      </c>
      <c r="B41" s="108"/>
      <c r="C41" s="121"/>
      <c r="D41" s="121"/>
      <c r="E41" s="116">
        <f>(D41-C41)*$C$2</f>
        <v>0</v>
      </c>
      <c r="F41" s="136"/>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24-4-1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24-4-2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24-4-3</v>
      </c>
      <c r="J45" s="42"/>
      <c r="K45" s="42"/>
      <c r="L45" s="42"/>
      <c r="M45" s="42"/>
      <c r="N45" s="42"/>
      <c r="O45" s="42"/>
      <c r="P45" s="42"/>
      <c r="Q45" s="42"/>
    </row>
    <row r="46" spans="1:17" ht="38.25" customHeight="1" x14ac:dyDescent="0.25">
      <c r="A46" s="48" t="s">
        <v>13</v>
      </c>
      <c r="B46" s="131"/>
      <c r="C46" s="132"/>
      <c r="D46" s="132"/>
      <c r="E46" s="133"/>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24-5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25">
        <f>IFERROR((E51*F51+E52*F52)/(F51+F52),0)</f>
        <v>0</v>
      </c>
      <c r="G49" s="49" t="s">
        <v>71</v>
      </c>
      <c r="H49" s="70"/>
      <c r="I49" s="81"/>
      <c r="J49" s="42"/>
      <c r="K49" s="42"/>
      <c r="L49" s="42"/>
      <c r="M49" s="42"/>
      <c r="N49" s="42"/>
      <c r="O49" s="42"/>
      <c r="P49" s="42"/>
      <c r="Q49" s="42"/>
    </row>
    <row r="50" spans="1:17" ht="24.75" customHeight="1" x14ac:dyDescent="0.25">
      <c r="A50" s="48" t="s">
        <v>4</v>
      </c>
      <c r="B50" s="129"/>
      <c r="C50" s="130"/>
      <c r="D50" s="49" t="s">
        <v>3142</v>
      </c>
      <c r="E50" s="110" t="str">
        <f>IFERROR(VLOOKUP(B50,matrizEmpleados,2,FALSE),"No existe")</f>
        <v>No existe</v>
      </c>
      <c r="F50" s="120" t="s">
        <v>3765</v>
      </c>
      <c r="G50" s="49" t="s">
        <v>5</v>
      </c>
      <c r="H50" s="127">
        <f>+(D49-C49)+1</f>
        <v>1</v>
      </c>
      <c r="I50" s="81"/>
      <c r="J50" s="42"/>
      <c r="K50" s="42"/>
      <c r="L50" s="42"/>
      <c r="M50" s="42"/>
      <c r="N50" s="42"/>
      <c r="O50" s="42"/>
      <c r="P50" s="42"/>
      <c r="Q50" s="42"/>
    </row>
    <row r="51" spans="1:17" ht="24.75" customHeight="1" x14ac:dyDescent="0.25">
      <c r="A51" s="48" t="s">
        <v>7</v>
      </c>
      <c r="B51" s="115"/>
      <c r="C51" s="121"/>
      <c r="D51" s="121"/>
      <c r="E51" s="116">
        <f>(D51-C51)*$C$2</f>
        <v>0</v>
      </c>
      <c r="F51" s="136"/>
      <c r="G51" s="49" t="s">
        <v>3139</v>
      </c>
      <c r="H51" s="70"/>
      <c r="I51" s="81"/>
      <c r="J51" s="42"/>
      <c r="K51" s="42"/>
      <c r="L51" s="42"/>
      <c r="M51" s="42"/>
      <c r="N51" s="42"/>
      <c r="O51" s="42"/>
      <c r="P51" s="42"/>
      <c r="Q51" s="42"/>
    </row>
    <row r="52" spans="1:17" ht="24.75" customHeight="1" x14ac:dyDescent="0.25">
      <c r="A52" s="48" t="s">
        <v>8</v>
      </c>
      <c r="B52" s="108"/>
      <c r="C52" s="121"/>
      <c r="D52" s="121"/>
      <c r="E52" s="116">
        <f>(D52-C52)*$C$2</f>
        <v>0</v>
      </c>
      <c r="F52" s="136"/>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24-5-1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24-5-2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24-5-3</v>
      </c>
      <c r="J56" s="42"/>
      <c r="K56" s="42"/>
      <c r="L56" s="42"/>
      <c r="M56" s="42"/>
      <c r="N56" s="42"/>
      <c r="O56" s="42"/>
      <c r="P56" s="42"/>
      <c r="Q56" s="42"/>
    </row>
    <row r="57" spans="1:17" ht="38.25" customHeight="1" x14ac:dyDescent="0.25">
      <c r="A57" s="48" t="s">
        <v>13</v>
      </c>
      <c r="B57" s="131"/>
      <c r="C57" s="132"/>
      <c r="D57" s="132"/>
      <c r="E57" s="133"/>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24-6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25">
        <f>IFERROR((E62*F62+E63*F63)/(F62+F63),0)</f>
        <v>0</v>
      </c>
      <c r="G60" s="49" t="s">
        <v>71</v>
      </c>
      <c r="H60" s="70"/>
      <c r="I60" s="81"/>
      <c r="J60" s="42"/>
      <c r="K60" s="42"/>
      <c r="L60" s="42"/>
      <c r="M60" s="42"/>
      <c r="N60" s="42"/>
      <c r="O60" s="42"/>
      <c r="P60" s="42"/>
      <c r="Q60" s="42"/>
    </row>
    <row r="61" spans="1:17" ht="24.75" customHeight="1" x14ac:dyDescent="0.25">
      <c r="A61" s="48" t="s">
        <v>4</v>
      </c>
      <c r="B61" s="129"/>
      <c r="C61" s="130"/>
      <c r="D61" s="49" t="s">
        <v>3142</v>
      </c>
      <c r="E61" s="110" t="str">
        <f>IFERROR(VLOOKUP(B61,matrizEmpleados,2,FALSE),"No existe")</f>
        <v>No existe</v>
      </c>
      <c r="F61" s="120" t="s">
        <v>3765</v>
      </c>
      <c r="G61" s="49" t="s">
        <v>5</v>
      </c>
      <c r="H61" s="127">
        <f>+(D60-C60)+1</f>
        <v>1</v>
      </c>
      <c r="I61" s="81"/>
      <c r="J61" s="42"/>
      <c r="K61" s="42"/>
      <c r="L61" s="42"/>
      <c r="M61" s="42"/>
      <c r="N61" s="42"/>
      <c r="O61" s="42"/>
      <c r="P61" s="42"/>
      <c r="Q61" s="42"/>
    </row>
    <row r="62" spans="1:17" ht="24.75" customHeight="1" x14ac:dyDescent="0.25">
      <c r="A62" s="48" t="s">
        <v>7</v>
      </c>
      <c r="B62" s="115"/>
      <c r="C62" s="121"/>
      <c r="D62" s="121"/>
      <c r="E62" s="116">
        <f>(D62-C62)*$C$2</f>
        <v>0</v>
      </c>
      <c r="F62" s="136"/>
      <c r="G62" s="49" t="s">
        <v>3139</v>
      </c>
      <c r="H62" s="70"/>
      <c r="I62" s="81"/>
      <c r="J62" s="42"/>
      <c r="K62" s="42"/>
      <c r="L62" s="42"/>
      <c r="M62" s="42"/>
      <c r="N62" s="42"/>
      <c r="O62" s="42"/>
      <c r="P62" s="42"/>
      <c r="Q62" s="42"/>
    </row>
    <row r="63" spans="1:17" ht="24.75" customHeight="1" x14ac:dyDescent="0.25">
      <c r="A63" s="48" t="s">
        <v>8</v>
      </c>
      <c r="B63" s="108"/>
      <c r="C63" s="121"/>
      <c r="D63" s="121"/>
      <c r="E63" s="116">
        <f>(D63-C63)*$C$2</f>
        <v>0</v>
      </c>
      <c r="F63" s="136"/>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24-6-1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24-6-2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24-6-3</v>
      </c>
      <c r="J67" s="42"/>
      <c r="K67" s="42"/>
      <c r="L67" s="42"/>
      <c r="M67" s="42"/>
      <c r="N67" s="42"/>
      <c r="O67" s="42"/>
      <c r="P67" s="42"/>
      <c r="Q67" s="42"/>
    </row>
    <row r="68" spans="1:17" ht="38.25" customHeight="1" x14ac:dyDescent="0.25">
      <c r="A68" s="48" t="s">
        <v>13</v>
      </c>
      <c r="B68" s="131"/>
      <c r="C68" s="132"/>
      <c r="D68" s="132"/>
      <c r="E68" s="133"/>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24-7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25">
        <f>IFERROR((E73*F73+E74*F74)/(F73+F74),0)</f>
        <v>0</v>
      </c>
      <c r="G71" s="49" t="s">
        <v>71</v>
      </c>
      <c r="H71" s="70"/>
      <c r="I71" s="81"/>
      <c r="J71" s="42"/>
      <c r="K71" s="42"/>
      <c r="L71" s="42"/>
      <c r="M71" s="42"/>
      <c r="N71" s="42"/>
      <c r="O71" s="42"/>
      <c r="P71" s="42"/>
      <c r="Q71" s="42"/>
    </row>
    <row r="72" spans="1:17" ht="24.75" customHeight="1" x14ac:dyDescent="0.25">
      <c r="A72" s="48" t="s">
        <v>4</v>
      </c>
      <c r="B72" s="129"/>
      <c r="C72" s="130"/>
      <c r="D72" s="49" t="s">
        <v>3142</v>
      </c>
      <c r="E72" s="110" t="str">
        <f>IFERROR(VLOOKUP(B72,matrizEmpleados,2,FALSE),"No existe")</f>
        <v>No existe</v>
      </c>
      <c r="F72" s="120" t="s">
        <v>3765</v>
      </c>
      <c r="G72" s="49" t="s">
        <v>5</v>
      </c>
      <c r="H72" s="127">
        <f>+(D71-C71)+1</f>
        <v>1</v>
      </c>
      <c r="I72" s="81"/>
      <c r="J72" s="42"/>
      <c r="K72" s="42"/>
      <c r="L72" s="42"/>
      <c r="M72" s="42"/>
      <c r="N72" s="42"/>
      <c r="O72" s="42"/>
      <c r="P72" s="42"/>
      <c r="Q72" s="42"/>
    </row>
    <row r="73" spans="1:17" ht="24.75" customHeight="1" x14ac:dyDescent="0.25">
      <c r="A73" s="48" t="s">
        <v>7</v>
      </c>
      <c r="B73" s="115"/>
      <c r="C73" s="121"/>
      <c r="D73" s="121"/>
      <c r="E73" s="116">
        <f>(D73-C73)*$C$2</f>
        <v>0</v>
      </c>
      <c r="F73" s="136"/>
      <c r="G73" s="49" t="s">
        <v>3139</v>
      </c>
      <c r="H73" s="70"/>
      <c r="I73" s="81"/>
      <c r="J73" s="42"/>
      <c r="K73" s="42"/>
      <c r="L73" s="42"/>
      <c r="M73" s="42"/>
      <c r="N73" s="42"/>
      <c r="O73" s="42"/>
      <c r="P73" s="42"/>
      <c r="Q73" s="42"/>
    </row>
    <row r="74" spans="1:17" ht="24.75" customHeight="1" x14ac:dyDescent="0.25">
      <c r="A74" s="48" t="s">
        <v>8</v>
      </c>
      <c r="B74" s="108"/>
      <c r="C74" s="121"/>
      <c r="D74" s="121"/>
      <c r="E74" s="116">
        <f>(D74-C74)*$C$2</f>
        <v>0</v>
      </c>
      <c r="F74" s="136"/>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24-7-1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24-7-2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24-7-3</v>
      </c>
      <c r="J78" s="42"/>
      <c r="K78" s="42"/>
      <c r="L78" s="42"/>
      <c r="M78" s="42"/>
      <c r="N78" s="42"/>
      <c r="O78" s="42"/>
      <c r="P78" s="42"/>
      <c r="Q78" s="42"/>
    </row>
    <row r="79" spans="1:17" ht="38.25" customHeight="1" x14ac:dyDescent="0.25">
      <c r="A79" s="48" t="s">
        <v>13</v>
      </c>
      <c r="B79" s="131"/>
      <c r="C79" s="132"/>
      <c r="D79" s="132"/>
      <c r="E79" s="133"/>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24-8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25">
        <f>IFERROR((E84*F84+E85*F85)/(F84+F85),0)</f>
        <v>0</v>
      </c>
      <c r="G82" s="49" t="s">
        <v>71</v>
      </c>
      <c r="H82" s="70"/>
      <c r="I82" s="81"/>
      <c r="J82" s="42"/>
      <c r="K82" s="42"/>
      <c r="L82" s="42"/>
      <c r="M82" s="42"/>
      <c r="N82" s="42"/>
      <c r="O82" s="42"/>
      <c r="P82" s="42"/>
      <c r="Q82" s="42"/>
    </row>
    <row r="83" spans="1:17" ht="24.75" customHeight="1" x14ac:dyDescent="0.25">
      <c r="A83" s="48" t="s">
        <v>4</v>
      </c>
      <c r="B83" s="129"/>
      <c r="C83" s="130"/>
      <c r="D83" s="49" t="s">
        <v>3142</v>
      </c>
      <c r="E83" s="110" t="str">
        <f>IFERROR(VLOOKUP(B83,matrizEmpleados,2,FALSE),"No existe")</f>
        <v>No existe</v>
      </c>
      <c r="F83" s="120" t="s">
        <v>3765</v>
      </c>
      <c r="G83" s="49" t="s">
        <v>5</v>
      </c>
      <c r="H83" s="127">
        <f>+(D82-C82)+1</f>
        <v>1</v>
      </c>
      <c r="I83" s="81"/>
      <c r="J83" s="42"/>
      <c r="K83" s="42"/>
      <c r="L83" s="42"/>
      <c r="M83" s="42"/>
      <c r="N83" s="42"/>
      <c r="O83" s="42"/>
      <c r="P83" s="42"/>
      <c r="Q83" s="42"/>
    </row>
    <row r="84" spans="1:17" ht="24.75" customHeight="1" x14ac:dyDescent="0.25">
      <c r="A84" s="48" t="s">
        <v>7</v>
      </c>
      <c r="B84" s="115"/>
      <c r="C84" s="121"/>
      <c r="D84" s="121"/>
      <c r="E84" s="116">
        <f>(D84-C84)*$C$2</f>
        <v>0</v>
      </c>
      <c r="F84" s="136"/>
      <c r="G84" s="49" t="s">
        <v>3139</v>
      </c>
      <c r="H84" s="70"/>
      <c r="I84" s="81"/>
      <c r="J84" s="42"/>
      <c r="K84" s="42"/>
      <c r="L84" s="42"/>
      <c r="M84" s="42"/>
      <c r="N84" s="42"/>
      <c r="O84" s="42"/>
      <c r="P84" s="42"/>
      <c r="Q84" s="42"/>
    </row>
    <row r="85" spans="1:17" ht="24.75" customHeight="1" x14ac:dyDescent="0.25">
      <c r="A85" s="48" t="s">
        <v>8</v>
      </c>
      <c r="B85" s="108"/>
      <c r="C85" s="121"/>
      <c r="D85" s="121"/>
      <c r="E85" s="116">
        <f>(D85-C85)*$C$2</f>
        <v>0</v>
      </c>
      <c r="F85" s="136"/>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24-8-1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24-8-2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24-8-3</v>
      </c>
      <c r="J89" s="42"/>
      <c r="K89" s="42"/>
      <c r="L89" s="42"/>
      <c r="M89" s="42"/>
      <c r="N89" s="42"/>
      <c r="O89" s="42"/>
      <c r="P89" s="42"/>
      <c r="Q89" s="42"/>
    </row>
    <row r="90" spans="1:17" ht="38.25" customHeight="1" x14ac:dyDescent="0.25">
      <c r="A90" s="48" t="s">
        <v>13</v>
      </c>
      <c r="B90" s="131"/>
      <c r="C90" s="132"/>
      <c r="D90" s="132"/>
      <c r="E90" s="133"/>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24-9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25">
        <f>IFERROR((E95*F95+E96*F96)/(F95+F96),0)</f>
        <v>0</v>
      </c>
      <c r="G93" s="49" t="s">
        <v>71</v>
      </c>
      <c r="H93" s="70"/>
      <c r="I93" s="81"/>
      <c r="J93" s="42"/>
      <c r="K93" s="42"/>
      <c r="L93" s="42"/>
      <c r="M93" s="42"/>
      <c r="N93" s="42"/>
      <c r="O93" s="42"/>
      <c r="P93" s="42"/>
      <c r="Q93" s="42"/>
    </row>
    <row r="94" spans="1:17" ht="24.75" customHeight="1" x14ac:dyDescent="0.25">
      <c r="A94" s="48" t="s">
        <v>4</v>
      </c>
      <c r="B94" s="129"/>
      <c r="C94" s="130"/>
      <c r="D94" s="49" t="s">
        <v>3142</v>
      </c>
      <c r="E94" s="110" t="str">
        <f>IFERROR(VLOOKUP(B94,matrizEmpleados,2,FALSE),"No existe")</f>
        <v>No existe</v>
      </c>
      <c r="F94" s="120" t="s">
        <v>3765</v>
      </c>
      <c r="G94" s="49" t="s">
        <v>5</v>
      </c>
      <c r="H94" s="127">
        <f>+(D93-C93)+1</f>
        <v>1</v>
      </c>
      <c r="I94" s="81"/>
      <c r="J94" s="42"/>
      <c r="K94" s="42"/>
      <c r="L94" s="42"/>
      <c r="M94" s="42"/>
      <c r="N94" s="42"/>
      <c r="O94" s="42"/>
      <c r="P94" s="42"/>
      <c r="Q94" s="42"/>
    </row>
    <row r="95" spans="1:17" ht="24.75" customHeight="1" x14ac:dyDescent="0.25">
      <c r="A95" s="48" t="s">
        <v>7</v>
      </c>
      <c r="B95" s="115"/>
      <c r="C95" s="121"/>
      <c r="D95" s="121"/>
      <c r="E95" s="116">
        <f>(D95-C95)*$C$2</f>
        <v>0</v>
      </c>
      <c r="F95" s="136"/>
      <c r="G95" s="49" t="s">
        <v>3139</v>
      </c>
      <c r="H95" s="70"/>
      <c r="I95" s="81"/>
      <c r="J95" s="42"/>
      <c r="K95" s="42"/>
      <c r="L95" s="42"/>
      <c r="M95" s="42"/>
      <c r="N95" s="42"/>
      <c r="O95" s="42"/>
      <c r="P95" s="42"/>
      <c r="Q95" s="42"/>
    </row>
    <row r="96" spans="1:17" ht="24.75" customHeight="1" x14ac:dyDescent="0.25">
      <c r="A96" s="48" t="s">
        <v>8</v>
      </c>
      <c r="B96" s="108"/>
      <c r="C96" s="121"/>
      <c r="D96" s="121"/>
      <c r="E96" s="116">
        <f>(D96-C96)*$C$2</f>
        <v>0</v>
      </c>
      <c r="F96" s="136"/>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24-9-1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24-9-2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24-9-3</v>
      </c>
      <c r="J100" s="42"/>
      <c r="K100" s="42"/>
      <c r="L100" s="42"/>
      <c r="M100" s="42"/>
      <c r="N100" s="42"/>
      <c r="O100" s="42"/>
      <c r="P100" s="42"/>
      <c r="Q100" s="42"/>
    </row>
    <row r="101" spans="1:17" ht="38.25" customHeight="1" x14ac:dyDescent="0.25">
      <c r="A101" s="48" t="s">
        <v>13</v>
      </c>
      <c r="B101" s="131"/>
      <c r="C101" s="132"/>
      <c r="D101" s="132"/>
      <c r="E101" s="133"/>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24-10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25">
        <f>IFERROR((E106*F106+E107*F107)/(F106+F107),0)</f>
        <v>0</v>
      </c>
      <c r="G104" s="49" t="s">
        <v>71</v>
      </c>
      <c r="H104" s="70"/>
      <c r="I104" s="81"/>
      <c r="J104" s="42"/>
      <c r="K104" s="42"/>
      <c r="L104" s="42"/>
      <c r="M104" s="42"/>
      <c r="N104" s="42"/>
      <c r="O104" s="42"/>
      <c r="P104" s="42"/>
      <c r="Q104" s="42"/>
    </row>
    <row r="105" spans="1:17" ht="24.75" customHeight="1" x14ac:dyDescent="0.25">
      <c r="A105" s="48" t="s">
        <v>4</v>
      </c>
      <c r="B105" s="129"/>
      <c r="C105" s="130"/>
      <c r="D105" s="49" t="s">
        <v>3142</v>
      </c>
      <c r="E105" s="110" t="str">
        <f>IFERROR(VLOOKUP(B105,matrizEmpleados,2,FALSE),"No existe")</f>
        <v>No existe</v>
      </c>
      <c r="F105" s="120" t="s">
        <v>3765</v>
      </c>
      <c r="G105" s="49" t="s">
        <v>5</v>
      </c>
      <c r="H105" s="127">
        <f>+(D104-C104)+1</f>
        <v>1</v>
      </c>
      <c r="I105" s="81"/>
      <c r="J105" s="42"/>
      <c r="K105" s="42"/>
      <c r="L105" s="42"/>
      <c r="M105" s="42"/>
      <c r="N105" s="42"/>
      <c r="O105" s="42"/>
      <c r="P105" s="42"/>
      <c r="Q105" s="42"/>
    </row>
    <row r="106" spans="1:17" ht="24.75" customHeight="1" x14ac:dyDescent="0.25">
      <c r="A106" s="48" t="s">
        <v>7</v>
      </c>
      <c r="B106" s="115"/>
      <c r="C106" s="121"/>
      <c r="D106" s="121"/>
      <c r="E106" s="116">
        <f>(D106-C106)*$C$2</f>
        <v>0</v>
      </c>
      <c r="F106" s="136"/>
      <c r="G106" s="49" t="s">
        <v>3139</v>
      </c>
      <c r="H106" s="70"/>
      <c r="I106" s="81"/>
      <c r="J106" s="42"/>
      <c r="K106" s="42"/>
      <c r="L106" s="42"/>
      <c r="M106" s="42"/>
      <c r="N106" s="42"/>
      <c r="O106" s="42"/>
      <c r="P106" s="42"/>
      <c r="Q106" s="42"/>
    </row>
    <row r="107" spans="1:17" ht="24.75" customHeight="1" x14ac:dyDescent="0.25">
      <c r="A107" s="48" t="s">
        <v>8</v>
      </c>
      <c r="B107" s="108"/>
      <c r="C107" s="121"/>
      <c r="D107" s="121"/>
      <c r="E107" s="116">
        <f>(D107-C107)*$C$2</f>
        <v>0</v>
      </c>
      <c r="F107" s="136"/>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24-10-1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24-10-2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24-10-3</v>
      </c>
      <c r="J111" s="42"/>
      <c r="K111" s="42"/>
      <c r="L111" s="42"/>
      <c r="M111" s="42"/>
      <c r="N111" s="42"/>
      <c r="O111" s="42"/>
      <c r="P111" s="42"/>
      <c r="Q111" s="42"/>
    </row>
    <row r="112" spans="1:17" ht="38.25" customHeight="1" x14ac:dyDescent="0.25">
      <c r="A112" s="48" t="s">
        <v>13</v>
      </c>
      <c r="B112" s="131"/>
      <c r="C112" s="132"/>
      <c r="D112" s="132"/>
      <c r="E112" s="133"/>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24-11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25">
        <f>IFERROR((E117*F117+E118*F118)/(F117+F118),0)</f>
        <v>0</v>
      </c>
      <c r="G115" s="49" t="s">
        <v>71</v>
      </c>
      <c r="H115" s="70"/>
      <c r="I115" s="81"/>
      <c r="J115" s="42"/>
      <c r="K115" s="42"/>
      <c r="L115" s="42"/>
      <c r="M115" s="42"/>
      <c r="N115" s="42"/>
      <c r="O115" s="42"/>
      <c r="P115" s="42"/>
      <c r="Q115" s="42"/>
    </row>
    <row r="116" spans="1:17" ht="24.75" customHeight="1" x14ac:dyDescent="0.25">
      <c r="A116" s="48" t="s">
        <v>4</v>
      </c>
      <c r="B116" s="129"/>
      <c r="C116" s="130"/>
      <c r="D116" s="49" t="s">
        <v>3142</v>
      </c>
      <c r="E116" s="110" t="str">
        <f>IFERROR(VLOOKUP(B116,matrizEmpleados,2,FALSE),"No existe")</f>
        <v>No existe</v>
      </c>
      <c r="F116" s="120" t="s">
        <v>3765</v>
      </c>
      <c r="G116" s="49" t="s">
        <v>5</v>
      </c>
      <c r="H116" s="127">
        <f>+(D115-C115)+1</f>
        <v>1</v>
      </c>
      <c r="I116" s="81"/>
      <c r="J116" s="42"/>
      <c r="K116" s="42"/>
      <c r="L116" s="42"/>
      <c r="M116" s="42"/>
      <c r="N116" s="42"/>
      <c r="O116" s="42"/>
      <c r="P116" s="42"/>
      <c r="Q116" s="42"/>
    </row>
    <row r="117" spans="1:17" ht="24.75" customHeight="1" x14ac:dyDescent="0.25">
      <c r="A117" s="48" t="s">
        <v>7</v>
      </c>
      <c r="B117" s="115"/>
      <c r="C117" s="121"/>
      <c r="D117" s="121"/>
      <c r="E117" s="116">
        <f>(D117-C117)*$C$2</f>
        <v>0</v>
      </c>
      <c r="F117" s="136"/>
      <c r="G117" s="49" t="s">
        <v>3139</v>
      </c>
      <c r="H117" s="70"/>
      <c r="I117" s="81"/>
      <c r="J117" s="42"/>
      <c r="K117" s="42"/>
      <c r="L117" s="42"/>
      <c r="M117" s="42"/>
      <c r="N117" s="42"/>
      <c r="O117" s="42"/>
      <c r="P117" s="42"/>
      <c r="Q117" s="42"/>
    </row>
    <row r="118" spans="1:17" ht="24.75" customHeight="1" x14ac:dyDescent="0.25">
      <c r="A118" s="48" t="s">
        <v>8</v>
      </c>
      <c r="B118" s="108"/>
      <c r="C118" s="121"/>
      <c r="D118" s="121"/>
      <c r="E118" s="116">
        <f>(D118-C118)*$C$2</f>
        <v>0</v>
      </c>
      <c r="F118" s="136"/>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24-11-1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24-11-2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24-11-3</v>
      </c>
      <c r="J122" s="42"/>
      <c r="K122" s="42"/>
      <c r="L122" s="42"/>
      <c r="M122" s="42"/>
      <c r="N122" s="42"/>
      <c r="O122" s="42"/>
      <c r="P122" s="42"/>
      <c r="Q122" s="42"/>
    </row>
    <row r="123" spans="1:17" ht="38.25" customHeight="1" x14ac:dyDescent="0.25">
      <c r="A123" s="48" t="s">
        <v>13</v>
      </c>
      <c r="B123" s="131"/>
      <c r="C123" s="132"/>
      <c r="D123" s="132"/>
      <c r="E123" s="133"/>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24-12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25">
        <f>IFERROR((E128*F128+E129*F129)/(F128+F129),0)</f>
        <v>0</v>
      </c>
      <c r="G126" s="49" t="s">
        <v>71</v>
      </c>
      <c r="H126" s="70"/>
      <c r="I126" s="81"/>
      <c r="J126" s="42"/>
      <c r="K126" s="42"/>
      <c r="L126" s="42"/>
      <c r="M126" s="42"/>
      <c r="N126" s="42"/>
      <c r="O126" s="42"/>
      <c r="P126" s="42"/>
      <c r="Q126" s="42"/>
    </row>
    <row r="127" spans="1:17" ht="24.75" customHeight="1" x14ac:dyDescent="0.25">
      <c r="A127" s="48" t="s">
        <v>4</v>
      </c>
      <c r="B127" s="129"/>
      <c r="C127" s="130"/>
      <c r="D127" s="49" t="s">
        <v>3142</v>
      </c>
      <c r="E127" s="110" t="str">
        <f>IFERROR(VLOOKUP(B127,matrizEmpleados,2,FALSE),"No existe")</f>
        <v>No existe</v>
      </c>
      <c r="F127" s="120" t="s">
        <v>3765</v>
      </c>
      <c r="G127" s="49" t="s">
        <v>5</v>
      </c>
      <c r="H127" s="127">
        <f>+(D126-C126)+1</f>
        <v>1</v>
      </c>
      <c r="I127" s="81"/>
      <c r="J127" s="42"/>
      <c r="K127" s="42"/>
      <c r="L127" s="42"/>
      <c r="M127" s="42"/>
      <c r="N127" s="42"/>
      <c r="O127" s="42"/>
      <c r="P127" s="42"/>
      <c r="Q127" s="42"/>
    </row>
    <row r="128" spans="1:17" ht="24.75" customHeight="1" x14ac:dyDescent="0.25">
      <c r="A128" s="48" t="s">
        <v>7</v>
      </c>
      <c r="B128" s="115"/>
      <c r="C128" s="121"/>
      <c r="D128" s="121"/>
      <c r="E128" s="116">
        <f>(D128-C128)*$C$2</f>
        <v>0</v>
      </c>
      <c r="F128" s="122"/>
      <c r="G128" s="49" t="s">
        <v>3139</v>
      </c>
      <c r="H128" s="70"/>
      <c r="I128" s="81"/>
      <c r="J128" s="42"/>
      <c r="K128" s="42"/>
      <c r="L128" s="42"/>
      <c r="M128" s="42"/>
      <c r="N128" s="42"/>
      <c r="O128" s="42"/>
      <c r="P128" s="42"/>
      <c r="Q128" s="42"/>
    </row>
    <row r="129" spans="1:17" ht="24.75" customHeight="1" x14ac:dyDescent="0.25">
      <c r="A129" s="48" t="s">
        <v>8</v>
      </c>
      <c r="B129" s="108"/>
      <c r="C129" s="121"/>
      <c r="D129" s="121"/>
      <c r="E129" s="116">
        <f>(D129-C129)*$C$2</f>
        <v>0</v>
      </c>
      <c r="F129" s="122"/>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24-12-1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24-12-2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24-12-3</v>
      </c>
      <c r="J133" s="42"/>
      <c r="K133" s="42"/>
      <c r="L133" s="42"/>
      <c r="M133" s="42"/>
      <c r="N133" s="42"/>
      <c r="O133" s="42"/>
      <c r="P133" s="42"/>
      <c r="Q133" s="42"/>
    </row>
    <row r="134" spans="1:17" ht="38.25" customHeight="1" x14ac:dyDescent="0.25">
      <c r="A134" s="48" t="s">
        <v>13</v>
      </c>
      <c r="B134" s="131"/>
      <c r="C134" s="132"/>
      <c r="D134" s="132"/>
      <c r="E134" s="133"/>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24-13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25">
        <f>IFERROR((E139*F139+E140*F140)/(F139+F140),0)</f>
        <v>0</v>
      </c>
      <c r="G137" s="49" t="s">
        <v>71</v>
      </c>
      <c r="H137" s="70"/>
      <c r="I137" s="81"/>
      <c r="J137" s="42"/>
      <c r="K137" s="42"/>
      <c r="L137" s="42"/>
      <c r="M137" s="42"/>
      <c r="N137" s="42"/>
      <c r="O137" s="42"/>
      <c r="P137" s="42"/>
      <c r="Q137" s="42"/>
    </row>
    <row r="138" spans="1:17" ht="24.75" customHeight="1" x14ac:dyDescent="0.25">
      <c r="A138" s="48" t="s">
        <v>4</v>
      </c>
      <c r="B138" s="129"/>
      <c r="C138" s="130"/>
      <c r="D138" s="49" t="s">
        <v>3142</v>
      </c>
      <c r="E138" s="110" t="str">
        <f>IFERROR(VLOOKUP(B138,matrizEmpleados,2,FALSE),"No existe")</f>
        <v>No existe</v>
      </c>
      <c r="F138" s="120" t="s">
        <v>3765</v>
      </c>
      <c r="G138" s="49" t="s">
        <v>5</v>
      </c>
      <c r="H138" s="127">
        <f>+(D137-C137)+1</f>
        <v>1</v>
      </c>
      <c r="I138" s="81"/>
      <c r="J138" s="42"/>
      <c r="K138" s="42"/>
      <c r="L138" s="42"/>
      <c r="M138" s="42"/>
      <c r="N138" s="42"/>
      <c r="O138" s="42"/>
      <c r="P138" s="42"/>
      <c r="Q138" s="42"/>
    </row>
    <row r="139" spans="1:17" ht="24.75" customHeight="1" x14ac:dyDescent="0.25">
      <c r="A139" s="48" t="s">
        <v>7</v>
      </c>
      <c r="B139" s="115"/>
      <c r="C139" s="121"/>
      <c r="D139" s="121"/>
      <c r="E139" s="116">
        <f>(D139-C139)*$C$2</f>
        <v>0</v>
      </c>
      <c r="F139" s="122"/>
      <c r="G139" s="49" t="s">
        <v>3139</v>
      </c>
      <c r="H139" s="70"/>
      <c r="I139" s="81"/>
      <c r="J139" s="42"/>
      <c r="K139" s="42"/>
      <c r="L139" s="42"/>
      <c r="M139" s="42"/>
      <c r="N139" s="42"/>
      <c r="O139" s="42"/>
      <c r="P139" s="42"/>
      <c r="Q139" s="42"/>
    </row>
    <row r="140" spans="1:17" ht="24.75" customHeight="1" x14ac:dyDescent="0.25">
      <c r="A140" s="48" t="s">
        <v>8</v>
      </c>
      <c r="B140" s="108"/>
      <c r="C140" s="121"/>
      <c r="D140" s="121"/>
      <c r="E140" s="116">
        <f>(D140-C140)*$C$2</f>
        <v>0</v>
      </c>
      <c r="F140" s="122"/>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24-13-1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24-13-2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24-13-3</v>
      </c>
      <c r="J144" s="42"/>
      <c r="K144" s="42"/>
      <c r="L144" s="42"/>
      <c r="M144" s="42"/>
      <c r="N144" s="42"/>
      <c r="O144" s="42"/>
      <c r="P144" s="42"/>
      <c r="Q144" s="42"/>
    </row>
    <row r="145" spans="1:17" ht="38.25" customHeight="1" x14ac:dyDescent="0.25">
      <c r="A145" s="48" t="s">
        <v>13</v>
      </c>
      <c r="B145" s="131"/>
      <c r="C145" s="132"/>
      <c r="D145" s="132"/>
      <c r="E145" s="133"/>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24-14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25">
        <f>IFERROR((E150*F150+E151*F151)/(F150+F151),0)</f>
        <v>0</v>
      </c>
      <c r="G148" s="49" t="s">
        <v>71</v>
      </c>
      <c r="H148" s="70"/>
      <c r="I148" s="81"/>
      <c r="J148" s="42"/>
      <c r="K148" s="42"/>
      <c r="L148" s="42"/>
      <c r="M148" s="42"/>
      <c r="N148" s="42"/>
      <c r="O148" s="42"/>
      <c r="P148" s="42"/>
      <c r="Q148" s="42"/>
    </row>
    <row r="149" spans="1:17" ht="24.75" customHeight="1" x14ac:dyDescent="0.25">
      <c r="A149" s="48" t="s">
        <v>4</v>
      </c>
      <c r="B149" s="129"/>
      <c r="C149" s="130"/>
      <c r="D149" s="49" t="s">
        <v>3142</v>
      </c>
      <c r="E149" s="110" t="str">
        <f>IFERROR(VLOOKUP(B149,matrizEmpleados,2,FALSE),"No existe")</f>
        <v>No existe</v>
      </c>
      <c r="F149" s="120" t="s">
        <v>3765</v>
      </c>
      <c r="G149" s="49" t="s">
        <v>5</v>
      </c>
      <c r="H149" s="127">
        <f>+(D148-C148)+1</f>
        <v>1</v>
      </c>
      <c r="I149" s="81"/>
      <c r="J149" s="42"/>
      <c r="K149" s="42"/>
      <c r="L149" s="42"/>
      <c r="M149" s="42"/>
      <c r="N149" s="42"/>
      <c r="O149" s="42"/>
      <c r="P149" s="42"/>
      <c r="Q149" s="42"/>
    </row>
    <row r="150" spans="1:17" ht="24.75" customHeight="1" x14ac:dyDescent="0.25">
      <c r="A150" s="48" t="s">
        <v>7</v>
      </c>
      <c r="B150" s="115"/>
      <c r="C150" s="121"/>
      <c r="D150" s="121"/>
      <c r="E150" s="116">
        <f>(D150-C150)*$C$2</f>
        <v>0</v>
      </c>
      <c r="F150" s="122"/>
      <c r="G150" s="49" t="s">
        <v>3139</v>
      </c>
      <c r="H150" s="70"/>
      <c r="I150" s="81"/>
      <c r="J150" s="42"/>
      <c r="K150" s="42"/>
      <c r="L150" s="42"/>
      <c r="M150" s="42"/>
      <c r="N150" s="42"/>
      <c r="O150" s="42"/>
      <c r="P150" s="42"/>
      <c r="Q150" s="42"/>
    </row>
    <row r="151" spans="1:17" ht="24.75" customHeight="1" x14ac:dyDescent="0.25">
      <c r="A151" s="48" t="s">
        <v>8</v>
      </c>
      <c r="B151" s="108"/>
      <c r="C151" s="121"/>
      <c r="D151" s="121"/>
      <c r="E151" s="116">
        <f>(D151-C151)*$C$2</f>
        <v>0</v>
      </c>
      <c r="F151" s="122"/>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24-14-1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24-14-2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24-14-3</v>
      </c>
      <c r="J155" s="42"/>
      <c r="K155" s="42"/>
      <c r="L155" s="42"/>
      <c r="M155" s="42"/>
      <c r="N155" s="42"/>
      <c r="O155" s="42"/>
      <c r="P155" s="42"/>
      <c r="Q155" s="42"/>
    </row>
    <row r="156" spans="1:17" ht="38.25" customHeight="1" x14ac:dyDescent="0.25">
      <c r="A156" s="48" t="s">
        <v>13</v>
      </c>
      <c r="B156" s="131"/>
      <c r="C156" s="132"/>
      <c r="D156" s="132"/>
      <c r="E156" s="133"/>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24-15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25">
        <f>IFERROR((E161*F161+E162*F162)/(F161+F162),0)</f>
        <v>0</v>
      </c>
      <c r="G159" s="49" t="s">
        <v>71</v>
      </c>
      <c r="H159" s="70"/>
      <c r="I159" s="81"/>
      <c r="J159" s="42"/>
      <c r="K159" s="42"/>
      <c r="L159" s="42"/>
      <c r="M159" s="42"/>
      <c r="N159" s="42"/>
      <c r="O159" s="42"/>
      <c r="P159" s="42"/>
      <c r="Q159" s="42"/>
    </row>
    <row r="160" spans="1:17" ht="24.75" customHeight="1" x14ac:dyDescent="0.25">
      <c r="A160" s="48" t="s">
        <v>4</v>
      </c>
      <c r="B160" s="129"/>
      <c r="C160" s="130"/>
      <c r="D160" s="49" t="s">
        <v>3142</v>
      </c>
      <c r="E160" s="110" t="str">
        <f>IFERROR(VLOOKUP(B160,matrizEmpleados,2,FALSE),"No existe")</f>
        <v>No existe</v>
      </c>
      <c r="F160" s="120" t="s">
        <v>3765</v>
      </c>
      <c r="G160" s="49" t="s">
        <v>5</v>
      </c>
      <c r="H160" s="127">
        <f>+(D159-C159)+1</f>
        <v>1</v>
      </c>
      <c r="I160" s="81"/>
      <c r="J160" s="42"/>
      <c r="K160" s="42"/>
      <c r="L160" s="42"/>
      <c r="M160" s="42"/>
      <c r="N160" s="42"/>
      <c r="O160" s="42"/>
      <c r="P160" s="42"/>
      <c r="Q160" s="42"/>
    </row>
    <row r="161" spans="1:17" ht="24.75" customHeight="1" x14ac:dyDescent="0.25">
      <c r="A161" s="48" t="s">
        <v>7</v>
      </c>
      <c r="B161" s="115"/>
      <c r="C161" s="121"/>
      <c r="D161" s="121"/>
      <c r="E161" s="116">
        <f>(D161-C161)*$C$2</f>
        <v>0</v>
      </c>
      <c r="F161" s="136"/>
      <c r="G161" s="49" t="s">
        <v>3139</v>
      </c>
      <c r="H161" s="70"/>
      <c r="I161" s="81"/>
      <c r="J161" s="42"/>
      <c r="K161" s="42"/>
      <c r="L161" s="42"/>
      <c r="M161" s="42"/>
      <c r="N161" s="42"/>
      <c r="O161" s="42"/>
      <c r="P161" s="42"/>
      <c r="Q161" s="42"/>
    </row>
    <row r="162" spans="1:17" ht="24.75" customHeight="1" x14ac:dyDescent="0.25">
      <c r="A162" s="48" t="s">
        <v>8</v>
      </c>
      <c r="B162" s="108"/>
      <c r="C162" s="121"/>
      <c r="D162" s="121"/>
      <c r="E162" s="116">
        <f>(D162-C162)*$C$2</f>
        <v>0</v>
      </c>
      <c r="F162" s="136"/>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24-15-1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24-15-2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24-15-3</v>
      </c>
      <c r="J166" s="42"/>
      <c r="K166" s="42"/>
      <c r="L166" s="42"/>
      <c r="M166" s="42"/>
      <c r="N166" s="42"/>
      <c r="O166" s="42"/>
      <c r="P166" s="42"/>
      <c r="Q166" s="42"/>
    </row>
    <row r="167" spans="1:17" ht="38.25" customHeight="1" x14ac:dyDescent="0.25">
      <c r="A167" s="48" t="s">
        <v>13</v>
      </c>
      <c r="B167" s="131"/>
      <c r="C167" s="132"/>
      <c r="D167" s="132"/>
      <c r="E167" s="133"/>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24-16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25">
        <f>IFERROR((E172*F172+E173*F173)/(F172+F173),0)</f>
        <v>0</v>
      </c>
      <c r="G170" s="49" t="s">
        <v>71</v>
      </c>
      <c r="H170" s="70"/>
      <c r="I170" s="81"/>
      <c r="J170" s="42"/>
      <c r="K170" s="42"/>
      <c r="L170" s="42"/>
      <c r="M170" s="42"/>
      <c r="N170" s="42"/>
      <c r="O170" s="42"/>
      <c r="P170" s="42"/>
      <c r="Q170" s="42"/>
    </row>
    <row r="171" spans="1:17" ht="24.75" customHeight="1" x14ac:dyDescent="0.25">
      <c r="A171" s="48" t="s">
        <v>4</v>
      </c>
      <c r="B171" s="129"/>
      <c r="C171" s="130"/>
      <c r="D171" s="49" t="s">
        <v>3142</v>
      </c>
      <c r="E171" s="110" t="str">
        <f>IFERROR(VLOOKUP(B171,matrizEmpleados,2,FALSE),"No existe")</f>
        <v>No existe</v>
      </c>
      <c r="F171" s="120" t="s">
        <v>3765</v>
      </c>
      <c r="G171" s="49" t="s">
        <v>5</v>
      </c>
      <c r="H171" s="127">
        <f>+(D170-C170)+1</f>
        <v>1</v>
      </c>
      <c r="I171" s="81"/>
      <c r="J171" s="42"/>
      <c r="K171" s="42"/>
      <c r="L171" s="42"/>
      <c r="M171" s="42"/>
      <c r="N171" s="42"/>
      <c r="O171" s="42"/>
      <c r="P171" s="42"/>
      <c r="Q171" s="42"/>
    </row>
    <row r="172" spans="1:17" ht="24.75" customHeight="1" x14ac:dyDescent="0.25">
      <c r="A172" s="48" t="s">
        <v>7</v>
      </c>
      <c r="B172" s="115"/>
      <c r="C172" s="121"/>
      <c r="D172" s="121"/>
      <c r="E172" s="116">
        <f>(D172-C172)*$C$2</f>
        <v>0</v>
      </c>
      <c r="F172" s="136"/>
      <c r="G172" s="49" t="s">
        <v>3139</v>
      </c>
      <c r="H172" s="70"/>
      <c r="I172" s="81"/>
      <c r="J172" s="42"/>
      <c r="K172" s="42"/>
      <c r="L172" s="42"/>
      <c r="M172" s="42"/>
      <c r="N172" s="42"/>
      <c r="O172" s="42"/>
      <c r="P172" s="42"/>
      <c r="Q172" s="42"/>
    </row>
    <row r="173" spans="1:17" ht="24.75" customHeight="1" x14ac:dyDescent="0.25">
      <c r="A173" s="48" t="s">
        <v>8</v>
      </c>
      <c r="B173" s="108"/>
      <c r="C173" s="121"/>
      <c r="D173" s="121"/>
      <c r="E173" s="116">
        <f>(D173-C173)*$C$2</f>
        <v>0</v>
      </c>
      <c r="F173" s="136"/>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24-16-1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24-16-2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24-16-3</v>
      </c>
      <c r="J177" s="42"/>
      <c r="K177" s="42"/>
      <c r="L177" s="42"/>
      <c r="M177" s="42"/>
      <c r="N177" s="42"/>
      <c r="O177" s="42"/>
      <c r="P177" s="42"/>
      <c r="Q177" s="42"/>
    </row>
    <row r="178" spans="1:17" ht="38.25" customHeight="1" x14ac:dyDescent="0.25">
      <c r="A178" s="48" t="s">
        <v>13</v>
      </c>
      <c r="B178" s="131"/>
      <c r="C178" s="132"/>
      <c r="D178" s="132"/>
      <c r="E178" s="133"/>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24-17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25">
        <f>IFERROR((E183*F183+E184*F184)/(F183+F184),0)</f>
        <v>0</v>
      </c>
      <c r="G181" s="49" t="s">
        <v>71</v>
      </c>
      <c r="H181" s="70"/>
      <c r="I181" s="81"/>
      <c r="J181" s="42"/>
      <c r="K181" s="42"/>
      <c r="L181" s="42"/>
      <c r="M181" s="42"/>
      <c r="N181" s="42"/>
      <c r="O181" s="42"/>
      <c r="P181" s="42"/>
      <c r="Q181" s="42"/>
    </row>
    <row r="182" spans="1:17" ht="24.75" customHeight="1" x14ac:dyDescent="0.25">
      <c r="A182" s="48" t="s">
        <v>4</v>
      </c>
      <c r="B182" s="129"/>
      <c r="C182" s="130"/>
      <c r="D182" s="49" t="s">
        <v>3142</v>
      </c>
      <c r="E182" s="110" t="str">
        <f>IFERROR(VLOOKUP(B182,matrizEmpleados,2,FALSE),"No existe")</f>
        <v>No existe</v>
      </c>
      <c r="F182" s="120" t="s">
        <v>3765</v>
      </c>
      <c r="G182" s="49" t="s">
        <v>5</v>
      </c>
      <c r="H182" s="127">
        <f>+(D181-C181)+1</f>
        <v>1</v>
      </c>
      <c r="I182" s="81"/>
      <c r="J182" s="42"/>
      <c r="K182" s="42"/>
      <c r="L182" s="42"/>
      <c r="M182" s="42"/>
      <c r="N182" s="42"/>
      <c r="O182" s="42"/>
      <c r="P182" s="42"/>
      <c r="Q182" s="42"/>
    </row>
    <row r="183" spans="1:17" ht="24.75" customHeight="1" x14ac:dyDescent="0.25">
      <c r="A183" s="48" t="s">
        <v>7</v>
      </c>
      <c r="B183" s="115"/>
      <c r="C183" s="121"/>
      <c r="D183" s="121"/>
      <c r="E183" s="116">
        <f>(D183-C183)*$C$2</f>
        <v>0</v>
      </c>
      <c r="F183" s="136"/>
      <c r="G183" s="49" t="s">
        <v>3139</v>
      </c>
      <c r="H183" s="70"/>
      <c r="I183" s="81"/>
      <c r="J183" s="42"/>
      <c r="K183" s="42"/>
      <c r="L183" s="42"/>
      <c r="M183" s="42"/>
      <c r="N183" s="42"/>
      <c r="O183" s="42"/>
      <c r="P183" s="42"/>
      <c r="Q183" s="42"/>
    </row>
    <row r="184" spans="1:17" ht="24.75" customHeight="1" x14ac:dyDescent="0.25">
      <c r="A184" s="48" t="s">
        <v>8</v>
      </c>
      <c r="B184" s="108"/>
      <c r="C184" s="121"/>
      <c r="D184" s="121"/>
      <c r="E184" s="116">
        <f>(D184-C184)*$C$2</f>
        <v>0</v>
      </c>
      <c r="F184" s="136"/>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24-17-1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24-17-2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24-17-3</v>
      </c>
      <c r="J188" s="42"/>
      <c r="K188" s="42"/>
      <c r="L188" s="42"/>
      <c r="M188" s="42"/>
      <c r="N188" s="42"/>
      <c r="O188" s="42"/>
      <c r="P188" s="42"/>
      <c r="Q188" s="42"/>
    </row>
    <row r="189" spans="1:17" ht="38.25" customHeight="1" x14ac:dyDescent="0.25">
      <c r="A189" s="48" t="s">
        <v>13</v>
      </c>
      <c r="B189" s="131"/>
      <c r="C189" s="132"/>
      <c r="D189" s="132"/>
      <c r="E189" s="133"/>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24-18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25">
        <f>IFERROR((E194*F194+E195*F195)/(F194+F195),0)</f>
        <v>0</v>
      </c>
      <c r="G192" s="49" t="s">
        <v>71</v>
      </c>
      <c r="H192" s="70"/>
      <c r="I192" s="81"/>
      <c r="J192" s="42"/>
      <c r="K192" s="42"/>
      <c r="L192" s="42"/>
      <c r="M192" s="42"/>
      <c r="N192" s="42"/>
      <c r="O192" s="42"/>
      <c r="P192" s="42"/>
      <c r="Q192" s="42"/>
    </row>
    <row r="193" spans="1:17" ht="24.75" customHeight="1" x14ac:dyDescent="0.25">
      <c r="A193" s="48" t="s">
        <v>4</v>
      </c>
      <c r="B193" s="129"/>
      <c r="C193" s="130"/>
      <c r="D193" s="49" t="s">
        <v>3142</v>
      </c>
      <c r="E193" s="110" t="str">
        <f>IFERROR(VLOOKUP(B193,matrizEmpleados,2,FALSE),"No existe")</f>
        <v>No existe</v>
      </c>
      <c r="F193" s="120" t="s">
        <v>3765</v>
      </c>
      <c r="G193" s="49" t="s">
        <v>5</v>
      </c>
      <c r="H193" s="127">
        <f>+(D192-C192)+1</f>
        <v>1</v>
      </c>
      <c r="I193" s="81"/>
      <c r="J193" s="42"/>
      <c r="K193" s="42"/>
      <c r="L193" s="42"/>
      <c r="M193" s="42"/>
      <c r="N193" s="42"/>
      <c r="O193" s="42"/>
      <c r="P193" s="42"/>
      <c r="Q193" s="42"/>
    </row>
    <row r="194" spans="1:17" ht="24.75" customHeight="1" x14ac:dyDescent="0.25">
      <c r="A194" s="48" t="s">
        <v>7</v>
      </c>
      <c r="B194" s="115"/>
      <c r="C194" s="121"/>
      <c r="D194" s="121"/>
      <c r="E194" s="116">
        <f>(D194-C194)*$C$2</f>
        <v>0</v>
      </c>
      <c r="F194" s="136"/>
      <c r="G194" s="49" t="s">
        <v>3139</v>
      </c>
      <c r="H194" s="70"/>
      <c r="I194" s="81"/>
      <c r="J194" s="42"/>
      <c r="K194" s="42"/>
      <c r="L194" s="42"/>
      <c r="M194" s="42"/>
      <c r="N194" s="42"/>
      <c r="O194" s="42"/>
      <c r="P194" s="42"/>
      <c r="Q194" s="42"/>
    </row>
    <row r="195" spans="1:17" ht="24.75" customHeight="1" x14ac:dyDescent="0.25">
      <c r="A195" s="48" t="s">
        <v>8</v>
      </c>
      <c r="B195" s="108"/>
      <c r="C195" s="121"/>
      <c r="D195" s="121"/>
      <c r="E195" s="116">
        <f>(D195-C195)*$C$2</f>
        <v>0</v>
      </c>
      <c r="F195" s="136"/>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24-18-1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24-18-2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24-18-3</v>
      </c>
      <c r="J199" s="42"/>
      <c r="K199" s="42"/>
      <c r="L199" s="42"/>
      <c r="M199" s="42"/>
      <c r="N199" s="42"/>
      <c r="O199" s="42"/>
      <c r="P199" s="42"/>
      <c r="Q199" s="42"/>
    </row>
    <row r="200" spans="1:17" ht="38.25" customHeight="1" x14ac:dyDescent="0.25">
      <c r="A200" s="48" t="s">
        <v>13</v>
      </c>
      <c r="B200" s="131"/>
      <c r="C200" s="132"/>
      <c r="D200" s="132"/>
      <c r="E200" s="133"/>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24-19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25">
        <f>IFERROR((E205*F205+E206*F206)/(F205+F206),0)</f>
        <v>0</v>
      </c>
      <c r="G203" s="49" t="s">
        <v>71</v>
      </c>
      <c r="H203" s="70"/>
      <c r="I203" s="81"/>
      <c r="J203" s="42"/>
      <c r="K203" s="42"/>
      <c r="L203" s="42"/>
      <c r="M203" s="42"/>
      <c r="N203" s="42"/>
      <c r="O203" s="42"/>
      <c r="P203" s="42"/>
      <c r="Q203" s="42"/>
    </row>
    <row r="204" spans="1:17" ht="24.75" customHeight="1" x14ac:dyDescent="0.25">
      <c r="A204" s="48" t="s">
        <v>4</v>
      </c>
      <c r="B204" s="129"/>
      <c r="C204" s="130"/>
      <c r="D204" s="49" t="s">
        <v>3142</v>
      </c>
      <c r="E204" s="110" t="str">
        <f>IFERROR(VLOOKUP(B204,matrizEmpleados,2,FALSE),"No existe")</f>
        <v>No existe</v>
      </c>
      <c r="F204" s="120" t="s">
        <v>3765</v>
      </c>
      <c r="G204" s="49" t="s">
        <v>5</v>
      </c>
      <c r="H204" s="127">
        <f>+(D203-C203)+1</f>
        <v>1</v>
      </c>
      <c r="I204" s="81"/>
      <c r="J204" s="42"/>
      <c r="K204" s="42"/>
      <c r="L204" s="42"/>
      <c r="M204" s="42"/>
      <c r="N204" s="42"/>
      <c r="O204" s="42"/>
      <c r="P204" s="42"/>
      <c r="Q204" s="42"/>
    </row>
    <row r="205" spans="1:17" ht="24.75" customHeight="1" x14ac:dyDescent="0.25">
      <c r="A205" s="48" t="s">
        <v>7</v>
      </c>
      <c r="B205" s="115"/>
      <c r="C205" s="121"/>
      <c r="D205" s="121"/>
      <c r="E205" s="116">
        <f>(D205-C205)*$C$2</f>
        <v>0</v>
      </c>
      <c r="F205" s="136"/>
      <c r="G205" s="49" t="s">
        <v>3139</v>
      </c>
      <c r="H205" s="70"/>
      <c r="I205" s="81"/>
      <c r="J205" s="42"/>
      <c r="K205" s="42"/>
      <c r="L205" s="42"/>
      <c r="M205" s="42"/>
      <c r="N205" s="42"/>
      <c r="O205" s="42"/>
      <c r="P205" s="42"/>
      <c r="Q205" s="42"/>
    </row>
    <row r="206" spans="1:17" ht="24.75" customHeight="1" x14ac:dyDescent="0.25">
      <c r="A206" s="48" t="s">
        <v>8</v>
      </c>
      <c r="B206" s="108"/>
      <c r="C206" s="121"/>
      <c r="D206" s="121"/>
      <c r="E206" s="116">
        <f>(D206-C206)*$C$2</f>
        <v>0</v>
      </c>
      <c r="F206" s="136"/>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24-19-1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24-19-2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24-19-3</v>
      </c>
      <c r="J210" s="42"/>
      <c r="K210" s="42"/>
      <c r="L210" s="42"/>
      <c r="M210" s="42"/>
      <c r="N210" s="42"/>
      <c r="O210" s="42"/>
      <c r="P210" s="42"/>
      <c r="Q210" s="42"/>
    </row>
    <row r="211" spans="1:17" ht="38.25" customHeight="1" x14ac:dyDescent="0.25">
      <c r="A211" s="48" t="s">
        <v>13</v>
      </c>
      <c r="B211" s="131"/>
      <c r="C211" s="132"/>
      <c r="D211" s="132"/>
      <c r="E211" s="133"/>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24-20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25">
        <f>IFERROR((E216*F216+E217*F217)/(F216+F217),0)</f>
        <v>0</v>
      </c>
      <c r="G214" s="49" t="s">
        <v>71</v>
      </c>
      <c r="H214" s="70"/>
      <c r="I214" s="81"/>
      <c r="J214" s="42"/>
      <c r="K214" s="42"/>
      <c r="L214" s="42"/>
      <c r="M214" s="42"/>
      <c r="N214" s="42"/>
      <c r="O214" s="42"/>
      <c r="P214" s="42"/>
      <c r="Q214" s="42"/>
    </row>
    <row r="215" spans="1:17" ht="24.75" customHeight="1" x14ac:dyDescent="0.25">
      <c r="A215" s="48" t="s">
        <v>4</v>
      </c>
      <c r="B215" s="129"/>
      <c r="C215" s="130"/>
      <c r="D215" s="49" t="s">
        <v>3142</v>
      </c>
      <c r="E215" s="110" t="str">
        <f>IFERROR(VLOOKUP(B215,matrizEmpleados,2,FALSE),"No existe")</f>
        <v>No existe</v>
      </c>
      <c r="F215" s="120" t="s">
        <v>3765</v>
      </c>
      <c r="G215" s="49" t="s">
        <v>5</v>
      </c>
      <c r="H215" s="127">
        <f>+(D214-C214)+1</f>
        <v>1</v>
      </c>
      <c r="I215" s="81"/>
      <c r="J215" s="42"/>
      <c r="K215" s="42"/>
      <c r="L215" s="42"/>
      <c r="M215" s="42"/>
      <c r="N215" s="42"/>
      <c r="O215" s="42"/>
      <c r="P215" s="42"/>
      <c r="Q215" s="42"/>
    </row>
    <row r="216" spans="1:17" ht="24.75" customHeight="1" x14ac:dyDescent="0.25">
      <c r="A216" s="48" t="s">
        <v>7</v>
      </c>
      <c r="B216" s="115"/>
      <c r="C216" s="121"/>
      <c r="D216" s="121"/>
      <c r="E216" s="116">
        <f>(D216-C216)*$C$2</f>
        <v>0</v>
      </c>
      <c r="F216" s="136"/>
      <c r="G216" s="49" t="s">
        <v>3139</v>
      </c>
      <c r="H216" s="70"/>
      <c r="I216" s="81"/>
      <c r="J216" s="42"/>
      <c r="K216" s="42"/>
      <c r="L216" s="42"/>
      <c r="M216" s="42"/>
      <c r="N216" s="42"/>
      <c r="O216" s="42"/>
      <c r="P216" s="42"/>
      <c r="Q216" s="42"/>
    </row>
    <row r="217" spans="1:17" ht="24.75" customHeight="1" x14ac:dyDescent="0.25">
      <c r="A217" s="48" t="s">
        <v>8</v>
      </c>
      <c r="B217" s="108"/>
      <c r="C217" s="121"/>
      <c r="D217" s="121"/>
      <c r="E217" s="116">
        <f>(D217-C217)*$C$2</f>
        <v>0</v>
      </c>
      <c r="F217" s="136"/>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24-20-1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24-20-2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24-20-3</v>
      </c>
      <c r="J221" s="42"/>
      <c r="K221" s="42"/>
      <c r="L221" s="42"/>
      <c r="M221" s="42"/>
      <c r="N221" s="42"/>
      <c r="O221" s="42"/>
      <c r="P221" s="42"/>
      <c r="Q221" s="42"/>
    </row>
    <row r="222" spans="1:17" ht="38.25" customHeight="1" x14ac:dyDescent="0.25">
      <c r="A222" s="48" t="s">
        <v>13</v>
      </c>
      <c r="B222" s="131"/>
      <c r="C222" s="132"/>
      <c r="D222" s="132"/>
      <c r="E222" s="133"/>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24-21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25">
        <f>IFERROR((E227*F227+E228*F228)/(F227+F228),0)</f>
        <v>0</v>
      </c>
      <c r="G225" s="49" t="s">
        <v>71</v>
      </c>
      <c r="H225" s="70"/>
      <c r="I225" s="81"/>
      <c r="J225" s="42"/>
      <c r="K225" s="42"/>
      <c r="L225" s="42"/>
      <c r="M225" s="42"/>
      <c r="N225" s="42"/>
      <c r="O225" s="42"/>
      <c r="P225" s="42"/>
      <c r="Q225" s="42"/>
    </row>
    <row r="226" spans="1:17" ht="24.75" customHeight="1" x14ac:dyDescent="0.25">
      <c r="A226" s="48" t="s">
        <v>4</v>
      </c>
      <c r="B226" s="129"/>
      <c r="C226" s="130"/>
      <c r="D226" s="49" t="s">
        <v>3142</v>
      </c>
      <c r="E226" s="110" t="str">
        <f>IFERROR(VLOOKUP(B226,matrizEmpleados,2,FALSE),"No existe")</f>
        <v>No existe</v>
      </c>
      <c r="F226" s="120" t="s">
        <v>3765</v>
      </c>
      <c r="G226" s="49" t="s">
        <v>5</v>
      </c>
      <c r="H226" s="127">
        <f>+(D225-C225)+1</f>
        <v>1</v>
      </c>
      <c r="I226" s="81"/>
      <c r="J226" s="42"/>
      <c r="K226" s="42"/>
      <c r="L226" s="42"/>
      <c r="M226" s="42"/>
      <c r="N226" s="42"/>
      <c r="O226" s="42"/>
      <c r="P226" s="42"/>
      <c r="Q226" s="42"/>
    </row>
    <row r="227" spans="1:17" ht="24.75" customHeight="1" x14ac:dyDescent="0.25">
      <c r="A227" s="48" t="s">
        <v>7</v>
      </c>
      <c r="B227" s="115"/>
      <c r="C227" s="121"/>
      <c r="D227" s="121"/>
      <c r="E227" s="116">
        <f>(D227-C227)*$C$2</f>
        <v>0</v>
      </c>
      <c r="F227" s="136"/>
      <c r="G227" s="49" t="s">
        <v>3139</v>
      </c>
      <c r="H227" s="70"/>
      <c r="I227" s="81"/>
      <c r="J227" s="42"/>
      <c r="K227" s="42"/>
      <c r="L227" s="42"/>
      <c r="M227" s="42"/>
      <c r="N227" s="42"/>
      <c r="O227" s="42"/>
      <c r="P227" s="42"/>
      <c r="Q227" s="42"/>
    </row>
    <row r="228" spans="1:17" ht="24.75" customHeight="1" x14ac:dyDescent="0.25">
      <c r="A228" s="48" t="s">
        <v>8</v>
      </c>
      <c r="B228" s="108"/>
      <c r="C228" s="121"/>
      <c r="D228" s="121"/>
      <c r="E228" s="116">
        <f>(D228-C228)*$C$2</f>
        <v>0</v>
      </c>
      <c r="F228" s="136"/>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24-21-1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24-21-2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24-21-3</v>
      </c>
      <c r="J232" s="42"/>
      <c r="K232" s="42"/>
      <c r="L232" s="42"/>
      <c r="M232" s="42"/>
      <c r="N232" s="42"/>
      <c r="O232" s="42"/>
      <c r="P232" s="42"/>
      <c r="Q232" s="42"/>
    </row>
    <row r="233" spans="1:17" ht="38.25" customHeight="1" x14ac:dyDescent="0.25">
      <c r="A233" s="48" t="s">
        <v>13</v>
      </c>
      <c r="B233" s="131"/>
      <c r="C233" s="132"/>
      <c r="D233" s="132"/>
      <c r="E233" s="133"/>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24-22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25">
        <f>IFERROR((E238*F238+E239*F239)/(F238+F239),0)</f>
        <v>0</v>
      </c>
      <c r="G236" s="49" t="s">
        <v>71</v>
      </c>
      <c r="H236" s="70"/>
      <c r="I236" s="81"/>
      <c r="J236" s="42"/>
      <c r="K236" s="42"/>
      <c r="L236" s="42"/>
      <c r="M236" s="42"/>
      <c r="N236" s="42"/>
      <c r="O236" s="42"/>
      <c r="P236" s="42"/>
      <c r="Q236" s="42"/>
    </row>
    <row r="237" spans="1:17" ht="24.75" customHeight="1" x14ac:dyDescent="0.25">
      <c r="A237" s="48" t="s">
        <v>4</v>
      </c>
      <c r="B237" s="129"/>
      <c r="C237" s="130"/>
      <c r="D237" s="49" t="s">
        <v>3142</v>
      </c>
      <c r="E237" s="110" t="str">
        <f>IFERROR(VLOOKUP(B237,matrizEmpleados,2,FALSE),"No existe")</f>
        <v>No existe</v>
      </c>
      <c r="F237" s="120" t="s">
        <v>3765</v>
      </c>
      <c r="G237" s="49" t="s">
        <v>5</v>
      </c>
      <c r="H237" s="127">
        <f>+(D236-C236)+1</f>
        <v>1</v>
      </c>
      <c r="I237" s="81"/>
      <c r="J237" s="42"/>
      <c r="K237" s="42"/>
      <c r="L237" s="42"/>
      <c r="M237" s="42"/>
      <c r="N237" s="42"/>
      <c r="O237" s="42"/>
      <c r="P237" s="42"/>
      <c r="Q237" s="42"/>
    </row>
    <row r="238" spans="1:17" ht="24.75" customHeight="1" x14ac:dyDescent="0.25">
      <c r="A238" s="48" t="s">
        <v>7</v>
      </c>
      <c r="B238" s="115"/>
      <c r="C238" s="121"/>
      <c r="D238" s="121"/>
      <c r="E238" s="116">
        <f>(D238-C238)*$C$2</f>
        <v>0</v>
      </c>
      <c r="F238" s="136"/>
      <c r="G238" s="49" t="s">
        <v>3139</v>
      </c>
      <c r="H238" s="70"/>
      <c r="I238" s="81"/>
      <c r="J238" s="42"/>
      <c r="K238" s="42"/>
      <c r="L238" s="42"/>
      <c r="M238" s="42"/>
      <c r="N238" s="42"/>
      <c r="O238" s="42"/>
      <c r="P238" s="42"/>
      <c r="Q238" s="42"/>
    </row>
    <row r="239" spans="1:17" ht="24.75" customHeight="1" x14ac:dyDescent="0.25">
      <c r="A239" s="48" t="s">
        <v>8</v>
      </c>
      <c r="B239" s="108"/>
      <c r="C239" s="121"/>
      <c r="D239" s="121"/>
      <c r="E239" s="116">
        <f>(D239-C239)*$C$2</f>
        <v>0</v>
      </c>
      <c r="F239" s="136"/>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24-22-1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24-22-2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24-22-3</v>
      </c>
      <c r="J243" s="42"/>
      <c r="K243" s="42"/>
      <c r="L243" s="42"/>
      <c r="M243" s="42"/>
      <c r="N243" s="42"/>
      <c r="O243" s="42"/>
      <c r="P243" s="42"/>
      <c r="Q243" s="42"/>
    </row>
    <row r="244" spans="1:17" ht="38.25" customHeight="1" x14ac:dyDescent="0.25">
      <c r="A244" s="48" t="s">
        <v>13</v>
      </c>
      <c r="B244" s="131"/>
      <c r="C244" s="132"/>
      <c r="D244" s="132"/>
      <c r="E244" s="133"/>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24-23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25">
        <f>IFERROR((E249*F249+E250*F250)/(F249+F250),0)</f>
        <v>0</v>
      </c>
      <c r="G247" s="49" t="s">
        <v>71</v>
      </c>
      <c r="H247" s="70"/>
      <c r="I247" s="81"/>
      <c r="J247" s="42"/>
      <c r="K247" s="42"/>
      <c r="L247" s="42"/>
      <c r="M247" s="42"/>
      <c r="N247" s="42"/>
      <c r="O247" s="42"/>
      <c r="P247" s="42"/>
      <c r="Q247" s="42"/>
    </row>
    <row r="248" spans="1:17" ht="24.75" customHeight="1" x14ac:dyDescent="0.25">
      <c r="A248" s="48" t="s">
        <v>4</v>
      </c>
      <c r="B248" s="129"/>
      <c r="C248" s="130"/>
      <c r="D248" s="49" t="s">
        <v>3142</v>
      </c>
      <c r="E248" s="110" t="str">
        <f>IFERROR(VLOOKUP(B248,matrizEmpleados,2,FALSE),"No existe")</f>
        <v>No existe</v>
      </c>
      <c r="F248" s="120" t="s">
        <v>3765</v>
      </c>
      <c r="G248" s="49" t="s">
        <v>5</v>
      </c>
      <c r="H248" s="127">
        <f>+(D247-C247)+1</f>
        <v>1</v>
      </c>
      <c r="I248" s="81"/>
      <c r="J248" s="42"/>
      <c r="K248" s="42"/>
      <c r="L248" s="42"/>
      <c r="M248" s="42"/>
      <c r="N248" s="42"/>
      <c r="O248" s="42"/>
      <c r="P248" s="42"/>
      <c r="Q248" s="42"/>
    </row>
    <row r="249" spans="1:17" ht="24.75" customHeight="1" x14ac:dyDescent="0.25">
      <c r="A249" s="48" t="s">
        <v>7</v>
      </c>
      <c r="B249" s="115"/>
      <c r="C249" s="121"/>
      <c r="D249" s="121"/>
      <c r="E249" s="116">
        <f>(D249-C249)*$C$2</f>
        <v>0</v>
      </c>
      <c r="F249" s="136"/>
      <c r="G249" s="49" t="s">
        <v>3139</v>
      </c>
      <c r="H249" s="70"/>
      <c r="I249" s="81"/>
      <c r="J249" s="42"/>
      <c r="K249" s="42"/>
      <c r="L249" s="42"/>
      <c r="M249" s="42"/>
      <c r="N249" s="42"/>
      <c r="O249" s="42"/>
      <c r="P249" s="42"/>
      <c r="Q249" s="42"/>
    </row>
    <row r="250" spans="1:17" ht="24.75" customHeight="1" x14ac:dyDescent="0.25">
      <c r="A250" s="48" t="s">
        <v>8</v>
      </c>
      <c r="B250" s="108"/>
      <c r="C250" s="121"/>
      <c r="D250" s="121"/>
      <c r="E250" s="116">
        <f>(D250-C250)*$C$2</f>
        <v>0</v>
      </c>
      <c r="F250" s="136"/>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24-23-1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24-23-2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24-23-3</v>
      </c>
      <c r="J254" s="42"/>
      <c r="K254" s="42"/>
      <c r="L254" s="42"/>
      <c r="M254" s="42"/>
      <c r="N254" s="42"/>
      <c r="O254" s="42"/>
      <c r="P254" s="42"/>
      <c r="Q254" s="42"/>
    </row>
    <row r="255" spans="1:17" ht="38.25" customHeight="1" x14ac:dyDescent="0.25">
      <c r="A255" s="48" t="s">
        <v>13</v>
      </c>
      <c r="B255" s="131"/>
      <c r="C255" s="132"/>
      <c r="D255" s="132"/>
      <c r="E255" s="133"/>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24-24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25">
        <f>IFERROR((E260*F260+E261*F261)/(F260+F261),0)</f>
        <v>0</v>
      </c>
      <c r="G258" s="49" t="s">
        <v>71</v>
      </c>
      <c r="H258" s="70"/>
      <c r="I258" s="81"/>
      <c r="J258" s="42"/>
      <c r="K258" s="42"/>
      <c r="L258" s="42"/>
      <c r="M258" s="42"/>
      <c r="N258" s="42"/>
      <c r="O258" s="42"/>
      <c r="P258" s="42"/>
      <c r="Q258" s="42"/>
    </row>
    <row r="259" spans="1:17" ht="24.75" customHeight="1" x14ac:dyDescent="0.25">
      <c r="A259" s="48" t="s">
        <v>4</v>
      </c>
      <c r="B259" s="129"/>
      <c r="C259" s="130"/>
      <c r="D259" s="49" t="s">
        <v>3142</v>
      </c>
      <c r="E259" s="110" t="str">
        <f>IFERROR(VLOOKUP(B259,matrizEmpleados,2,FALSE),"No existe")</f>
        <v>No existe</v>
      </c>
      <c r="F259" s="120" t="s">
        <v>3765</v>
      </c>
      <c r="G259" s="49" t="s">
        <v>5</v>
      </c>
      <c r="H259" s="127">
        <f>+(D258-C258)+1</f>
        <v>1</v>
      </c>
      <c r="I259" s="81"/>
      <c r="J259" s="42"/>
      <c r="K259" s="42"/>
      <c r="L259" s="42"/>
      <c r="M259" s="42"/>
      <c r="N259" s="42"/>
      <c r="O259" s="42"/>
      <c r="P259" s="42"/>
      <c r="Q259" s="42"/>
    </row>
    <row r="260" spans="1:17" ht="24.75" customHeight="1" x14ac:dyDescent="0.25">
      <c r="A260" s="48" t="s">
        <v>7</v>
      </c>
      <c r="B260" s="115"/>
      <c r="C260" s="121"/>
      <c r="D260" s="121"/>
      <c r="E260" s="116">
        <f>(D260-C260)*$C$2</f>
        <v>0</v>
      </c>
      <c r="F260" s="136"/>
      <c r="G260" s="49" t="s">
        <v>3139</v>
      </c>
      <c r="H260" s="70"/>
      <c r="I260" s="81"/>
      <c r="J260" s="42"/>
      <c r="K260" s="42"/>
      <c r="L260" s="42"/>
      <c r="M260" s="42"/>
      <c r="N260" s="42"/>
      <c r="O260" s="42"/>
      <c r="P260" s="42"/>
      <c r="Q260" s="42"/>
    </row>
    <row r="261" spans="1:17" ht="24.75" customHeight="1" x14ac:dyDescent="0.25">
      <c r="A261" s="48" t="s">
        <v>8</v>
      </c>
      <c r="B261" s="108"/>
      <c r="C261" s="121"/>
      <c r="D261" s="121"/>
      <c r="E261" s="116">
        <f>(D261-C261)*$C$2</f>
        <v>0</v>
      </c>
      <c r="F261" s="136"/>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24-24-1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24-24-2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24-24-3</v>
      </c>
      <c r="J265" s="42"/>
      <c r="K265" s="42"/>
      <c r="L265" s="42"/>
      <c r="M265" s="42"/>
      <c r="N265" s="42"/>
      <c r="O265" s="42"/>
      <c r="P265" s="42"/>
      <c r="Q265" s="42"/>
    </row>
    <row r="266" spans="1:17" ht="38.25" customHeight="1" x14ac:dyDescent="0.25">
      <c r="A266" s="48" t="s">
        <v>13</v>
      </c>
      <c r="B266" s="131"/>
      <c r="C266" s="132"/>
      <c r="D266" s="132"/>
      <c r="E266" s="133"/>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24-25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25">
        <f>IFERROR((E271*F271+E272*F272)/(F271+F272),0)</f>
        <v>0</v>
      </c>
      <c r="G269" s="49" t="s">
        <v>71</v>
      </c>
      <c r="H269" s="70"/>
      <c r="I269" s="81"/>
      <c r="J269" s="42"/>
      <c r="K269" s="42"/>
      <c r="L269" s="42"/>
      <c r="M269" s="42"/>
      <c r="N269" s="42"/>
      <c r="O269" s="42"/>
      <c r="P269" s="42"/>
      <c r="Q269" s="42"/>
    </row>
    <row r="270" spans="1:17" ht="24.75" customHeight="1" x14ac:dyDescent="0.25">
      <c r="A270" s="48" t="s">
        <v>4</v>
      </c>
      <c r="B270" s="129"/>
      <c r="C270" s="130"/>
      <c r="D270" s="49" t="s">
        <v>3142</v>
      </c>
      <c r="E270" s="110" t="str">
        <f>IFERROR(VLOOKUP(B270,matrizEmpleados,2,FALSE),"No existe")</f>
        <v>No existe</v>
      </c>
      <c r="F270" s="120" t="s">
        <v>3765</v>
      </c>
      <c r="G270" s="49" t="s">
        <v>5</v>
      </c>
      <c r="H270" s="127">
        <f>+(D269-C269)+1</f>
        <v>1</v>
      </c>
      <c r="I270" s="81"/>
      <c r="J270" s="42"/>
      <c r="K270" s="42"/>
      <c r="L270" s="42"/>
      <c r="M270" s="42"/>
      <c r="N270" s="42"/>
      <c r="O270" s="42"/>
      <c r="P270" s="42"/>
      <c r="Q270" s="42"/>
    </row>
    <row r="271" spans="1:17" ht="24.75" customHeight="1" x14ac:dyDescent="0.25">
      <c r="A271" s="48" t="s">
        <v>7</v>
      </c>
      <c r="B271" s="115"/>
      <c r="C271" s="121"/>
      <c r="D271" s="121"/>
      <c r="E271" s="116">
        <f>(D271-C271)*$C$2</f>
        <v>0</v>
      </c>
      <c r="F271" s="136"/>
      <c r="G271" s="49" t="s">
        <v>3139</v>
      </c>
      <c r="H271" s="70"/>
      <c r="I271" s="81"/>
      <c r="J271" s="42"/>
      <c r="K271" s="42"/>
      <c r="L271" s="42"/>
      <c r="M271" s="42"/>
      <c r="N271" s="42"/>
      <c r="O271" s="42"/>
      <c r="P271" s="42"/>
      <c r="Q271" s="42"/>
    </row>
    <row r="272" spans="1:17" ht="24.75" customHeight="1" x14ac:dyDescent="0.25">
      <c r="A272" s="48" t="s">
        <v>8</v>
      </c>
      <c r="B272" s="108"/>
      <c r="C272" s="121"/>
      <c r="D272" s="121"/>
      <c r="E272" s="116">
        <f>(D272-C272)*$C$2</f>
        <v>0</v>
      </c>
      <c r="F272" s="136"/>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24-25-1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24-25-2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24-25-3</v>
      </c>
      <c r="J276" s="42"/>
      <c r="K276" s="42"/>
      <c r="L276" s="42"/>
      <c r="M276" s="42"/>
      <c r="N276" s="42"/>
      <c r="O276" s="42"/>
      <c r="P276" s="42"/>
      <c r="Q276" s="42"/>
    </row>
    <row r="277" spans="1:17" ht="38.25" customHeight="1" x14ac:dyDescent="0.25">
      <c r="A277" s="48" t="s">
        <v>13</v>
      </c>
      <c r="B277" s="131"/>
      <c r="C277" s="132"/>
      <c r="D277" s="132"/>
      <c r="E277" s="133"/>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24-26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25">
        <f>IFERROR((E282*F282+E283*F283)/(F282+F283),0)</f>
        <v>0</v>
      </c>
      <c r="G280" s="49" t="s">
        <v>71</v>
      </c>
      <c r="H280" s="70"/>
      <c r="I280" s="81"/>
      <c r="J280" s="42"/>
      <c r="K280" s="42"/>
      <c r="L280" s="42"/>
      <c r="M280" s="42"/>
      <c r="N280" s="42"/>
      <c r="O280" s="42"/>
      <c r="P280" s="42"/>
      <c r="Q280" s="42"/>
    </row>
    <row r="281" spans="1:17" ht="24.75" customHeight="1" x14ac:dyDescent="0.25">
      <c r="A281" s="48" t="s">
        <v>4</v>
      </c>
      <c r="B281" s="129"/>
      <c r="C281" s="130"/>
      <c r="D281" s="49" t="s">
        <v>3142</v>
      </c>
      <c r="E281" s="110" t="str">
        <f>IFERROR(VLOOKUP(B281,matrizEmpleados,2,FALSE),"No existe")</f>
        <v>No existe</v>
      </c>
      <c r="F281" s="120" t="s">
        <v>3765</v>
      </c>
      <c r="G281" s="49" t="s">
        <v>5</v>
      </c>
      <c r="H281" s="127">
        <f>+(D280-C280)+1</f>
        <v>1</v>
      </c>
      <c r="I281" s="81"/>
      <c r="J281" s="42"/>
      <c r="K281" s="42"/>
      <c r="L281" s="42"/>
      <c r="M281" s="42"/>
      <c r="N281" s="42"/>
      <c r="O281" s="42"/>
      <c r="P281" s="42"/>
      <c r="Q281" s="42"/>
    </row>
    <row r="282" spans="1:17" ht="24.75" customHeight="1" x14ac:dyDescent="0.25">
      <c r="A282" s="48" t="s">
        <v>7</v>
      </c>
      <c r="B282" s="115"/>
      <c r="C282" s="121"/>
      <c r="D282" s="121"/>
      <c r="E282" s="116">
        <f>(D282-C282)*$C$2</f>
        <v>0</v>
      </c>
      <c r="F282" s="136"/>
      <c r="G282" s="49" t="s">
        <v>3139</v>
      </c>
      <c r="H282" s="70"/>
      <c r="I282" s="81"/>
      <c r="J282" s="42"/>
      <c r="K282" s="42"/>
      <c r="L282" s="42"/>
      <c r="M282" s="42"/>
      <c r="N282" s="42"/>
      <c r="O282" s="42"/>
      <c r="P282" s="42"/>
      <c r="Q282" s="42"/>
    </row>
    <row r="283" spans="1:17" ht="24.75" customHeight="1" x14ac:dyDescent="0.25">
      <c r="A283" s="48" t="s">
        <v>8</v>
      </c>
      <c r="B283" s="108"/>
      <c r="C283" s="121"/>
      <c r="D283" s="121"/>
      <c r="E283" s="116">
        <f>(D283-C283)*$C$2</f>
        <v>0</v>
      </c>
      <c r="F283" s="136"/>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24-26-1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24-26-2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24-26-3</v>
      </c>
      <c r="J287" s="42"/>
      <c r="K287" s="42"/>
      <c r="L287" s="42"/>
      <c r="M287" s="42"/>
      <c r="N287" s="42"/>
      <c r="O287" s="42"/>
      <c r="P287" s="42"/>
      <c r="Q287" s="42"/>
    </row>
    <row r="288" spans="1:17" ht="38.25" customHeight="1" x14ac:dyDescent="0.25">
      <c r="A288" s="48" t="s">
        <v>13</v>
      </c>
      <c r="B288" s="131"/>
      <c r="C288" s="132"/>
      <c r="D288" s="132"/>
      <c r="E288" s="133"/>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24-27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25">
        <f>IFERROR((E293*F293+E294*F294)/(F293+F294),0)</f>
        <v>0</v>
      </c>
      <c r="G291" s="49" t="s">
        <v>71</v>
      </c>
      <c r="H291" s="70"/>
      <c r="I291" s="81"/>
      <c r="J291" s="42"/>
      <c r="K291" s="42"/>
      <c r="L291" s="42"/>
      <c r="M291" s="42"/>
      <c r="N291" s="42"/>
      <c r="O291" s="42"/>
      <c r="P291" s="42"/>
      <c r="Q291" s="42"/>
    </row>
    <row r="292" spans="1:17" ht="24.75" customHeight="1" x14ac:dyDescent="0.25">
      <c r="A292" s="48" t="s">
        <v>4</v>
      </c>
      <c r="B292" s="129"/>
      <c r="C292" s="130"/>
      <c r="D292" s="49" t="s">
        <v>3142</v>
      </c>
      <c r="E292" s="110" t="str">
        <f>IFERROR(VLOOKUP(B292,matrizEmpleados,2,FALSE),"No existe")</f>
        <v>No existe</v>
      </c>
      <c r="F292" s="120" t="s">
        <v>3765</v>
      </c>
      <c r="G292" s="49" t="s">
        <v>5</v>
      </c>
      <c r="H292" s="127">
        <f>+(D291-C291)+1</f>
        <v>1</v>
      </c>
      <c r="I292" s="81"/>
      <c r="J292" s="42"/>
      <c r="K292" s="42"/>
      <c r="L292" s="42"/>
      <c r="M292" s="42"/>
      <c r="N292" s="42"/>
      <c r="O292" s="42"/>
      <c r="P292" s="42"/>
      <c r="Q292" s="42"/>
    </row>
    <row r="293" spans="1:17" ht="24.75" customHeight="1" x14ac:dyDescent="0.25">
      <c r="A293" s="48" t="s">
        <v>7</v>
      </c>
      <c r="B293" s="115"/>
      <c r="C293" s="121"/>
      <c r="D293" s="121"/>
      <c r="E293" s="116">
        <f>(D293-C293)*$C$2</f>
        <v>0</v>
      </c>
      <c r="F293" s="136"/>
      <c r="G293" s="49" t="s">
        <v>3139</v>
      </c>
      <c r="H293" s="70"/>
      <c r="I293" s="81"/>
      <c r="J293" s="42"/>
      <c r="K293" s="42"/>
      <c r="L293" s="42"/>
      <c r="M293" s="42"/>
      <c r="N293" s="42"/>
      <c r="O293" s="42"/>
      <c r="P293" s="42"/>
      <c r="Q293" s="42"/>
    </row>
    <row r="294" spans="1:17" ht="24.75" customHeight="1" x14ac:dyDescent="0.25">
      <c r="A294" s="48" t="s">
        <v>8</v>
      </c>
      <c r="B294" s="108"/>
      <c r="C294" s="121"/>
      <c r="D294" s="121"/>
      <c r="E294" s="116">
        <f>(D294-C294)*$C$2</f>
        <v>0</v>
      </c>
      <c r="F294" s="136"/>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24-27-1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24-27-2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24-27-3</v>
      </c>
      <c r="J298" s="42"/>
      <c r="K298" s="42"/>
      <c r="L298" s="42"/>
      <c r="M298" s="42"/>
      <c r="N298" s="42"/>
      <c r="O298" s="42"/>
      <c r="P298" s="42"/>
      <c r="Q298" s="42"/>
    </row>
    <row r="299" spans="1:17" ht="38.25" customHeight="1" x14ac:dyDescent="0.25">
      <c r="A299" s="48" t="s">
        <v>13</v>
      </c>
      <c r="B299" s="131"/>
      <c r="C299" s="132"/>
      <c r="D299" s="132"/>
      <c r="E299" s="133"/>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24-28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25">
        <f>IFERROR((E304*F304+E305*F305)/(F304+F305),0)</f>
        <v>0</v>
      </c>
      <c r="G302" s="49" t="s">
        <v>71</v>
      </c>
      <c r="H302" s="70"/>
      <c r="I302" s="81"/>
      <c r="J302" s="42"/>
      <c r="K302" s="42"/>
      <c r="L302" s="42"/>
      <c r="M302" s="42"/>
      <c r="N302" s="42"/>
      <c r="O302" s="42"/>
      <c r="P302" s="42"/>
      <c r="Q302" s="42"/>
    </row>
    <row r="303" spans="1:17" ht="24.75" customHeight="1" x14ac:dyDescent="0.25">
      <c r="A303" s="48" t="s">
        <v>4</v>
      </c>
      <c r="B303" s="129"/>
      <c r="C303" s="130"/>
      <c r="D303" s="49" t="s">
        <v>3142</v>
      </c>
      <c r="E303" s="110" t="str">
        <f>IFERROR(VLOOKUP(B303,matrizEmpleados,2,FALSE),"No existe")</f>
        <v>No existe</v>
      </c>
      <c r="F303" s="120" t="s">
        <v>3765</v>
      </c>
      <c r="G303" s="49" t="s">
        <v>5</v>
      </c>
      <c r="H303" s="127">
        <f>+(D302-C302)+1</f>
        <v>1</v>
      </c>
      <c r="I303" s="81"/>
      <c r="J303" s="42"/>
      <c r="K303" s="42"/>
      <c r="L303" s="42"/>
      <c r="M303" s="42"/>
      <c r="N303" s="42"/>
      <c r="O303" s="42"/>
      <c r="P303" s="42"/>
      <c r="Q303" s="42"/>
    </row>
    <row r="304" spans="1:17" ht="24.75" customHeight="1" x14ac:dyDescent="0.25">
      <c r="A304" s="48" t="s">
        <v>7</v>
      </c>
      <c r="B304" s="115"/>
      <c r="C304" s="121"/>
      <c r="D304" s="121"/>
      <c r="E304" s="116">
        <f>(D304-C304)*$C$2</f>
        <v>0</v>
      </c>
      <c r="F304" s="136"/>
      <c r="G304" s="49" t="s">
        <v>3139</v>
      </c>
      <c r="H304" s="70"/>
      <c r="I304" s="81"/>
      <c r="J304" s="42"/>
      <c r="K304" s="42"/>
      <c r="L304" s="42"/>
      <c r="M304" s="42"/>
      <c r="N304" s="42"/>
      <c r="O304" s="42"/>
      <c r="P304" s="42"/>
      <c r="Q304" s="42"/>
    </row>
    <row r="305" spans="1:17" ht="24.75" customHeight="1" x14ac:dyDescent="0.25">
      <c r="A305" s="48" t="s">
        <v>8</v>
      </c>
      <c r="B305" s="108"/>
      <c r="C305" s="121"/>
      <c r="D305" s="121"/>
      <c r="E305" s="116">
        <f>(D305-C305)*$C$2</f>
        <v>0</v>
      </c>
      <c r="F305" s="136"/>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24-28-1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24-28-2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24-28-3</v>
      </c>
      <c r="J309" s="42"/>
      <c r="K309" s="42"/>
      <c r="L309" s="42"/>
      <c r="M309" s="42"/>
      <c r="N309" s="42"/>
      <c r="O309" s="42"/>
      <c r="P309" s="42"/>
      <c r="Q309" s="42"/>
    </row>
    <row r="310" spans="1:17" ht="38.25" customHeight="1" x14ac:dyDescent="0.25">
      <c r="A310" s="48" t="s">
        <v>13</v>
      </c>
      <c r="B310" s="131"/>
      <c r="C310" s="132"/>
      <c r="D310" s="132"/>
      <c r="E310" s="133"/>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24-29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25">
        <f>IFERROR((E315*F315+E316*F316)/(F315+F316),0)</f>
        <v>0</v>
      </c>
      <c r="G313" s="49" t="s">
        <v>71</v>
      </c>
      <c r="H313" s="70"/>
      <c r="I313" s="81"/>
      <c r="J313" s="42"/>
      <c r="K313" s="42"/>
      <c r="L313" s="42"/>
      <c r="M313" s="42"/>
      <c r="N313" s="42"/>
      <c r="O313" s="42"/>
      <c r="P313" s="42"/>
      <c r="Q313" s="42"/>
    </row>
    <row r="314" spans="1:17" ht="24.75" customHeight="1" x14ac:dyDescent="0.25">
      <c r="A314" s="48" t="s">
        <v>4</v>
      </c>
      <c r="B314" s="129"/>
      <c r="C314" s="130"/>
      <c r="D314" s="49" t="s">
        <v>3142</v>
      </c>
      <c r="E314" s="110" t="str">
        <f>IFERROR(VLOOKUP(B314,matrizEmpleados,2,FALSE),"No existe")</f>
        <v>No existe</v>
      </c>
      <c r="F314" s="120" t="s">
        <v>3765</v>
      </c>
      <c r="G314" s="49" t="s">
        <v>5</v>
      </c>
      <c r="H314" s="127">
        <f>+(D313-C313)+1</f>
        <v>1</v>
      </c>
      <c r="I314" s="81"/>
      <c r="J314" s="42"/>
      <c r="K314" s="42"/>
      <c r="L314" s="42"/>
      <c r="M314" s="42"/>
      <c r="N314" s="42"/>
      <c r="O314" s="42"/>
      <c r="P314" s="42"/>
      <c r="Q314" s="42"/>
    </row>
    <row r="315" spans="1:17" ht="24.75" customHeight="1" x14ac:dyDescent="0.25">
      <c r="A315" s="48" t="s">
        <v>7</v>
      </c>
      <c r="B315" s="115"/>
      <c r="C315" s="121"/>
      <c r="D315" s="121"/>
      <c r="E315" s="116">
        <f>(D315-C315)*$C$2</f>
        <v>0</v>
      </c>
      <c r="F315" s="136"/>
      <c r="G315" s="49" t="s">
        <v>3139</v>
      </c>
      <c r="H315" s="70"/>
      <c r="I315" s="81"/>
      <c r="J315" s="42"/>
      <c r="K315" s="42"/>
      <c r="L315" s="42"/>
      <c r="M315" s="42"/>
      <c r="N315" s="42"/>
      <c r="O315" s="42"/>
      <c r="P315" s="42"/>
      <c r="Q315" s="42"/>
    </row>
    <row r="316" spans="1:17" ht="24.75" customHeight="1" x14ac:dyDescent="0.25">
      <c r="A316" s="48" t="s">
        <v>8</v>
      </c>
      <c r="B316" s="108"/>
      <c r="C316" s="121"/>
      <c r="D316" s="121"/>
      <c r="E316" s="116">
        <f>(D316-C316)*$C$2</f>
        <v>0</v>
      </c>
      <c r="F316" s="136"/>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24-29-1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24-29-2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24-29-3</v>
      </c>
      <c r="J320" s="42"/>
      <c r="K320" s="42"/>
      <c r="L320" s="42"/>
      <c r="M320" s="42"/>
      <c r="N320" s="42"/>
      <c r="O320" s="42"/>
      <c r="P320" s="42"/>
      <c r="Q320" s="42"/>
    </row>
    <row r="321" spans="1:17" ht="38.25" customHeight="1" x14ac:dyDescent="0.25">
      <c r="A321" s="48" t="s">
        <v>13</v>
      </c>
      <c r="B321" s="131"/>
      <c r="C321" s="132"/>
      <c r="D321" s="132"/>
      <c r="E321" s="133"/>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24-30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25">
        <f>IFERROR((E326*F326+E327*F327)/(F326+F327),0)</f>
        <v>0</v>
      </c>
      <c r="G324" s="49" t="s">
        <v>71</v>
      </c>
      <c r="H324" s="70"/>
      <c r="I324" s="81"/>
      <c r="J324" s="42"/>
      <c r="K324" s="42"/>
      <c r="L324" s="42"/>
      <c r="M324" s="42"/>
      <c r="N324" s="42"/>
      <c r="O324" s="42"/>
      <c r="P324" s="42"/>
      <c r="Q324" s="42"/>
    </row>
    <row r="325" spans="1:17" ht="24.75" customHeight="1" x14ac:dyDescent="0.25">
      <c r="A325" s="48" t="s">
        <v>4</v>
      </c>
      <c r="B325" s="129"/>
      <c r="C325" s="130"/>
      <c r="D325" s="49" t="s">
        <v>3142</v>
      </c>
      <c r="E325" s="110" t="str">
        <f>IFERROR(VLOOKUP(B325,matrizEmpleados,2,FALSE),"No existe")</f>
        <v>No existe</v>
      </c>
      <c r="F325" s="120" t="s">
        <v>3765</v>
      </c>
      <c r="G325" s="49" t="s">
        <v>5</v>
      </c>
      <c r="H325" s="127">
        <f>+(D324-C324)+1</f>
        <v>1</v>
      </c>
      <c r="I325" s="81"/>
      <c r="J325" s="42"/>
      <c r="K325" s="42"/>
      <c r="L325" s="42"/>
      <c r="M325" s="42"/>
      <c r="N325" s="42"/>
      <c r="O325" s="42"/>
      <c r="P325" s="42"/>
      <c r="Q325" s="42"/>
    </row>
    <row r="326" spans="1:17" ht="24.75" customHeight="1" x14ac:dyDescent="0.25">
      <c r="A326" s="48" t="s">
        <v>7</v>
      </c>
      <c r="B326" s="115"/>
      <c r="C326" s="121"/>
      <c r="D326" s="121"/>
      <c r="E326" s="116">
        <f>(D326-C326)*$C$2</f>
        <v>0</v>
      </c>
      <c r="F326" s="136"/>
      <c r="G326" s="49" t="s">
        <v>3139</v>
      </c>
      <c r="H326" s="70"/>
      <c r="I326" s="81"/>
      <c r="J326" s="42"/>
      <c r="K326" s="42"/>
      <c r="L326" s="42"/>
      <c r="M326" s="42"/>
      <c r="N326" s="42"/>
      <c r="O326" s="42"/>
      <c r="P326" s="42"/>
      <c r="Q326" s="42"/>
    </row>
    <row r="327" spans="1:17" ht="24.75" customHeight="1" x14ac:dyDescent="0.25">
      <c r="A327" s="48" t="s">
        <v>8</v>
      </c>
      <c r="B327" s="108"/>
      <c r="C327" s="121"/>
      <c r="D327" s="121"/>
      <c r="E327" s="116">
        <f>(D327-C327)*$C$2</f>
        <v>0</v>
      </c>
      <c r="F327" s="136"/>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24-30-1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24-30-2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24-30-3</v>
      </c>
      <c r="J331" s="42"/>
      <c r="K331" s="42"/>
      <c r="L331" s="42"/>
      <c r="M331" s="42"/>
      <c r="N331" s="42"/>
      <c r="O331" s="42"/>
      <c r="P331" s="42"/>
      <c r="Q331" s="42"/>
    </row>
    <row r="332" spans="1:17" ht="38.25" customHeight="1" x14ac:dyDescent="0.25">
      <c r="A332" s="48" t="s">
        <v>13</v>
      </c>
      <c r="B332" s="131"/>
      <c r="C332" s="132"/>
      <c r="D332" s="132"/>
      <c r="E332" s="133"/>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24-31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25">
        <f>IFERROR((E337*F337+E338*F338)/(F337+F338),0)</f>
        <v>0</v>
      </c>
      <c r="G335" s="49" t="s">
        <v>71</v>
      </c>
      <c r="H335" s="70"/>
      <c r="I335" s="81"/>
      <c r="J335" s="42"/>
      <c r="K335" s="42"/>
      <c r="L335" s="42"/>
      <c r="M335" s="42"/>
      <c r="N335" s="42"/>
      <c r="O335" s="42"/>
      <c r="P335" s="42"/>
      <c r="Q335" s="42"/>
    </row>
    <row r="336" spans="1:17" ht="24.75" customHeight="1" x14ac:dyDescent="0.25">
      <c r="A336" s="48" t="s">
        <v>4</v>
      </c>
      <c r="B336" s="129"/>
      <c r="C336" s="130"/>
      <c r="D336" s="49" t="s">
        <v>3142</v>
      </c>
      <c r="E336" s="110" t="str">
        <f>IFERROR(VLOOKUP(B336,matrizEmpleados,2,FALSE),"No existe")</f>
        <v>No existe</v>
      </c>
      <c r="F336" s="120" t="s">
        <v>3765</v>
      </c>
      <c r="G336" s="49" t="s">
        <v>5</v>
      </c>
      <c r="H336" s="127">
        <f>+(D335-C335)+1</f>
        <v>1</v>
      </c>
      <c r="I336" s="81"/>
      <c r="J336" s="42"/>
      <c r="K336" s="42"/>
      <c r="L336" s="42"/>
      <c r="M336" s="42"/>
      <c r="N336" s="42"/>
      <c r="O336" s="42"/>
      <c r="P336" s="42"/>
      <c r="Q336" s="42"/>
    </row>
    <row r="337" spans="1:17" ht="24.75" customHeight="1" x14ac:dyDescent="0.25">
      <c r="A337" s="48" t="s">
        <v>7</v>
      </c>
      <c r="B337" s="115"/>
      <c r="C337" s="121"/>
      <c r="D337" s="121"/>
      <c r="E337" s="116">
        <f>(D337-C337)*$C$2</f>
        <v>0</v>
      </c>
      <c r="F337" s="136"/>
      <c r="G337" s="49" t="s">
        <v>3139</v>
      </c>
      <c r="H337" s="70"/>
      <c r="I337" s="81"/>
      <c r="J337" s="42"/>
      <c r="K337" s="42"/>
      <c r="L337" s="42"/>
      <c r="M337" s="42"/>
      <c r="N337" s="42"/>
      <c r="O337" s="42"/>
      <c r="P337" s="42"/>
      <c r="Q337" s="42"/>
    </row>
    <row r="338" spans="1:17" ht="24.75" customHeight="1" x14ac:dyDescent="0.25">
      <c r="A338" s="48" t="s">
        <v>8</v>
      </c>
      <c r="B338" s="108"/>
      <c r="C338" s="121"/>
      <c r="D338" s="121"/>
      <c r="E338" s="116">
        <f>(D338-C338)*$C$2</f>
        <v>0</v>
      </c>
      <c r="F338" s="136"/>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24-31-1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24-31-2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24-31-3</v>
      </c>
      <c r="J342" s="42"/>
      <c r="K342" s="42"/>
      <c r="L342" s="42"/>
      <c r="M342" s="42"/>
      <c r="N342" s="42"/>
      <c r="O342" s="42"/>
      <c r="P342" s="42"/>
      <c r="Q342" s="42"/>
    </row>
    <row r="343" spans="1:17" ht="38.25" customHeight="1" x14ac:dyDescent="0.25">
      <c r="A343" s="48" t="s">
        <v>13</v>
      </c>
      <c r="B343" s="131"/>
      <c r="C343" s="132"/>
      <c r="D343" s="132"/>
      <c r="E343" s="133"/>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24-32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25">
        <f>IFERROR((E348*F348+E349*F349)/(F348+F349),0)</f>
        <v>0</v>
      </c>
      <c r="G346" s="49" t="s">
        <v>71</v>
      </c>
      <c r="H346" s="70"/>
      <c r="I346" s="81"/>
      <c r="J346" s="42"/>
      <c r="K346" s="42"/>
      <c r="L346" s="42"/>
      <c r="M346" s="42"/>
      <c r="N346" s="42"/>
      <c r="O346" s="42"/>
      <c r="P346" s="42"/>
      <c r="Q346" s="42"/>
    </row>
    <row r="347" spans="1:17" ht="24.75" customHeight="1" x14ac:dyDescent="0.25">
      <c r="A347" s="48" t="s">
        <v>4</v>
      </c>
      <c r="B347" s="129"/>
      <c r="C347" s="130"/>
      <c r="D347" s="49" t="s">
        <v>3142</v>
      </c>
      <c r="E347" s="110" t="str">
        <f>IFERROR(VLOOKUP(B347,matrizEmpleados,2,FALSE),"No existe")</f>
        <v>No existe</v>
      </c>
      <c r="F347" s="120" t="s">
        <v>3765</v>
      </c>
      <c r="G347" s="49" t="s">
        <v>5</v>
      </c>
      <c r="H347" s="127">
        <f>+(D346-C346)+1</f>
        <v>1</v>
      </c>
      <c r="I347" s="81"/>
      <c r="J347" s="42"/>
      <c r="K347" s="42"/>
      <c r="L347" s="42"/>
      <c r="M347" s="42"/>
      <c r="N347" s="42"/>
      <c r="O347" s="42"/>
      <c r="P347" s="42"/>
      <c r="Q347" s="42"/>
    </row>
    <row r="348" spans="1:17" ht="24.75" customHeight="1" x14ac:dyDescent="0.25">
      <c r="A348" s="48" t="s">
        <v>7</v>
      </c>
      <c r="B348" s="115"/>
      <c r="C348" s="121"/>
      <c r="D348" s="121"/>
      <c r="E348" s="116">
        <f>(D348-C348)*$C$2</f>
        <v>0</v>
      </c>
      <c r="F348" s="136"/>
      <c r="G348" s="49" t="s">
        <v>3139</v>
      </c>
      <c r="H348" s="70"/>
      <c r="I348" s="81"/>
      <c r="J348" s="42"/>
      <c r="K348" s="42"/>
      <c r="L348" s="42"/>
      <c r="M348" s="42"/>
      <c r="N348" s="42"/>
      <c r="O348" s="42"/>
      <c r="P348" s="42"/>
      <c r="Q348" s="42"/>
    </row>
    <row r="349" spans="1:17" ht="24.75" customHeight="1" x14ac:dyDescent="0.25">
      <c r="A349" s="48" t="s">
        <v>8</v>
      </c>
      <c r="B349" s="108"/>
      <c r="C349" s="121"/>
      <c r="D349" s="121"/>
      <c r="E349" s="116">
        <f>(D349-C349)*$C$2</f>
        <v>0</v>
      </c>
      <c r="F349" s="136"/>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24-32-1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24-32-2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24-32-3</v>
      </c>
      <c r="J353" s="42"/>
      <c r="K353" s="42"/>
      <c r="L353" s="42"/>
      <c r="M353" s="42"/>
      <c r="N353" s="42"/>
      <c r="O353" s="42"/>
      <c r="P353" s="42"/>
      <c r="Q353" s="42"/>
    </row>
    <row r="354" spans="1:17" ht="38.25" customHeight="1" x14ac:dyDescent="0.25">
      <c r="A354" s="48" t="s">
        <v>13</v>
      </c>
      <c r="B354" s="131"/>
      <c r="C354" s="132"/>
      <c r="D354" s="132"/>
      <c r="E354" s="133"/>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24-33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25">
        <f>IFERROR((E359*F359+E360*F360)/(F359+F360),0)</f>
        <v>0</v>
      </c>
      <c r="G357" s="49" t="s">
        <v>71</v>
      </c>
      <c r="H357" s="70"/>
      <c r="I357" s="81"/>
      <c r="J357" s="42"/>
      <c r="K357" s="42"/>
      <c r="L357" s="42"/>
      <c r="M357" s="42"/>
      <c r="N357" s="42"/>
      <c r="O357" s="42"/>
      <c r="P357" s="42"/>
      <c r="Q357" s="42"/>
    </row>
    <row r="358" spans="1:17" ht="24.75" customHeight="1" x14ac:dyDescent="0.25">
      <c r="A358" s="48" t="s">
        <v>4</v>
      </c>
      <c r="B358" s="129"/>
      <c r="C358" s="130"/>
      <c r="D358" s="49" t="s">
        <v>3142</v>
      </c>
      <c r="E358" s="110" t="str">
        <f>IFERROR(VLOOKUP(B358,matrizEmpleados,2,FALSE),"No existe")</f>
        <v>No existe</v>
      </c>
      <c r="F358" s="120" t="s">
        <v>3765</v>
      </c>
      <c r="G358" s="49" t="s">
        <v>5</v>
      </c>
      <c r="H358" s="127">
        <f>+(D357-C357)+1</f>
        <v>1</v>
      </c>
      <c r="I358" s="81"/>
      <c r="J358" s="42"/>
      <c r="K358" s="42"/>
      <c r="L358" s="42"/>
      <c r="M358" s="42"/>
      <c r="N358" s="42"/>
      <c r="O358" s="42"/>
      <c r="P358" s="42"/>
      <c r="Q358" s="42"/>
    </row>
    <row r="359" spans="1:17" ht="24.75" customHeight="1" x14ac:dyDescent="0.25">
      <c r="A359" s="48" t="s">
        <v>7</v>
      </c>
      <c r="B359" s="115"/>
      <c r="C359" s="121"/>
      <c r="D359" s="121"/>
      <c r="E359" s="116">
        <f>(D359-C359)*$C$2</f>
        <v>0</v>
      </c>
      <c r="F359" s="136"/>
      <c r="G359" s="49" t="s">
        <v>3139</v>
      </c>
      <c r="H359" s="70"/>
      <c r="I359" s="81"/>
      <c r="J359" s="42"/>
      <c r="K359" s="42"/>
      <c r="L359" s="42"/>
      <c r="M359" s="42"/>
      <c r="N359" s="42"/>
      <c r="O359" s="42"/>
      <c r="P359" s="42"/>
      <c r="Q359" s="42"/>
    </row>
    <row r="360" spans="1:17" ht="24.75" customHeight="1" x14ac:dyDescent="0.25">
      <c r="A360" s="48" t="s">
        <v>8</v>
      </c>
      <c r="B360" s="108"/>
      <c r="C360" s="121"/>
      <c r="D360" s="121"/>
      <c r="E360" s="116">
        <f>(D360-C360)*$C$2</f>
        <v>0</v>
      </c>
      <c r="F360" s="136"/>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24-33-1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24-33-2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24-33-3</v>
      </c>
      <c r="J364" s="42"/>
      <c r="K364" s="42"/>
      <c r="L364" s="42"/>
      <c r="M364" s="42"/>
      <c r="N364" s="42"/>
      <c r="O364" s="42"/>
      <c r="P364" s="42"/>
      <c r="Q364" s="42"/>
    </row>
    <row r="365" spans="1:17" ht="38.25" customHeight="1" x14ac:dyDescent="0.25">
      <c r="A365" s="48" t="s">
        <v>13</v>
      </c>
      <c r="B365" s="131"/>
      <c r="C365" s="132"/>
      <c r="D365" s="132"/>
      <c r="E365" s="133"/>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24-34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25">
        <f>IFERROR((E370*F370+E371*F371)/(F370+F371),0)</f>
        <v>0</v>
      </c>
      <c r="G368" s="49" t="s">
        <v>71</v>
      </c>
      <c r="H368" s="70"/>
      <c r="I368" s="81"/>
      <c r="J368" s="42"/>
      <c r="K368" s="42"/>
      <c r="L368" s="42"/>
      <c r="M368" s="42"/>
      <c r="N368" s="42"/>
      <c r="O368" s="42"/>
      <c r="P368" s="42"/>
      <c r="Q368" s="42"/>
    </row>
    <row r="369" spans="1:17" ht="24.75" customHeight="1" x14ac:dyDescent="0.25">
      <c r="A369" s="48" t="s">
        <v>4</v>
      </c>
      <c r="B369" s="129"/>
      <c r="C369" s="130"/>
      <c r="D369" s="49" t="s">
        <v>3142</v>
      </c>
      <c r="E369" s="110" t="str">
        <f>IFERROR(VLOOKUP(B369,matrizEmpleados,2,FALSE),"No existe")</f>
        <v>No existe</v>
      </c>
      <c r="F369" s="120" t="s">
        <v>3765</v>
      </c>
      <c r="G369" s="49" t="s">
        <v>5</v>
      </c>
      <c r="H369" s="127">
        <f>+(D368-C368)+1</f>
        <v>1</v>
      </c>
      <c r="I369" s="81"/>
      <c r="J369" s="42"/>
      <c r="K369" s="42"/>
      <c r="L369" s="42"/>
      <c r="M369" s="42"/>
      <c r="N369" s="42"/>
      <c r="O369" s="42"/>
      <c r="P369" s="42"/>
      <c r="Q369" s="42"/>
    </row>
    <row r="370" spans="1:17" ht="24.75" customHeight="1" x14ac:dyDescent="0.25">
      <c r="A370" s="48" t="s">
        <v>7</v>
      </c>
      <c r="B370" s="115"/>
      <c r="C370" s="121"/>
      <c r="D370" s="121"/>
      <c r="E370" s="116">
        <f>(D370-C370)*$C$2</f>
        <v>0</v>
      </c>
      <c r="F370" s="136"/>
      <c r="G370" s="49" t="s">
        <v>3139</v>
      </c>
      <c r="H370" s="70"/>
      <c r="I370" s="81"/>
      <c r="J370" s="42"/>
      <c r="K370" s="42"/>
      <c r="L370" s="42"/>
      <c r="M370" s="42"/>
      <c r="N370" s="42"/>
      <c r="O370" s="42"/>
      <c r="P370" s="42"/>
      <c r="Q370" s="42"/>
    </row>
    <row r="371" spans="1:17" ht="24.75" customHeight="1" x14ac:dyDescent="0.25">
      <c r="A371" s="48" t="s">
        <v>8</v>
      </c>
      <c r="B371" s="108"/>
      <c r="C371" s="121"/>
      <c r="D371" s="121"/>
      <c r="E371" s="116">
        <f>(D371-C371)*$C$2</f>
        <v>0</v>
      </c>
      <c r="F371" s="136"/>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24-34-1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24-34-2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24-34-3</v>
      </c>
      <c r="J375" s="42"/>
      <c r="K375" s="42"/>
      <c r="L375" s="42"/>
      <c r="M375" s="42"/>
      <c r="N375" s="42"/>
      <c r="O375" s="42"/>
      <c r="P375" s="42"/>
      <c r="Q375" s="42"/>
    </row>
    <row r="376" spans="1:17" ht="38.25" customHeight="1" x14ac:dyDescent="0.25">
      <c r="A376" s="48" t="s">
        <v>13</v>
      </c>
      <c r="B376" s="131"/>
      <c r="C376" s="132"/>
      <c r="D376" s="132"/>
      <c r="E376" s="133"/>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24-35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25">
        <f>IFERROR((E381*F381+E382*F382)/(F381+F382),0)</f>
        <v>0</v>
      </c>
      <c r="G379" s="49" t="s">
        <v>71</v>
      </c>
      <c r="H379" s="70"/>
      <c r="I379" s="81"/>
      <c r="J379" s="42"/>
      <c r="K379" s="42"/>
      <c r="L379" s="42"/>
      <c r="M379" s="42"/>
      <c r="N379" s="42"/>
      <c r="O379" s="42"/>
      <c r="P379" s="42"/>
      <c r="Q379" s="42"/>
    </row>
    <row r="380" spans="1:17" ht="24.75" customHeight="1" x14ac:dyDescent="0.25">
      <c r="A380" s="48" t="s">
        <v>4</v>
      </c>
      <c r="B380" s="129"/>
      <c r="C380" s="130"/>
      <c r="D380" s="49" t="s">
        <v>3142</v>
      </c>
      <c r="E380" s="110" t="str">
        <f>IFERROR(VLOOKUP(B380,matrizEmpleados,2,FALSE),"No existe")</f>
        <v>No existe</v>
      </c>
      <c r="F380" s="120" t="s">
        <v>3765</v>
      </c>
      <c r="G380" s="49" t="s">
        <v>5</v>
      </c>
      <c r="H380" s="127">
        <f>+(D379-C379)+1</f>
        <v>1</v>
      </c>
      <c r="I380" s="81"/>
      <c r="J380" s="42"/>
      <c r="K380" s="42"/>
      <c r="L380" s="42"/>
      <c r="M380" s="42"/>
      <c r="N380" s="42"/>
      <c r="O380" s="42"/>
      <c r="P380" s="42"/>
      <c r="Q380" s="42"/>
    </row>
    <row r="381" spans="1:17" ht="24.75" customHeight="1" x14ac:dyDescent="0.25">
      <c r="A381" s="48" t="s">
        <v>7</v>
      </c>
      <c r="B381" s="115"/>
      <c r="C381" s="121"/>
      <c r="D381" s="121"/>
      <c r="E381" s="116">
        <f>(D381-C381)*$C$2</f>
        <v>0</v>
      </c>
      <c r="F381" s="136"/>
      <c r="G381" s="49" t="s">
        <v>3139</v>
      </c>
      <c r="H381" s="70"/>
      <c r="I381" s="81"/>
      <c r="J381" s="42"/>
      <c r="K381" s="42"/>
      <c r="L381" s="42"/>
      <c r="M381" s="42"/>
      <c r="N381" s="42"/>
      <c r="O381" s="42"/>
      <c r="P381" s="42"/>
      <c r="Q381" s="42"/>
    </row>
    <row r="382" spans="1:17" ht="24.75" customHeight="1" x14ac:dyDescent="0.25">
      <c r="A382" s="48" t="s">
        <v>8</v>
      </c>
      <c r="B382" s="108"/>
      <c r="C382" s="121"/>
      <c r="D382" s="121"/>
      <c r="E382" s="116">
        <f>(D382-C382)*$C$2</f>
        <v>0</v>
      </c>
      <c r="F382" s="136"/>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24-35-1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24-35-2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24-35-3</v>
      </c>
      <c r="J386" s="42"/>
      <c r="K386" s="42"/>
      <c r="L386" s="42"/>
      <c r="M386" s="42"/>
      <c r="N386" s="42"/>
      <c r="O386" s="42"/>
      <c r="P386" s="42"/>
      <c r="Q386" s="42"/>
    </row>
    <row r="387" spans="1:17" ht="38.25" customHeight="1" x14ac:dyDescent="0.25">
      <c r="A387" s="48" t="s">
        <v>13</v>
      </c>
      <c r="B387" s="131"/>
      <c r="C387" s="132"/>
      <c r="D387" s="132"/>
      <c r="E387" s="133"/>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24-36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25">
        <f>IFERROR((E392*F392+E393*F393)/(F392+F393),0)</f>
        <v>0</v>
      </c>
      <c r="G390" s="49" t="s">
        <v>71</v>
      </c>
      <c r="H390" s="70"/>
      <c r="I390" s="81"/>
      <c r="J390" s="42"/>
      <c r="K390" s="42"/>
      <c r="L390" s="42"/>
      <c r="M390" s="42"/>
      <c r="N390" s="42"/>
      <c r="O390" s="42"/>
      <c r="P390" s="42"/>
      <c r="Q390" s="42"/>
    </row>
    <row r="391" spans="1:17" ht="24.75" customHeight="1" x14ac:dyDescent="0.25">
      <c r="A391" s="48" t="s">
        <v>4</v>
      </c>
      <c r="B391" s="129"/>
      <c r="C391" s="130"/>
      <c r="D391" s="49" t="s">
        <v>3142</v>
      </c>
      <c r="E391" s="110" t="str">
        <f>IFERROR(VLOOKUP(B391,matrizEmpleados,2,FALSE),"No existe")</f>
        <v>No existe</v>
      </c>
      <c r="F391" s="120" t="s">
        <v>3765</v>
      </c>
      <c r="G391" s="49" t="s">
        <v>5</v>
      </c>
      <c r="H391" s="127">
        <f>+(D390-C390)+1</f>
        <v>1</v>
      </c>
      <c r="I391" s="81"/>
      <c r="J391" s="42"/>
      <c r="K391" s="42"/>
      <c r="L391" s="42"/>
      <c r="M391" s="42"/>
      <c r="N391" s="42"/>
      <c r="O391" s="42"/>
      <c r="P391" s="42"/>
      <c r="Q391" s="42"/>
    </row>
    <row r="392" spans="1:17" ht="24.75" customHeight="1" x14ac:dyDescent="0.25">
      <c r="A392" s="48" t="s">
        <v>7</v>
      </c>
      <c r="B392" s="115"/>
      <c r="C392" s="121"/>
      <c r="D392" s="121"/>
      <c r="E392" s="116">
        <f>(D392-C392)*$C$2</f>
        <v>0</v>
      </c>
      <c r="F392" s="136"/>
      <c r="G392" s="49" t="s">
        <v>3139</v>
      </c>
      <c r="H392" s="70"/>
      <c r="I392" s="81"/>
      <c r="J392" s="42"/>
      <c r="K392" s="42"/>
      <c r="L392" s="42"/>
      <c r="M392" s="42"/>
      <c r="N392" s="42"/>
      <c r="O392" s="42"/>
      <c r="P392" s="42"/>
      <c r="Q392" s="42"/>
    </row>
    <row r="393" spans="1:17" ht="24.75" customHeight="1" x14ac:dyDescent="0.25">
      <c r="A393" s="48" t="s">
        <v>8</v>
      </c>
      <c r="B393" s="108"/>
      <c r="C393" s="121"/>
      <c r="D393" s="121"/>
      <c r="E393" s="116">
        <f>(D393-C393)*$C$2</f>
        <v>0</v>
      </c>
      <c r="F393" s="136"/>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24-36-1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24-36-2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24-36-3</v>
      </c>
      <c r="J397" s="42"/>
      <c r="K397" s="42"/>
      <c r="L397" s="42"/>
      <c r="M397" s="42"/>
      <c r="N397" s="42"/>
      <c r="O397" s="42"/>
      <c r="P397" s="42"/>
      <c r="Q397" s="42"/>
    </row>
    <row r="398" spans="1:17" ht="38.25" customHeight="1" x14ac:dyDescent="0.25">
      <c r="A398" s="48" t="s">
        <v>13</v>
      </c>
      <c r="B398" s="131"/>
      <c r="C398" s="132"/>
      <c r="D398" s="132"/>
      <c r="E398" s="133"/>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24-37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25">
        <f>IFERROR((E403*F403+E404*F404)/(F403+F404),0)</f>
        <v>0</v>
      </c>
      <c r="G401" s="49" t="s">
        <v>71</v>
      </c>
      <c r="H401" s="70"/>
      <c r="I401" s="81"/>
      <c r="J401" s="42"/>
      <c r="K401" s="42"/>
      <c r="L401" s="42"/>
      <c r="M401" s="42"/>
      <c r="N401" s="42"/>
      <c r="O401" s="42"/>
      <c r="P401" s="42"/>
      <c r="Q401" s="42"/>
    </row>
    <row r="402" spans="1:17" ht="24.75" customHeight="1" x14ac:dyDescent="0.25">
      <c r="A402" s="48" t="s">
        <v>4</v>
      </c>
      <c r="B402" s="129"/>
      <c r="C402" s="130"/>
      <c r="D402" s="49" t="s">
        <v>3142</v>
      </c>
      <c r="E402" s="110" t="str">
        <f>IFERROR(VLOOKUP(B402,matrizEmpleados,2,FALSE),"No existe")</f>
        <v>No existe</v>
      </c>
      <c r="F402" s="120" t="s">
        <v>3765</v>
      </c>
      <c r="G402" s="49" t="s">
        <v>5</v>
      </c>
      <c r="H402" s="127">
        <f>+(D401-C401)+1</f>
        <v>1</v>
      </c>
      <c r="I402" s="81"/>
      <c r="J402" s="42"/>
      <c r="K402" s="42"/>
      <c r="L402" s="42"/>
      <c r="M402" s="42"/>
      <c r="N402" s="42"/>
      <c r="O402" s="42"/>
      <c r="P402" s="42"/>
      <c r="Q402" s="42"/>
    </row>
    <row r="403" spans="1:17" ht="24.75" customHeight="1" x14ac:dyDescent="0.25">
      <c r="A403" s="48" t="s">
        <v>7</v>
      </c>
      <c r="B403" s="115"/>
      <c r="C403" s="121"/>
      <c r="D403" s="121"/>
      <c r="E403" s="116">
        <f>(D403-C403)*$C$2</f>
        <v>0</v>
      </c>
      <c r="F403" s="136"/>
      <c r="G403" s="49" t="s">
        <v>3139</v>
      </c>
      <c r="H403" s="70"/>
      <c r="I403" s="81"/>
      <c r="J403" s="42"/>
      <c r="K403" s="42"/>
      <c r="L403" s="42"/>
      <c r="M403" s="42"/>
      <c r="N403" s="42"/>
      <c r="O403" s="42"/>
      <c r="P403" s="42"/>
      <c r="Q403" s="42"/>
    </row>
    <row r="404" spans="1:17" ht="24.75" customHeight="1" x14ac:dyDescent="0.25">
      <c r="A404" s="48" t="s">
        <v>8</v>
      </c>
      <c r="B404" s="108"/>
      <c r="C404" s="121"/>
      <c r="D404" s="121"/>
      <c r="E404" s="116">
        <f>(D404-C404)*$C$2</f>
        <v>0</v>
      </c>
      <c r="F404" s="136"/>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24-37-1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24-37-2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24-37-3</v>
      </c>
      <c r="J408" s="42"/>
      <c r="K408" s="42"/>
      <c r="L408" s="42"/>
      <c r="M408" s="42"/>
      <c r="N408" s="42"/>
      <c r="O408" s="42"/>
      <c r="P408" s="42"/>
      <c r="Q408" s="42"/>
    </row>
    <row r="409" spans="1:17" ht="38.25" customHeight="1" x14ac:dyDescent="0.25">
      <c r="A409" s="48" t="s">
        <v>13</v>
      </c>
      <c r="B409" s="131"/>
      <c r="C409" s="132"/>
      <c r="D409" s="132"/>
      <c r="E409" s="133"/>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24-38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25">
        <f>IFERROR((E414*F414+E415*F415)/(F414+F415),0)</f>
        <v>0</v>
      </c>
      <c r="G412" s="49" t="s">
        <v>71</v>
      </c>
      <c r="H412" s="70"/>
      <c r="I412" s="81"/>
      <c r="J412" s="42"/>
      <c r="K412" s="42"/>
      <c r="L412" s="42"/>
      <c r="M412" s="42"/>
      <c r="N412" s="42"/>
      <c r="O412" s="42"/>
      <c r="P412" s="42"/>
      <c r="Q412" s="42"/>
    </row>
    <row r="413" spans="1:17" ht="24.75" customHeight="1" x14ac:dyDescent="0.25">
      <c r="A413" s="48" t="s">
        <v>4</v>
      </c>
      <c r="B413" s="129"/>
      <c r="C413" s="130"/>
      <c r="D413" s="49" t="s">
        <v>3142</v>
      </c>
      <c r="E413" s="110" t="str">
        <f>IFERROR(VLOOKUP(B413,matrizEmpleados,2,FALSE),"No existe")</f>
        <v>No existe</v>
      </c>
      <c r="F413" s="120" t="s">
        <v>3765</v>
      </c>
      <c r="G413" s="49" t="s">
        <v>5</v>
      </c>
      <c r="H413" s="127">
        <f>+(D412-C412)+1</f>
        <v>1</v>
      </c>
      <c r="I413" s="81"/>
      <c r="J413" s="42"/>
      <c r="K413" s="42"/>
      <c r="L413" s="42"/>
      <c r="M413" s="42"/>
      <c r="N413" s="42"/>
      <c r="O413" s="42"/>
      <c r="P413" s="42"/>
      <c r="Q413" s="42"/>
    </row>
    <row r="414" spans="1:17" ht="24.75" customHeight="1" x14ac:dyDescent="0.25">
      <c r="A414" s="48" t="s">
        <v>7</v>
      </c>
      <c r="B414" s="115"/>
      <c r="C414" s="121"/>
      <c r="D414" s="121"/>
      <c r="E414" s="116">
        <f>(D414-C414)*$C$2</f>
        <v>0</v>
      </c>
      <c r="F414" s="136"/>
      <c r="G414" s="49" t="s">
        <v>3139</v>
      </c>
      <c r="H414" s="70"/>
      <c r="I414" s="81"/>
      <c r="J414" s="42"/>
      <c r="K414" s="42"/>
      <c r="L414" s="42"/>
      <c r="M414" s="42"/>
      <c r="N414" s="42"/>
      <c r="O414" s="42"/>
      <c r="P414" s="42"/>
      <c r="Q414" s="42"/>
    </row>
    <row r="415" spans="1:17" ht="24.75" customHeight="1" x14ac:dyDescent="0.25">
      <c r="A415" s="48" t="s">
        <v>8</v>
      </c>
      <c r="B415" s="108"/>
      <c r="C415" s="121"/>
      <c r="D415" s="121"/>
      <c r="E415" s="116">
        <f>(D415-C415)*$C$2</f>
        <v>0</v>
      </c>
      <c r="F415" s="136"/>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24-38-1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24-38-2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24-38-3</v>
      </c>
      <c r="J419" s="42"/>
      <c r="K419" s="42"/>
      <c r="L419" s="42"/>
      <c r="M419" s="42"/>
      <c r="N419" s="42"/>
      <c r="O419" s="42"/>
      <c r="P419" s="42"/>
      <c r="Q419" s="42"/>
    </row>
    <row r="420" spans="1:17" ht="38.25" customHeight="1" x14ac:dyDescent="0.25">
      <c r="A420" s="48" t="s">
        <v>13</v>
      </c>
      <c r="B420" s="131"/>
      <c r="C420" s="132"/>
      <c r="D420" s="132"/>
      <c r="E420" s="133"/>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24-39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25">
        <f>IFERROR((E425*F425+E426*F426)/(F425+F426),0)</f>
        <v>0</v>
      </c>
      <c r="G423" s="49" t="s">
        <v>71</v>
      </c>
      <c r="H423" s="70"/>
      <c r="I423" s="81"/>
      <c r="J423" s="42"/>
      <c r="K423" s="42"/>
      <c r="L423" s="42"/>
      <c r="M423" s="42"/>
      <c r="N423" s="42"/>
      <c r="O423" s="42"/>
      <c r="P423" s="42"/>
      <c r="Q423" s="42"/>
    </row>
    <row r="424" spans="1:17" ht="24.75" customHeight="1" x14ac:dyDescent="0.25">
      <c r="A424" s="48" t="s">
        <v>4</v>
      </c>
      <c r="B424" s="129"/>
      <c r="C424" s="130"/>
      <c r="D424" s="49" t="s">
        <v>3142</v>
      </c>
      <c r="E424" s="110" t="str">
        <f>IFERROR(VLOOKUP(B424,matrizEmpleados,2,FALSE),"No existe")</f>
        <v>No existe</v>
      </c>
      <c r="F424" s="120" t="s">
        <v>3765</v>
      </c>
      <c r="G424" s="49" t="s">
        <v>5</v>
      </c>
      <c r="H424" s="127">
        <f>+(D423-C423)+1</f>
        <v>1</v>
      </c>
      <c r="I424" s="81"/>
      <c r="J424" s="42"/>
      <c r="K424" s="42"/>
      <c r="L424" s="42"/>
      <c r="M424" s="42"/>
      <c r="N424" s="42"/>
      <c r="O424" s="42"/>
      <c r="P424" s="42"/>
      <c r="Q424" s="42"/>
    </row>
    <row r="425" spans="1:17" ht="24.75" customHeight="1" x14ac:dyDescent="0.25">
      <c r="A425" s="48" t="s">
        <v>7</v>
      </c>
      <c r="B425" s="115"/>
      <c r="C425" s="121"/>
      <c r="D425" s="121"/>
      <c r="E425" s="116">
        <f>(D425-C425)*$C$2</f>
        <v>0</v>
      </c>
      <c r="F425" s="136"/>
      <c r="G425" s="49" t="s">
        <v>3139</v>
      </c>
      <c r="H425" s="70"/>
      <c r="I425" s="81"/>
      <c r="J425" s="42"/>
      <c r="K425" s="42"/>
      <c r="L425" s="42"/>
      <c r="M425" s="42"/>
      <c r="N425" s="42"/>
      <c r="O425" s="42"/>
      <c r="P425" s="42"/>
      <c r="Q425" s="42"/>
    </row>
    <row r="426" spans="1:17" ht="24.75" customHeight="1" x14ac:dyDescent="0.25">
      <c r="A426" s="48" t="s">
        <v>8</v>
      </c>
      <c r="B426" s="108"/>
      <c r="C426" s="121"/>
      <c r="D426" s="121"/>
      <c r="E426" s="116">
        <f>(D426-C426)*$C$2</f>
        <v>0</v>
      </c>
      <c r="F426" s="136"/>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24-39-1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24-39-2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24-39-3</v>
      </c>
      <c r="J430" s="42"/>
      <c r="K430" s="42"/>
      <c r="L430" s="42"/>
      <c r="M430" s="42"/>
      <c r="N430" s="42"/>
      <c r="O430" s="42"/>
      <c r="P430" s="42"/>
      <c r="Q430" s="42"/>
    </row>
    <row r="431" spans="1:17" ht="38.25" customHeight="1" x14ac:dyDescent="0.25">
      <c r="A431" s="48" t="s">
        <v>13</v>
      </c>
      <c r="B431" s="131"/>
      <c r="C431" s="132"/>
      <c r="D431" s="132"/>
      <c r="E431" s="133"/>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24-40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25">
        <f>IFERROR((E436*F436+E437*F437)/(F436+F437),0)</f>
        <v>0</v>
      </c>
      <c r="G434" s="49" t="s">
        <v>71</v>
      </c>
      <c r="H434" s="70"/>
      <c r="I434" s="81"/>
      <c r="J434" s="42"/>
      <c r="K434" s="42"/>
      <c r="L434" s="42"/>
      <c r="M434" s="42"/>
      <c r="N434" s="42"/>
      <c r="O434" s="42"/>
      <c r="P434" s="42"/>
      <c r="Q434" s="42"/>
    </row>
    <row r="435" spans="1:17" ht="24.75" customHeight="1" x14ac:dyDescent="0.25">
      <c r="A435" s="48" t="s">
        <v>4</v>
      </c>
      <c r="B435" s="129"/>
      <c r="C435" s="130"/>
      <c r="D435" s="49" t="s">
        <v>3142</v>
      </c>
      <c r="E435" s="110" t="str">
        <f>IFERROR(VLOOKUP(B435,matrizEmpleados,2,FALSE),"No existe")</f>
        <v>No existe</v>
      </c>
      <c r="F435" s="120" t="s">
        <v>3765</v>
      </c>
      <c r="G435" s="49" t="s">
        <v>5</v>
      </c>
      <c r="H435" s="127">
        <f>+(D434-C434)+1</f>
        <v>1</v>
      </c>
      <c r="I435" s="81"/>
      <c r="J435" s="42"/>
      <c r="K435" s="42"/>
      <c r="L435" s="42"/>
      <c r="M435" s="42"/>
      <c r="N435" s="42"/>
      <c r="O435" s="42"/>
      <c r="P435" s="42"/>
      <c r="Q435" s="42"/>
    </row>
    <row r="436" spans="1:17" ht="24.75" customHeight="1" x14ac:dyDescent="0.25">
      <c r="A436" s="48" t="s">
        <v>7</v>
      </c>
      <c r="B436" s="115"/>
      <c r="C436" s="121"/>
      <c r="D436" s="121"/>
      <c r="E436" s="116">
        <f>(D436-C436)*$C$2</f>
        <v>0</v>
      </c>
      <c r="F436" s="136"/>
      <c r="G436" s="49" t="s">
        <v>3139</v>
      </c>
      <c r="H436" s="70"/>
      <c r="I436" s="81"/>
      <c r="J436" s="42"/>
      <c r="K436" s="42"/>
      <c r="L436" s="42"/>
      <c r="M436" s="42"/>
      <c r="N436" s="42"/>
      <c r="O436" s="42"/>
      <c r="P436" s="42"/>
      <c r="Q436" s="42"/>
    </row>
    <row r="437" spans="1:17" ht="24.75" customHeight="1" x14ac:dyDescent="0.25">
      <c r="A437" s="48" t="s">
        <v>8</v>
      </c>
      <c r="B437" s="108"/>
      <c r="C437" s="121"/>
      <c r="D437" s="121"/>
      <c r="E437" s="116">
        <f>(D437-C437)*$C$2</f>
        <v>0</v>
      </c>
      <c r="F437" s="136"/>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24-40-1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24-40-2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24-40-3</v>
      </c>
      <c r="J441" s="42"/>
      <c r="K441" s="42"/>
      <c r="L441" s="42"/>
      <c r="M441" s="42"/>
      <c r="N441" s="42"/>
      <c r="O441" s="42"/>
      <c r="P441" s="42"/>
      <c r="Q441" s="42"/>
    </row>
    <row r="442" spans="1:17" ht="38.25" customHeight="1" x14ac:dyDescent="0.25">
      <c r="A442" s="48" t="s">
        <v>13</v>
      </c>
      <c r="B442" s="131"/>
      <c r="C442" s="132"/>
      <c r="D442" s="132"/>
      <c r="E442" s="133"/>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24-41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25">
        <f>IFERROR((E447*F447+E448*F448)/(F447+F448),0)</f>
        <v>0</v>
      </c>
      <c r="G445" s="49" t="s">
        <v>71</v>
      </c>
      <c r="H445" s="70"/>
      <c r="I445" s="81"/>
      <c r="J445" s="42"/>
      <c r="K445" s="42"/>
      <c r="L445" s="42"/>
      <c r="M445" s="42"/>
      <c r="N445" s="42"/>
      <c r="O445" s="42"/>
      <c r="P445" s="42"/>
      <c r="Q445" s="42"/>
    </row>
    <row r="446" spans="1:17" ht="24.75" customHeight="1" x14ac:dyDescent="0.25">
      <c r="A446" s="48" t="s">
        <v>4</v>
      </c>
      <c r="B446" s="129"/>
      <c r="C446" s="130"/>
      <c r="D446" s="49" t="s">
        <v>3142</v>
      </c>
      <c r="E446" s="110" t="str">
        <f>IFERROR(VLOOKUP(B446,matrizEmpleados,2,FALSE),"No existe")</f>
        <v>No existe</v>
      </c>
      <c r="F446" s="120" t="s">
        <v>3765</v>
      </c>
      <c r="G446" s="49" t="s">
        <v>5</v>
      </c>
      <c r="H446" s="127">
        <f>+(D445-C445)+1</f>
        <v>1</v>
      </c>
      <c r="I446" s="81"/>
      <c r="J446" s="42"/>
      <c r="K446" s="42"/>
      <c r="L446" s="42"/>
      <c r="M446" s="42"/>
      <c r="N446" s="42"/>
      <c r="O446" s="42"/>
      <c r="P446" s="42"/>
      <c r="Q446" s="42"/>
    </row>
    <row r="447" spans="1:17" ht="24.75" customHeight="1" x14ac:dyDescent="0.25">
      <c r="A447" s="48" t="s">
        <v>7</v>
      </c>
      <c r="B447" s="115"/>
      <c r="C447" s="121"/>
      <c r="D447" s="121"/>
      <c r="E447" s="116">
        <f>(D447-C447)*$C$2</f>
        <v>0</v>
      </c>
      <c r="F447" s="136"/>
      <c r="G447" s="49" t="s">
        <v>3139</v>
      </c>
      <c r="H447" s="70"/>
      <c r="I447" s="81"/>
      <c r="J447" s="42"/>
      <c r="K447" s="42"/>
      <c r="L447" s="42"/>
      <c r="M447" s="42"/>
      <c r="N447" s="42"/>
      <c r="O447" s="42"/>
      <c r="P447" s="42"/>
      <c r="Q447" s="42"/>
    </row>
    <row r="448" spans="1:17" ht="24.75" customHeight="1" x14ac:dyDescent="0.25">
      <c r="A448" s="48" t="s">
        <v>8</v>
      </c>
      <c r="B448" s="108"/>
      <c r="C448" s="121"/>
      <c r="D448" s="121"/>
      <c r="E448" s="116">
        <f>(D448-C448)*$C$2</f>
        <v>0</v>
      </c>
      <c r="F448" s="136"/>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24-41-1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24-41-2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24-41-3</v>
      </c>
      <c r="J452" s="42"/>
      <c r="K452" s="42"/>
      <c r="L452" s="42"/>
      <c r="M452" s="42"/>
      <c r="N452" s="42"/>
      <c r="O452" s="42"/>
      <c r="P452" s="42"/>
      <c r="Q452" s="42"/>
    </row>
    <row r="453" spans="1:17" ht="38.25" customHeight="1" x14ac:dyDescent="0.25">
      <c r="A453" s="48" t="s">
        <v>13</v>
      </c>
      <c r="B453" s="131"/>
      <c r="C453" s="132"/>
      <c r="D453" s="132"/>
      <c r="E453" s="133"/>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24-42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25">
        <f>IFERROR((E458*F458+E459*F459)/(F458+F459),0)</f>
        <v>0</v>
      </c>
      <c r="G456" s="49" t="s">
        <v>71</v>
      </c>
      <c r="H456" s="70"/>
      <c r="I456" s="81"/>
      <c r="J456" s="42"/>
      <c r="K456" s="42"/>
      <c r="L456" s="42"/>
      <c r="M456" s="42"/>
      <c r="N456" s="42"/>
      <c r="O456" s="42"/>
      <c r="P456" s="42"/>
      <c r="Q456" s="42"/>
    </row>
    <row r="457" spans="1:17" ht="24.75" customHeight="1" x14ac:dyDescent="0.25">
      <c r="A457" s="48" t="s">
        <v>4</v>
      </c>
      <c r="B457" s="129"/>
      <c r="C457" s="130"/>
      <c r="D457" s="49" t="s">
        <v>3142</v>
      </c>
      <c r="E457" s="110" t="str">
        <f>IFERROR(VLOOKUP(B457,matrizEmpleados,2,FALSE),"No existe")</f>
        <v>No existe</v>
      </c>
      <c r="F457" s="120" t="s">
        <v>3765</v>
      </c>
      <c r="G457" s="49" t="s">
        <v>5</v>
      </c>
      <c r="H457" s="127">
        <f>+(D456-C456)+1</f>
        <v>1</v>
      </c>
      <c r="I457" s="81"/>
      <c r="J457" s="42"/>
      <c r="K457" s="42"/>
      <c r="L457" s="42"/>
      <c r="M457" s="42"/>
      <c r="N457" s="42"/>
      <c r="O457" s="42"/>
      <c r="P457" s="42"/>
      <c r="Q457" s="42"/>
    </row>
    <row r="458" spans="1:17" ht="24.75" customHeight="1" x14ac:dyDescent="0.25">
      <c r="A458" s="48" t="s">
        <v>7</v>
      </c>
      <c r="B458" s="115"/>
      <c r="C458" s="121"/>
      <c r="D458" s="121"/>
      <c r="E458" s="116">
        <f>(D458-C458)*$C$2</f>
        <v>0</v>
      </c>
      <c r="F458" s="136"/>
      <c r="G458" s="49" t="s">
        <v>3139</v>
      </c>
      <c r="H458" s="70"/>
      <c r="I458" s="81"/>
      <c r="J458" s="42"/>
      <c r="K458" s="42"/>
      <c r="L458" s="42"/>
      <c r="M458" s="42"/>
      <c r="N458" s="42"/>
      <c r="O458" s="42"/>
      <c r="P458" s="42"/>
      <c r="Q458" s="42"/>
    </row>
    <row r="459" spans="1:17" ht="24.75" customHeight="1" x14ac:dyDescent="0.25">
      <c r="A459" s="48" t="s">
        <v>8</v>
      </c>
      <c r="B459" s="108"/>
      <c r="C459" s="121"/>
      <c r="D459" s="121"/>
      <c r="E459" s="116">
        <f>(D459-C459)*$C$2</f>
        <v>0</v>
      </c>
      <c r="F459" s="136"/>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24-42-1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24-42-2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24-42-3</v>
      </c>
      <c r="J463" s="42"/>
      <c r="K463" s="42"/>
      <c r="L463" s="42"/>
      <c r="M463" s="42"/>
      <c r="N463" s="42"/>
      <c r="O463" s="42"/>
      <c r="P463" s="42"/>
      <c r="Q463" s="42"/>
    </row>
    <row r="464" spans="1:17" ht="38.25" customHeight="1" x14ac:dyDescent="0.25">
      <c r="A464" s="48" t="s">
        <v>13</v>
      </c>
      <c r="B464" s="131"/>
      <c r="C464" s="132"/>
      <c r="D464" s="132"/>
      <c r="E464" s="133"/>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24-43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25">
        <f>IFERROR((E469*F469+E470*F470)/(F469+F470),0)</f>
        <v>0</v>
      </c>
      <c r="G467" s="49" t="s">
        <v>71</v>
      </c>
      <c r="H467" s="70"/>
      <c r="I467" s="81"/>
      <c r="J467" s="42"/>
      <c r="K467" s="42"/>
      <c r="L467" s="42"/>
      <c r="M467" s="42"/>
      <c r="N467" s="42"/>
      <c r="O467" s="42"/>
      <c r="P467" s="42"/>
      <c r="Q467" s="42"/>
    </row>
    <row r="468" spans="1:17" ht="24.75" customHeight="1" x14ac:dyDescent="0.25">
      <c r="A468" s="48" t="s">
        <v>4</v>
      </c>
      <c r="B468" s="129"/>
      <c r="C468" s="130"/>
      <c r="D468" s="49" t="s">
        <v>3142</v>
      </c>
      <c r="E468" s="110" t="str">
        <f>IFERROR(VLOOKUP(B468,matrizEmpleados,2,FALSE),"No existe")</f>
        <v>No existe</v>
      </c>
      <c r="F468" s="120" t="s">
        <v>3765</v>
      </c>
      <c r="G468" s="49" t="s">
        <v>5</v>
      </c>
      <c r="H468" s="127">
        <f>+(D467-C467)+1</f>
        <v>1</v>
      </c>
      <c r="I468" s="81"/>
      <c r="J468" s="42"/>
      <c r="K468" s="42"/>
      <c r="L468" s="42"/>
      <c r="M468" s="42"/>
      <c r="N468" s="42"/>
      <c r="O468" s="42"/>
      <c r="P468" s="42"/>
      <c r="Q468" s="42"/>
    </row>
    <row r="469" spans="1:17" ht="24.75" customHeight="1" x14ac:dyDescent="0.25">
      <c r="A469" s="48" t="s">
        <v>7</v>
      </c>
      <c r="B469" s="115"/>
      <c r="C469" s="121"/>
      <c r="D469" s="121"/>
      <c r="E469" s="116">
        <f>(D469-C469)*$C$2</f>
        <v>0</v>
      </c>
      <c r="F469" s="136"/>
      <c r="G469" s="49" t="s">
        <v>3139</v>
      </c>
      <c r="H469" s="70"/>
      <c r="I469" s="81"/>
      <c r="J469" s="42"/>
      <c r="K469" s="42"/>
      <c r="L469" s="42"/>
      <c r="M469" s="42"/>
      <c r="N469" s="42"/>
      <c r="O469" s="42"/>
      <c r="P469" s="42"/>
      <c r="Q469" s="42"/>
    </row>
    <row r="470" spans="1:17" ht="24.75" customHeight="1" x14ac:dyDescent="0.25">
      <c r="A470" s="48" t="s">
        <v>8</v>
      </c>
      <c r="B470" s="108"/>
      <c r="C470" s="121"/>
      <c r="D470" s="121"/>
      <c r="E470" s="116">
        <f>(D470-C470)*$C$2</f>
        <v>0</v>
      </c>
      <c r="F470" s="136"/>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24-43-1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24-43-2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24-43-3</v>
      </c>
      <c r="J474" s="42"/>
      <c r="K474" s="42"/>
      <c r="L474" s="42"/>
      <c r="M474" s="42"/>
      <c r="N474" s="42"/>
      <c r="O474" s="42"/>
      <c r="P474" s="42"/>
      <c r="Q474" s="42"/>
    </row>
    <row r="475" spans="1:17" ht="38.25" customHeight="1" x14ac:dyDescent="0.25">
      <c r="A475" s="48" t="s">
        <v>13</v>
      </c>
      <c r="B475" s="131"/>
      <c r="C475" s="132"/>
      <c r="D475" s="132"/>
      <c r="E475" s="133"/>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24-44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25">
        <f>IFERROR((E480*F480+E481*F481)/(F480+F481),0)</f>
        <v>0</v>
      </c>
      <c r="G478" s="49" t="s">
        <v>71</v>
      </c>
      <c r="H478" s="70"/>
      <c r="I478" s="81"/>
      <c r="J478" s="42"/>
      <c r="K478" s="42"/>
      <c r="L478" s="42"/>
      <c r="M478" s="42"/>
      <c r="N478" s="42"/>
      <c r="O478" s="42"/>
      <c r="P478" s="42"/>
      <c r="Q478" s="42"/>
    </row>
    <row r="479" spans="1:17" ht="24.75" customHeight="1" x14ac:dyDescent="0.25">
      <c r="A479" s="48" t="s">
        <v>4</v>
      </c>
      <c r="B479" s="129"/>
      <c r="C479" s="130"/>
      <c r="D479" s="49" t="s">
        <v>3142</v>
      </c>
      <c r="E479" s="110" t="str">
        <f>IFERROR(VLOOKUP(B479,matrizEmpleados,2,FALSE),"No existe")</f>
        <v>No existe</v>
      </c>
      <c r="F479" s="120" t="s">
        <v>3765</v>
      </c>
      <c r="G479" s="49" t="s">
        <v>5</v>
      </c>
      <c r="H479" s="127">
        <f>+(D478-C478)+1</f>
        <v>1</v>
      </c>
      <c r="I479" s="81"/>
      <c r="J479" s="42"/>
      <c r="K479" s="42"/>
      <c r="L479" s="42"/>
      <c r="M479" s="42"/>
      <c r="N479" s="42"/>
      <c r="O479" s="42"/>
      <c r="P479" s="42"/>
      <c r="Q479" s="42"/>
    </row>
    <row r="480" spans="1:17" ht="24.75" customHeight="1" x14ac:dyDescent="0.25">
      <c r="A480" s="48" t="s">
        <v>7</v>
      </c>
      <c r="B480" s="115"/>
      <c r="C480" s="121"/>
      <c r="D480" s="121"/>
      <c r="E480" s="116">
        <f>(D480-C480)*$C$2</f>
        <v>0</v>
      </c>
      <c r="F480" s="136"/>
      <c r="G480" s="49" t="s">
        <v>3139</v>
      </c>
      <c r="H480" s="70"/>
      <c r="I480" s="81"/>
      <c r="J480" s="42"/>
      <c r="K480" s="42"/>
      <c r="L480" s="42"/>
      <c r="M480" s="42"/>
      <c r="N480" s="42"/>
      <c r="O480" s="42"/>
      <c r="P480" s="42"/>
      <c r="Q480" s="42"/>
    </row>
    <row r="481" spans="1:17" ht="24.75" customHeight="1" x14ac:dyDescent="0.25">
      <c r="A481" s="48" t="s">
        <v>8</v>
      </c>
      <c r="B481" s="108"/>
      <c r="C481" s="121"/>
      <c r="D481" s="121"/>
      <c r="E481" s="116">
        <f>(D481-C481)*$C$2</f>
        <v>0</v>
      </c>
      <c r="F481" s="136"/>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24-44-1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24-44-2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24-44-3</v>
      </c>
      <c r="J485" s="42"/>
      <c r="K485" s="42"/>
      <c r="L485" s="42"/>
      <c r="M485" s="42"/>
      <c r="N485" s="42"/>
      <c r="O485" s="42"/>
      <c r="P485" s="42"/>
      <c r="Q485" s="42"/>
    </row>
    <row r="486" spans="1:17" ht="38.25" customHeight="1" x14ac:dyDescent="0.25">
      <c r="A486" s="48" t="s">
        <v>13</v>
      </c>
      <c r="B486" s="131"/>
      <c r="C486" s="132"/>
      <c r="D486" s="132"/>
      <c r="E486" s="133"/>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24-45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25">
        <f>IFERROR((E491*F491+E492*F492)/(F491+F492),0)</f>
        <v>0</v>
      </c>
      <c r="G489" s="49" t="s">
        <v>71</v>
      </c>
      <c r="H489" s="70"/>
      <c r="I489" s="81"/>
      <c r="J489" s="42"/>
      <c r="K489" s="42"/>
      <c r="L489" s="42"/>
      <c r="M489" s="42"/>
      <c r="N489" s="42"/>
      <c r="O489" s="42"/>
      <c r="P489" s="42"/>
      <c r="Q489" s="42"/>
    </row>
    <row r="490" spans="1:17" ht="24.75" customHeight="1" x14ac:dyDescent="0.25">
      <c r="A490" s="48" t="s">
        <v>4</v>
      </c>
      <c r="B490" s="129"/>
      <c r="C490" s="130"/>
      <c r="D490" s="49" t="s">
        <v>3142</v>
      </c>
      <c r="E490" s="110" t="str">
        <f>IFERROR(VLOOKUP(B490,matrizEmpleados,2,FALSE),"No existe")</f>
        <v>No existe</v>
      </c>
      <c r="F490" s="120" t="s">
        <v>3765</v>
      </c>
      <c r="G490" s="49" t="s">
        <v>5</v>
      </c>
      <c r="H490" s="127">
        <f>+(D489-C489)+1</f>
        <v>1</v>
      </c>
      <c r="I490" s="81"/>
      <c r="J490" s="42"/>
      <c r="K490" s="42"/>
      <c r="L490" s="42"/>
      <c r="M490" s="42"/>
      <c r="N490" s="42"/>
      <c r="O490" s="42"/>
      <c r="P490" s="42"/>
      <c r="Q490" s="42"/>
    </row>
    <row r="491" spans="1:17" ht="24.75" customHeight="1" x14ac:dyDescent="0.25">
      <c r="A491" s="48" t="s">
        <v>7</v>
      </c>
      <c r="B491" s="115"/>
      <c r="C491" s="121"/>
      <c r="D491" s="121"/>
      <c r="E491" s="116">
        <f>(D491-C491)*$C$2</f>
        <v>0</v>
      </c>
      <c r="F491" s="136"/>
      <c r="G491" s="49" t="s">
        <v>3139</v>
      </c>
      <c r="H491" s="70"/>
      <c r="I491" s="81"/>
      <c r="J491" s="42"/>
      <c r="K491" s="42"/>
      <c r="L491" s="42"/>
      <c r="M491" s="42"/>
      <c r="N491" s="42"/>
      <c r="O491" s="42"/>
      <c r="P491" s="42"/>
      <c r="Q491" s="42"/>
    </row>
    <row r="492" spans="1:17" ht="24.75" customHeight="1" x14ac:dyDescent="0.25">
      <c r="A492" s="48" t="s">
        <v>8</v>
      </c>
      <c r="B492" s="108"/>
      <c r="C492" s="121"/>
      <c r="D492" s="121"/>
      <c r="E492" s="116">
        <f>(D492-C492)*$C$2</f>
        <v>0</v>
      </c>
      <c r="F492" s="136"/>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24-45-1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24-45-2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24-45-3</v>
      </c>
      <c r="J496" s="42"/>
      <c r="K496" s="42"/>
      <c r="L496" s="42"/>
      <c r="M496" s="42"/>
      <c r="N496" s="42"/>
      <c r="O496" s="42"/>
      <c r="P496" s="42"/>
      <c r="Q496" s="42"/>
    </row>
    <row r="497" spans="1:17" ht="38.25" customHeight="1" x14ac:dyDescent="0.25">
      <c r="A497" s="48" t="s">
        <v>13</v>
      </c>
      <c r="B497" s="131"/>
      <c r="C497" s="132"/>
      <c r="D497" s="132"/>
      <c r="E497" s="133"/>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A2CFAF3A-B594-44B8-8094-D72DFF6DEFD6}"/>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AC6966F3-9796-4350-8D57-C4F57708D3AA}">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9B91C440-C77A-41D0-9047-BA4415830CE4}">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D4024A74-EDEC-4DD9-B83B-BF9A65896EED}">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7D913FB8-CE80-49B6-B2B7-7EFDEBCB95AD}">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306D585C-6745-4C9A-AF82-9EA093EAEA2C}">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691A77A5-E4CF-4616-B6D4-A663E90F42F0}"/>
    <dataValidation type="list" allowBlank="1" sqref="H8 H19 H448 H459 H404 H470 H481 H30 H41 H52 H63 H74 H85 H96 H107 H118 H129 H140 H151 H162 H173 H184 H195 H206 H217 H228 H239 H250 H261 H272 H283 H294 H305 H316 H327 H338 H349 H360 H371 H382 H393 H415 H426 H437 H492" xr:uid="{7C42E5F1-FF2A-47B0-BB91-62CE699FA71D}">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46785"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46786"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46787"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0FC5F-12CF-45BC-A672-B12EE7480D1F}">
  <sheetPr codeName="Hoja26">
    <tabColor theme="0"/>
    <pageSetUpPr fitToPage="1"/>
  </sheetPr>
  <dimension ref="A1:Q500"/>
  <sheetViews>
    <sheetView zoomScale="55" zoomScaleNormal="55" workbookViewId="0">
      <selection activeCell="D2" sqref="D2"/>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17">
        <v>8</v>
      </c>
      <c r="C2" s="118">
        <f>24/B2</f>
        <v>3</v>
      </c>
      <c r="D2" s="42"/>
      <c r="E2" s="126">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25-1</v>
      </c>
      <c r="B4" s="74"/>
      <c r="C4" s="75" t="s">
        <v>3138</v>
      </c>
      <c r="D4" s="76" t="s">
        <v>75</v>
      </c>
      <c r="E4" s="119"/>
      <c r="F4" s="119"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25">
        <f>IFERROR((E7*F7+E8*F8)/(F7+F8),0)</f>
        <v>0</v>
      </c>
      <c r="G5" s="49" t="s">
        <v>71</v>
      </c>
      <c r="H5" s="70"/>
      <c r="I5" s="81"/>
      <c r="J5" s="42"/>
      <c r="K5" s="42"/>
      <c r="L5" s="121">
        <v>0.41666666666666669</v>
      </c>
      <c r="M5" s="121">
        <v>0.5</v>
      </c>
      <c r="N5" s="116">
        <f>(M5-L5)*$C$2</f>
        <v>0.24999999999999994</v>
      </c>
      <c r="O5" s="124">
        <v>3</v>
      </c>
      <c r="P5" s="42"/>
      <c r="Q5" s="42"/>
    </row>
    <row r="6" spans="1:17" ht="24.75" customHeight="1" x14ac:dyDescent="0.25">
      <c r="A6" s="48" t="s">
        <v>4</v>
      </c>
      <c r="B6" s="129"/>
      <c r="C6" s="130"/>
      <c r="D6" s="49" t="s">
        <v>3142</v>
      </c>
      <c r="E6" s="110" t="str">
        <f>IFERROR(VLOOKUP(B6,matrizEmpleados,2,FALSE),"No existe")</f>
        <v>No existe</v>
      </c>
      <c r="F6" s="120" t="s">
        <v>3765</v>
      </c>
      <c r="G6" s="49" t="s">
        <v>5</v>
      </c>
      <c r="H6" s="127">
        <f>+(D5-C5)+1</f>
        <v>1</v>
      </c>
      <c r="I6" s="81"/>
      <c r="J6" s="42"/>
      <c r="K6" s="42"/>
      <c r="L6" s="121">
        <v>0.41666666666666669</v>
      </c>
      <c r="M6" s="121">
        <v>0.58333333333333337</v>
      </c>
      <c r="N6" s="116">
        <f>(M6-L6)*$C$2</f>
        <v>0.5</v>
      </c>
      <c r="O6" s="124">
        <v>2</v>
      </c>
      <c r="P6" s="42"/>
      <c r="Q6" s="42"/>
    </row>
    <row r="7" spans="1:17" ht="24.75" customHeight="1" x14ac:dyDescent="0.25">
      <c r="A7" s="48" t="s">
        <v>7</v>
      </c>
      <c r="B7" s="115"/>
      <c r="C7" s="121"/>
      <c r="D7" s="121"/>
      <c r="E7" s="116">
        <f>(D7-C7)*$C$2</f>
        <v>0</v>
      </c>
      <c r="F7" s="136"/>
      <c r="G7" s="49" t="s">
        <v>3139</v>
      </c>
      <c r="H7" s="70"/>
      <c r="I7" s="81"/>
      <c r="J7" s="42"/>
      <c r="K7" s="42"/>
      <c r="L7" s="121"/>
      <c r="M7" s="121"/>
      <c r="N7" s="116"/>
      <c r="O7" s="124"/>
      <c r="P7" s="42"/>
      <c r="Q7" s="42"/>
    </row>
    <row r="8" spans="1:17" ht="24.75" customHeight="1" x14ac:dyDescent="0.25">
      <c r="A8" s="48" t="s">
        <v>8</v>
      </c>
      <c r="B8" s="108"/>
      <c r="C8" s="121"/>
      <c r="D8" s="121"/>
      <c r="E8" s="116">
        <f>(D8-C8)*$C$2</f>
        <v>0</v>
      </c>
      <c r="F8" s="136"/>
      <c r="G8" s="49" t="s">
        <v>3142</v>
      </c>
      <c r="H8" s="72" t="str">
        <f>IFERROR(VLOOKUP(B8,matrizEmpleados,2,FALSE),"Error")</f>
        <v>Error</v>
      </c>
      <c r="I8" s="81"/>
      <c r="J8" s="42"/>
      <c r="K8" s="42"/>
      <c r="L8" s="121"/>
      <c r="M8" s="121"/>
      <c r="N8" s="116"/>
      <c r="O8" s="124"/>
      <c r="P8" s="42"/>
      <c r="Q8" s="42"/>
    </row>
    <row r="9" spans="1:17" ht="24.75" customHeight="1" x14ac:dyDescent="0.25">
      <c r="A9" s="48" t="s">
        <v>261</v>
      </c>
      <c r="B9" s="48" t="s">
        <v>262</v>
      </c>
      <c r="C9" s="48" t="s">
        <v>10</v>
      </c>
      <c r="D9" s="48" t="s">
        <v>264</v>
      </c>
      <c r="E9" s="64" t="s">
        <v>263</v>
      </c>
      <c r="F9" s="64"/>
      <c r="G9" s="49" t="s">
        <v>9</v>
      </c>
      <c r="H9" s="70"/>
      <c r="I9" s="81"/>
      <c r="K9" s="42"/>
      <c r="L9" s="121"/>
      <c r="M9" s="121"/>
      <c r="N9" s="116"/>
      <c r="O9" s="124"/>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25-1-1</v>
      </c>
      <c r="J10" s="42"/>
      <c r="K10" s="42"/>
      <c r="L10" s="42"/>
      <c r="M10" s="42"/>
      <c r="N10" s="123">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25-1-2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25-1-3</v>
      </c>
      <c r="J12" s="42"/>
      <c r="K12" s="42"/>
      <c r="L12" s="42"/>
      <c r="M12" s="42"/>
      <c r="N12" s="42"/>
      <c r="O12" s="42"/>
      <c r="P12" s="42"/>
      <c r="Q12" s="42"/>
    </row>
    <row r="13" spans="1:17" ht="44.25" customHeight="1" x14ac:dyDescent="0.25">
      <c r="A13" s="48" t="s">
        <v>13</v>
      </c>
      <c r="B13" s="131"/>
      <c r="C13" s="132"/>
      <c r="D13" s="132"/>
      <c r="E13" s="133"/>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25-2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25">
        <f>IFERROR((E18*F18+E19*F19)/(F18+F19),0)</f>
        <v>0</v>
      </c>
      <c r="G16" s="49" t="s">
        <v>71</v>
      </c>
      <c r="H16" s="70"/>
      <c r="I16" s="81"/>
      <c r="J16" s="42"/>
      <c r="K16" s="42"/>
      <c r="L16" s="42"/>
      <c r="M16" s="42"/>
      <c r="N16" s="42"/>
      <c r="O16" s="42"/>
      <c r="P16" s="42"/>
      <c r="Q16" s="42"/>
    </row>
    <row r="17" spans="1:17" ht="24.75" customHeight="1" x14ac:dyDescent="0.25">
      <c r="A17" s="48" t="s">
        <v>4</v>
      </c>
      <c r="B17" s="129"/>
      <c r="C17" s="130"/>
      <c r="D17" s="49" t="s">
        <v>3142</v>
      </c>
      <c r="E17" s="110" t="str">
        <f>IFERROR(VLOOKUP(B17,matrizEmpleados,2,FALSE),"No existe")</f>
        <v>No existe</v>
      </c>
      <c r="F17" s="120" t="s">
        <v>3765</v>
      </c>
      <c r="G17" s="49" t="s">
        <v>5</v>
      </c>
      <c r="H17" s="127">
        <f>+(D16-C16)+1</f>
        <v>1</v>
      </c>
      <c r="I17" s="81"/>
      <c r="J17" s="42"/>
      <c r="K17" s="42"/>
      <c r="L17" s="42"/>
      <c r="M17" s="42"/>
      <c r="N17" s="42"/>
      <c r="O17" s="42"/>
      <c r="P17" s="42"/>
      <c r="Q17" s="42"/>
    </row>
    <row r="18" spans="1:17" ht="24.75" customHeight="1" x14ac:dyDescent="0.25">
      <c r="A18" s="48" t="s">
        <v>7</v>
      </c>
      <c r="B18" s="115"/>
      <c r="C18" s="121"/>
      <c r="D18" s="121"/>
      <c r="E18" s="116">
        <f>(D18-C18)*$C$2</f>
        <v>0</v>
      </c>
      <c r="F18" s="136"/>
      <c r="G18" s="49" t="s">
        <v>3139</v>
      </c>
      <c r="H18" s="70"/>
      <c r="I18" s="81"/>
      <c r="J18" s="42"/>
      <c r="K18" s="42"/>
      <c r="L18" s="42"/>
      <c r="M18" s="42"/>
      <c r="N18" s="42"/>
      <c r="O18" s="42"/>
      <c r="P18" s="42"/>
      <c r="Q18" s="42"/>
    </row>
    <row r="19" spans="1:17" ht="24.75" customHeight="1" x14ac:dyDescent="0.25">
      <c r="A19" s="48" t="s">
        <v>8</v>
      </c>
      <c r="B19" s="108"/>
      <c r="C19" s="121"/>
      <c r="D19" s="121"/>
      <c r="E19" s="116">
        <f>(D19-C19)*$C$2</f>
        <v>0</v>
      </c>
      <c r="F19" s="136"/>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25-2-1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25-2-2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25-2-3</v>
      </c>
      <c r="J23" s="42"/>
      <c r="K23" s="42"/>
      <c r="L23" s="42"/>
      <c r="M23" s="42"/>
      <c r="N23" s="42"/>
      <c r="O23" s="42"/>
      <c r="P23" s="42"/>
      <c r="Q23" s="42"/>
    </row>
    <row r="24" spans="1:17" ht="38.25" customHeight="1" x14ac:dyDescent="0.25">
      <c r="A24" s="48" t="s">
        <v>13</v>
      </c>
      <c r="B24" s="131"/>
      <c r="C24" s="132"/>
      <c r="D24" s="132"/>
      <c r="E24" s="133"/>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25-3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25">
        <f>IFERROR((E29*F29+E30*F30)/(F29+F30),0)</f>
        <v>0</v>
      </c>
      <c r="G27" s="49" t="s">
        <v>71</v>
      </c>
      <c r="H27" s="70"/>
      <c r="I27" s="81"/>
      <c r="J27" s="42"/>
      <c r="K27" s="42"/>
      <c r="L27" s="42"/>
      <c r="M27" s="42"/>
      <c r="N27" s="42"/>
      <c r="O27" s="42"/>
      <c r="P27" s="42"/>
      <c r="Q27" s="42"/>
    </row>
    <row r="28" spans="1:17" ht="24.75" customHeight="1" x14ac:dyDescent="0.25">
      <c r="A28" s="48" t="s">
        <v>4</v>
      </c>
      <c r="B28" s="129"/>
      <c r="C28" s="130"/>
      <c r="D28" s="49" t="s">
        <v>3142</v>
      </c>
      <c r="E28" s="110" t="str">
        <f>IFERROR(VLOOKUP(B28,matrizEmpleados,2,FALSE),"No existe")</f>
        <v>No existe</v>
      </c>
      <c r="F28" s="120" t="s">
        <v>3765</v>
      </c>
      <c r="G28" s="49" t="s">
        <v>5</v>
      </c>
      <c r="H28" s="127">
        <f>+(D27-C27)+1</f>
        <v>1</v>
      </c>
      <c r="I28" s="81"/>
      <c r="J28" s="42"/>
      <c r="K28" s="42"/>
      <c r="L28" s="42"/>
      <c r="M28" s="42"/>
      <c r="N28" s="42"/>
      <c r="O28" s="42"/>
      <c r="P28" s="42"/>
      <c r="Q28" s="42"/>
    </row>
    <row r="29" spans="1:17" ht="24.75" customHeight="1" x14ac:dyDescent="0.25">
      <c r="A29" s="48" t="s">
        <v>7</v>
      </c>
      <c r="B29" s="115"/>
      <c r="C29" s="121"/>
      <c r="D29" s="121"/>
      <c r="E29" s="116">
        <f>(D29-C29)*$C$2</f>
        <v>0</v>
      </c>
      <c r="F29" s="136"/>
      <c r="G29" s="49" t="s">
        <v>3139</v>
      </c>
      <c r="H29" s="70"/>
      <c r="I29" s="81"/>
      <c r="J29" s="42"/>
      <c r="K29" s="42"/>
      <c r="L29" s="42"/>
      <c r="M29" s="42"/>
      <c r="N29" s="42"/>
      <c r="O29" s="42"/>
      <c r="P29" s="42"/>
      <c r="Q29" s="42"/>
    </row>
    <row r="30" spans="1:17" ht="24.75" customHeight="1" x14ac:dyDescent="0.25">
      <c r="A30" s="48" t="s">
        <v>8</v>
      </c>
      <c r="B30" s="108"/>
      <c r="C30" s="121"/>
      <c r="D30" s="121"/>
      <c r="E30" s="116">
        <f>(D30-C30)*$C$2</f>
        <v>0</v>
      </c>
      <c r="F30" s="136"/>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25-3-1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25-3-2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25-3-3</v>
      </c>
      <c r="J34" s="42"/>
      <c r="K34" s="42"/>
      <c r="L34" s="42"/>
      <c r="M34" s="42"/>
      <c r="N34" s="42"/>
      <c r="O34" s="42"/>
      <c r="P34" s="42"/>
      <c r="Q34" s="42"/>
    </row>
    <row r="35" spans="1:17" ht="38.25" customHeight="1" x14ac:dyDescent="0.25">
      <c r="A35" s="48" t="s">
        <v>13</v>
      </c>
      <c r="B35" s="131"/>
      <c r="C35" s="132"/>
      <c r="D35" s="132"/>
      <c r="E35" s="133"/>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25-4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25">
        <f>IFERROR((E40*F40+E41*F41)/(F40+F41),0)</f>
        <v>0</v>
      </c>
      <c r="G38" s="49" t="s">
        <v>71</v>
      </c>
      <c r="H38" s="70"/>
      <c r="I38" s="81"/>
      <c r="J38" s="42"/>
      <c r="K38" s="42"/>
      <c r="L38" s="42"/>
      <c r="M38" s="42"/>
      <c r="N38" s="42"/>
      <c r="O38" s="42"/>
      <c r="P38" s="42"/>
      <c r="Q38" s="42"/>
    </row>
    <row r="39" spans="1:17" ht="24.75" customHeight="1" x14ac:dyDescent="0.25">
      <c r="A39" s="48" t="s">
        <v>4</v>
      </c>
      <c r="B39" s="129"/>
      <c r="C39" s="130"/>
      <c r="D39" s="49" t="s">
        <v>3142</v>
      </c>
      <c r="E39" s="110" t="str">
        <f>IFERROR(VLOOKUP(B39,matrizEmpleados,2,FALSE),"No existe")</f>
        <v>No existe</v>
      </c>
      <c r="F39" s="120" t="s">
        <v>3765</v>
      </c>
      <c r="G39" s="49" t="s">
        <v>5</v>
      </c>
      <c r="H39" s="127">
        <f>+(D38-C38)+1</f>
        <v>1</v>
      </c>
      <c r="I39" s="81"/>
      <c r="J39" s="42"/>
      <c r="K39" s="42"/>
      <c r="L39" s="42"/>
      <c r="M39" s="42"/>
      <c r="N39" s="42"/>
      <c r="O39" s="42"/>
      <c r="P39" s="42"/>
      <c r="Q39" s="42"/>
    </row>
    <row r="40" spans="1:17" ht="24.75" customHeight="1" x14ac:dyDescent="0.25">
      <c r="A40" s="48" t="s">
        <v>7</v>
      </c>
      <c r="B40" s="115"/>
      <c r="C40" s="121"/>
      <c r="D40" s="121"/>
      <c r="E40" s="116">
        <f>(D40-C40)*$C$2</f>
        <v>0</v>
      </c>
      <c r="F40" s="136"/>
      <c r="G40" s="49" t="s">
        <v>3139</v>
      </c>
      <c r="H40" s="70"/>
      <c r="I40" s="81"/>
      <c r="J40" s="42"/>
      <c r="K40" s="42"/>
      <c r="L40" s="42"/>
      <c r="M40" s="42"/>
      <c r="N40" s="42"/>
      <c r="O40" s="42"/>
      <c r="P40" s="42"/>
      <c r="Q40" s="42"/>
    </row>
    <row r="41" spans="1:17" ht="24.75" customHeight="1" x14ac:dyDescent="0.25">
      <c r="A41" s="48" t="s">
        <v>8</v>
      </c>
      <c r="B41" s="108"/>
      <c r="C41" s="121"/>
      <c r="D41" s="121"/>
      <c r="E41" s="116">
        <f>(D41-C41)*$C$2</f>
        <v>0</v>
      </c>
      <c r="F41" s="136"/>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25-4-1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25-4-2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25-4-3</v>
      </c>
      <c r="J45" s="42"/>
      <c r="K45" s="42"/>
      <c r="L45" s="42"/>
      <c r="M45" s="42"/>
      <c r="N45" s="42"/>
      <c r="O45" s="42"/>
      <c r="P45" s="42"/>
      <c r="Q45" s="42"/>
    </row>
    <row r="46" spans="1:17" ht="38.25" customHeight="1" x14ac:dyDescent="0.25">
      <c r="A46" s="48" t="s">
        <v>13</v>
      </c>
      <c r="B46" s="131"/>
      <c r="C46" s="132"/>
      <c r="D46" s="132"/>
      <c r="E46" s="133"/>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25-5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25">
        <f>IFERROR((E51*F51+E52*F52)/(F51+F52),0)</f>
        <v>0</v>
      </c>
      <c r="G49" s="49" t="s">
        <v>71</v>
      </c>
      <c r="H49" s="70"/>
      <c r="I49" s="81"/>
      <c r="J49" s="42"/>
      <c r="K49" s="42"/>
      <c r="L49" s="42"/>
      <c r="M49" s="42"/>
      <c r="N49" s="42"/>
      <c r="O49" s="42"/>
      <c r="P49" s="42"/>
      <c r="Q49" s="42"/>
    </row>
    <row r="50" spans="1:17" ht="24.75" customHeight="1" x14ac:dyDescent="0.25">
      <c r="A50" s="48" t="s">
        <v>4</v>
      </c>
      <c r="B50" s="129"/>
      <c r="C50" s="130"/>
      <c r="D50" s="49" t="s">
        <v>3142</v>
      </c>
      <c r="E50" s="110" t="str">
        <f>IFERROR(VLOOKUP(B50,matrizEmpleados,2,FALSE),"No existe")</f>
        <v>No existe</v>
      </c>
      <c r="F50" s="120" t="s">
        <v>3765</v>
      </c>
      <c r="G50" s="49" t="s">
        <v>5</v>
      </c>
      <c r="H50" s="127">
        <f>+(D49-C49)+1</f>
        <v>1</v>
      </c>
      <c r="I50" s="81"/>
      <c r="J50" s="42"/>
      <c r="K50" s="42"/>
      <c r="L50" s="42"/>
      <c r="M50" s="42"/>
      <c r="N50" s="42"/>
      <c r="O50" s="42"/>
      <c r="P50" s="42"/>
      <c r="Q50" s="42"/>
    </row>
    <row r="51" spans="1:17" ht="24.75" customHeight="1" x14ac:dyDescent="0.25">
      <c r="A51" s="48" t="s">
        <v>7</v>
      </c>
      <c r="B51" s="115"/>
      <c r="C51" s="121"/>
      <c r="D51" s="121"/>
      <c r="E51" s="116">
        <f>(D51-C51)*$C$2</f>
        <v>0</v>
      </c>
      <c r="F51" s="136"/>
      <c r="G51" s="49" t="s">
        <v>3139</v>
      </c>
      <c r="H51" s="70"/>
      <c r="I51" s="81"/>
      <c r="J51" s="42"/>
      <c r="K51" s="42"/>
      <c r="L51" s="42"/>
      <c r="M51" s="42"/>
      <c r="N51" s="42"/>
      <c r="O51" s="42"/>
      <c r="P51" s="42"/>
      <c r="Q51" s="42"/>
    </row>
    <row r="52" spans="1:17" ht="24.75" customHeight="1" x14ac:dyDescent="0.25">
      <c r="A52" s="48" t="s">
        <v>8</v>
      </c>
      <c r="B52" s="108"/>
      <c r="C52" s="121"/>
      <c r="D52" s="121"/>
      <c r="E52" s="116">
        <f>(D52-C52)*$C$2</f>
        <v>0</v>
      </c>
      <c r="F52" s="136"/>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25-5-1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25-5-2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25-5-3</v>
      </c>
      <c r="J56" s="42"/>
      <c r="K56" s="42"/>
      <c r="L56" s="42"/>
      <c r="M56" s="42"/>
      <c r="N56" s="42"/>
      <c r="O56" s="42"/>
      <c r="P56" s="42"/>
      <c r="Q56" s="42"/>
    </row>
    <row r="57" spans="1:17" ht="38.25" customHeight="1" x14ac:dyDescent="0.25">
      <c r="A57" s="48" t="s">
        <v>13</v>
      </c>
      <c r="B57" s="131"/>
      <c r="C57" s="132"/>
      <c r="D57" s="132"/>
      <c r="E57" s="133"/>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25-6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25">
        <f>IFERROR((E62*F62+E63*F63)/(F62+F63),0)</f>
        <v>0</v>
      </c>
      <c r="G60" s="49" t="s">
        <v>71</v>
      </c>
      <c r="H60" s="70"/>
      <c r="I60" s="81"/>
      <c r="J60" s="42"/>
      <c r="K60" s="42"/>
      <c r="L60" s="42"/>
      <c r="M60" s="42"/>
      <c r="N60" s="42"/>
      <c r="O60" s="42"/>
      <c r="P60" s="42"/>
      <c r="Q60" s="42"/>
    </row>
    <row r="61" spans="1:17" ht="24.75" customHeight="1" x14ac:dyDescent="0.25">
      <c r="A61" s="48" t="s">
        <v>4</v>
      </c>
      <c r="B61" s="129"/>
      <c r="C61" s="130"/>
      <c r="D61" s="49" t="s">
        <v>3142</v>
      </c>
      <c r="E61" s="110" t="str">
        <f>IFERROR(VLOOKUP(B61,matrizEmpleados,2,FALSE),"No existe")</f>
        <v>No existe</v>
      </c>
      <c r="F61" s="120" t="s">
        <v>3765</v>
      </c>
      <c r="G61" s="49" t="s">
        <v>5</v>
      </c>
      <c r="H61" s="127">
        <f>+(D60-C60)+1</f>
        <v>1</v>
      </c>
      <c r="I61" s="81"/>
      <c r="J61" s="42"/>
      <c r="K61" s="42"/>
      <c r="L61" s="42"/>
      <c r="M61" s="42"/>
      <c r="N61" s="42"/>
      <c r="O61" s="42"/>
      <c r="P61" s="42"/>
      <c r="Q61" s="42"/>
    </row>
    <row r="62" spans="1:17" ht="24.75" customHeight="1" x14ac:dyDescent="0.25">
      <c r="A62" s="48" t="s">
        <v>7</v>
      </c>
      <c r="B62" s="115"/>
      <c r="C62" s="121"/>
      <c r="D62" s="121"/>
      <c r="E62" s="116">
        <f>(D62-C62)*$C$2</f>
        <v>0</v>
      </c>
      <c r="F62" s="136"/>
      <c r="G62" s="49" t="s">
        <v>3139</v>
      </c>
      <c r="H62" s="70"/>
      <c r="I62" s="81"/>
      <c r="J62" s="42"/>
      <c r="K62" s="42"/>
      <c r="L62" s="42"/>
      <c r="M62" s="42"/>
      <c r="N62" s="42"/>
      <c r="O62" s="42"/>
      <c r="P62" s="42"/>
      <c r="Q62" s="42"/>
    </row>
    <row r="63" spans="1:17" ht="24.75" customHeight="1" x14ac:dyDescent="0.25">
      <c r="A63" s="48" t="s">
        <v>8</v>
      </c>
      <c r="B63" s="108"/>
      <c r="C63" s="121"/>
      <c r="D63" s="121"/>
      <c r="E63" s="116">
        <f>(D63-C63)*$C$2</f>
        <v>0</v>
      </c>
      <c r="F63" s="136"/>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25-6-1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25-6-2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25-6-3</v>
      </c>
      <c r="J67" s="42"/>
      <c r="K67" s="42"/>
      <c r="L67" s="42"/>
      <c r="M67" s="42"/>
      <c r="N67" s="42"/>
      <c r="O67" s="42"/>
      <c r="P67" s="42"/>
      <c r="Q67" s="42"/>
    </row>
    <row r="68" spans="1:17" ht="38.25" customHeight="1" x14ac:dyDescent="0.25">
      <c r="A68" s="48" t="s">
        <v>13</v>
      </c>
      <c r="B68" s="131"/>
      <c r="C68" s="132"/>
      <c r="D68" s="132"/>
      <c r="E68" s="133"/>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25-7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25">
        <f>IFERROR((E73*F73+E74*F74)/(F73+F74),0)</f>
        <v>0</v>
      </c>
      <c r="G71" s="49" t="s">
        <v>71</v>
      </c>
      <c r="H71" s="70"/>
      <c r="I71" s="81"/>
      <c r="J71" s="42"/>
      <c r="K71" s="42"/>
      <c r="L71" s="42"/>
      <c r="M71" s="42"/>
      <c r="N71" s="42"/>
      <c r="O71" s="42"/>
      <c r="P71" s="42"/>
      <c r="Q71" s="42"/>
    </row>
    <row r="72" spans="1:17" ht="24.75" customHeight="1" x14ac:dyDescent="0.25">
      <c r="A72" s="48" t="s">
        <v>4</v>
      </c>
      <c r="B72" s="129"/>
      <c r="C72" s="130"/>
      <c r="D72" s="49" t="s">
        <v>3142</v>
      </c>
      <c r="E72" s="110" t="str">
        <f>IFERROR(VLOOKUP(B72,matrizEmpleados,2,FALSE),"No existe")</f>
        <v>No existe</v>
      </c>
      <c r="F72" s="120" t="s">
        <v>3765</v>
      </c>
      <c r="G72" s="49" t="s">
        <v>5</v>
      </c>
      <c r="H72" s="127">
        <f>+(D71-C71)+1</f>
        <v>1</v>
      </c>
      <c r="I72" s="81"/>
      <c r="J72" s="42"/>
      <c r="K72" s="42"/>
      <c r="L72" s="42"/>
      <c r="M72" s="42"/>
      <c r="N72" s="42"/>
      <c r="O72" s="42"/>
      <c r="P72" s="42"/>
      <c r="Q72" s="42"/>
    </row>
    <row r="73" spans="1:17" ht="24.75" customHeight="1" x14ac:dyDescent="0.25">
      <c r="A73" s="48" t="s">
        <v>7</v>
      </c>
      <c r="B73" s="115"/>
      <c r="C73" s="121"/>
      <c r="D73" s="121"/>
      <c r="E73" s="116">
        <f>(D73-C73)*$C$2</f>
        <v>0</v>
      </c>
      <c r="F73" s="136"/>
      <c r="G73" s="49" t="s">
        <v>3139</v>
      </c>
      <c r="H73" s="70"/>
      <c r="I73" s="81"/>
      <c r="J73" s="42"/>
      <c r="K73" s="42"/>
      <c r="L73" s="42"/>
      <c r="M73" s="42"/>
      <c r="N73" s="42"/>
      <c r="O73" s="42"/>
      <c r="P73" s="42"/>
      <c r="Q73" s="42"/>
    </row>
    <row r="74" spans="1:17" ht="24.75" customHeight="1" x14ac:dyDescent="0.25">
      <c r="A74" s="48" t="s">
        <v>8</v>
      </c>
      <c r="B74" s="108"/>
      <c r="C74" s="121"/>
      <c r="D74" s="121"/>
      <c r="E74" s="116">
        <f>(D74-C74)*$C$2</f>
        <v>0</v>
      </c>
      <c r="F74" s="136"/>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25-7-1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25-7-2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25-7-3</v>
      </c>
      <c r="J78" s="42"/>
      <c r="K78" s="42"/>
      <c r="L78" s="42"/>
      <c r="M78" s="42"/>
      <c r="N78" s="42"/>
      <c r="O78" s="42"/>
      <c r="P78" s="42"/>
      <c r="Q78" s="42"/>
    </row>
    <row r="79" spans="1:17" ht="38.25" customHeight="1" x14ac:dyDescent="0.25">
      <c r="A79" s="48" t="s">
        <v>13</v>
      </c>
      <c r="B79" s="131"/>
      <c r="C79" s="132"/>
      <c r="D79" s="132"/>
      <c r="E79" s="133"/>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25-8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25">
        <f>IFERROR((E84*F84+E85*F85)/(F84+F85),0)</f>
        <v>0</v>
      </c>
      <c r="G82" s="49" t="s">
        <v>71</v>
      </c>
      <c r="H82" s="70"/>
      <c r="I82" s="81"/>
      <c r="J82" s="42"/>
      <c r="K82" s="42"/>
      <c r="L82" s="42"/>
      <c r="M82" s="42"/>
      <c r="N82" s="42"/>
      <c r="O82" s="42"/>
      <c r="P82" s="42"/>
      <c r="Q82" s="42"/>
    </row>
    <row r="83" spans="1:17" ht="24.75" customHeight="1" x14ac:dyDescent="0.25">
      <c r="A83" s="48" t="s">
        <v>4</v>
      </c>
      <c r="B83" s="129"/>
      <c r="C83" s="130"/>
      <c r="D83" s="49" t="s">
        <v>3142</v>
      </c>
      <c r="E83" s="110" t="str">
        <f>IFERROR(VLOOKUP(B83,matrizEmpleados,2,FALSE),"No existe")</f>
        <v>No existe</v>
      </c>
      <c r="F83" s="120" t="s">
        <v>3765</v>
      </c>
      <c r="G83" s="49" t="s">
        <v>5</v>
      </c>
      <c r="H83" s="127">
        <f>+(D82-C82)+1</f>
        <v>1</v>
      </c>
      <c r="I83" s="81"/>
      <c r="J83" s="42"/>
      <c r="K83" s="42"/>
      <c r="L83" s="42"/>
      <c r="M83" s="42"/>
      <c r="N83" s="42"/>
      <c r="O83" s="42"/>
      <c r="P83" s="42"/>
      <c r="Q83" s="42"/>
    </row>
    <row r="84" spans="1:17" ht="24.75" customHeight="1" x14ac:dyDescent="0.25">
      <c r="A84" s="48" t="s">
        <v>7</v>
      </c>
      <c r="B84" s="115"/>
      <c r="C84" s="121"/>
      <c r="D84" s="121"/>
      <c r="E84" s="116">
        <f>(D84-C84)*$C$2</f>
        <v>0</v>
      </c>
      <c r="F84" s="136"/>
      <c r="G84" s="49" t="s">
        <v>3139</v>
      </c>
      <c r="H84" s="70"/>
      <c r="I84" s="81"/>
      <c r="J84" s="42"/>
      <c r="K84" s="42"/>
      <c r="L84" s="42"/>
      <c r="M84" s="42"/>
      <c r="N84" s="42"/>
      <c r="O84" s="42"/>
      <c r="P84" s="42"/>
      <c r="Q84" s="42"/>
    </row>
    <row r="85" spans="1:17" ht="24.75" customHeight="1" x14ac:dyDescent="0.25">
      <c r="A85" s="48" t="s">
        <v>8</v>
      </c>
      <c r="B85" s="108"/>
      <c r="C85" s="121"/>
      <c r="D85" s="121"/>
      <c r="E85" s="116">
        <f>(D85-C85)*$C$2</f>
        <v>0</v>
      </c>
      <c r="F85" s="136"/>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25-8-1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25-8-2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25-8-3</v>
      </c>
      <c r="J89" s="42"/>
      <c r="K89" s="42"/>
      <c r="L89" s="42"/>
      <c r="M89" s="42"/>
      <c r="N89" s="42"/>
      <c r="O89" s="42"/>
      <c r="P89" s="42"/>
      <c r="Q89" s="42"/>
    </row>
    <row r="90" spans="1:17" ht="38.25" customHeight="1" x14ac:dyDescent="0.25">
      <c r="A90" s="48" t="s">
        <v>13</v>
      </c>
      <c r="B90" s="131"/>
      <c r="C90" s="132"/>
      <c r="D90" s="132"/>
      <c r="E90" s="133"/>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25-9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25">
        <f>IFERROR((E95*F95+E96*F96)/(F95+F96),0)</f>
        <v>0</v>
      </c>
      <c r="G93" s="49" t="s">
        <v>71</v>
      </c>
      <c r="H93" s="70"/>
      <c r="I93" s="81"/>
      <c r="J93" s="42"/>
      <c r="K93" s="42"/>
      <c r="L93" s="42"/>
      <c r="M93" s="42"/>
      <c r="N93" s="42"/>
      <c r="O93" s="42"/>
      <c r="P93" s="42"/>
      <c r="Q93" s="42"/>
    </row>
    <row r="94" spans="1:17" ht="24.75" customHeight="1" x14ac:dyDescent="0.25">
      <c r="A94" s="48" t="s">
        <v>4</v>
      </c>
      <c r="B94" s="129"/>
      <c r="C94" s="130"/>
      <c r="D94" s="49" t="s">
        <v>3142</v>
      </c>
      <c r="E94" s="110" t="str">
        <f>IFERROR(VLOOKUP(B94,matrizEmpleados,2,FALSE),"No existe")</f>
        <v>No existe</v>
      </c>
      <c r="F94" s="120" t="s">
        <v>3765</v>
      </c>
      <c r="G94" s="49" t="s">
        <v>5</v>
      </c>
      <c r="H94" s="127">
        <f>+(D93-C93)+1</f>
        <v>1</v>
      </c>
      <c r="I94" s="81"/>
      <c r="J94" s="42"/>
      <c r="K94" s="42"/>
      <c r="L94" s="42"/>
      <c r="M94" s="42"/>
      <c r="N94" s="42"/>
      <c r="O94" s="42"/>
      <c r="P94" s="42"/>
      <c r="Q94" s="42"/>
    </row>
    <row r="95" spans="1:17" ht="24.75" customHeight="1" x14ac:dyDescent="0.25">
      <c r="A95" s="48" t="s">
        <v>7</v>
      </c>
      <c r="B95" s="115"/>
      <c r="C95" s="121"/>
      <c r="D95" s="121"/>
      <c r="E95" s="116">
        <f>(D95-C95)*$C$2</f>
        <v>0</v>
      </c>
      <c r="F95" s="136"/>
      <c r="G95" s="49" t="s">
        <v>3139</v>
      </c>
      <c r="H95" s="70"/>
      <c r="I95" s="81"/>
      <c r="J95" s="42"/>
      <c r="K95" s="42"/>
      <c r="L95" s="42"/>
      <c r="M95" s="42"/>
      <c r="N95" s="42"/>
      <c r="O95" s="42"/>
      <c r="P95" s="42"/>
      <c r="Q95" s="42"/>
    </row>
    <row r="96" spans="1:17" ht="24.75" customHeight="1" x14ac:dyDescent="0.25">
      <c r="A96" s="48" t="s">
        <v>8</v>
      </c>
      <c r="B96" s="108"/>
      <c r="C96" s="121"/>
      <c r="D96" s="121"/>
      <c r="E96" s="116">
        <f>(D96-C96)*$C$2</f>
        <v>0</v>
      </c>
      <c r="F96" s="136"/>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25-9-1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25-9-2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25-9-3</v>
      </c>
      <c r="J100" s="42"/>
      <c r="K100" s="42"/>
      <c r="L100" s="42"/>
      <c r="M100" s="42"/>
      <c r="N100" s="42"/>
      <c r="O100" s="42"/>
      <c r="P100" s="42"/>
      <c r="Q100" s="42"/>
    </row>
    <row r="101" spans="1:17" ht="38.25" customHeight="1" x14ac:dyDescent="0.25">
      <c r="A101" s="48" t="s">
        <v>13</v>
      </c>
      <c r="B101" s="131"/>
      <c r="C101" s="132"/>
      <c r="D101" s="132"/>
      <c r="E101" s="133"/>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25-10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25">
        <f>IFERROR((E106*F106+E107*F107)/(F106+F107),0)</f>
        <v>0</v>
      </c>
      <c r="G104" s="49" t="s">
        <v>71</v>
      </c>
      <c r="H104" s="70"/>
      <c r="I104" s="81"/>
      <c r="J104" s="42"/>
      <c r="K104" s="42"/>
      <c r="L104" s="42"/>
      <c r="M104" s="42"/>
      <c r="N104" s="42"/>
      <c r="O104" s="42"/>
      <c r="P104" s="42"/>
      <c r="Q104" s="42"/>
    </row>
    <row r="105" spans="1:17" ht="24.75" customHeight="1" x14ac:dyDescent="0.25">
      <c r="A105" s="48" t="s">
        <v>4</v>
      </c>
      <c r="B105" s="129"/>
      <c r="C105" s="130"/>
      <c r="D105" s="49" t="s">
        <v>3142</v>
      </c>
      <c r="E105" s="110" t="str">
        <f>IFERROR(VLOOKUP(B105,matrizEmpleados,2,FALSE),"No existe")</f>
        <v>No existe</v>
      </c>
      <c r="F105" s="120" t="s">
        <v>3765</v>
      </c>
      <c r="G105" s="49" t="s">
        <v>5</v>
      </c>
      <c r="H105" s="127">
        <f>+(D104-C104)+1</f>
        <v>1</v>
      </c>
      <c r="I105" s="81"/>
      <c r="J105" s="42"/>
      <c r="K105" s="42"/>
      <c r="L105" s="42"/>
      <c r="M105" s="42"/>
      <c r="N105" s="42"/>
      <c r="O105" s="42"/>
      <c r="P105" s="42"/>
      <c r="Q105" s="42"/>
    </row>
    <row r="106" spans="1:17" ht="24.75" customHeight="1" x14ac:dyDescent="0.25">
      <c r="A106" s="48" t="s">
        <v>7</v>
      </c>
      <c r="B106" s="115"/>
      <c r="C106" s="121"/>
      <c r="D106" s="121"/>
      <c r="E106" s="116">
        <f>(D106-C106)*$C$2</f>
        <v>0</v>
      </c>
      <c r="F106" s="136"/>
      <c r="G106" s="49" t="s">
        <v>3139</v>
      </c>
      <c r="H106" s="70"/>
      <c r="I106" s="81"/>
      <c r="J106" s="42"/>
      <c r="K106" s="42"/>
      <c r="L106" s="42"/>
      <c r="M106" s="42"/>
      <c r="N106" s="42"/>
      <c r="O106" s="42"/>
      <c r="P106" s="42"/>
      <c r="Q106" s="42"/>
    </row>
    <row r="107" spans="1:17" ht="24.75" customHeight="1" x14ac:dyDescent="0.25">
      <c r="A107" s="48" t="s">
        <v>8</v>
      </c>
      <c r="B107" s="108"/>
      <c r="C107" s="121"/>
      <c r="D107" s="121"/>
      <c r="E107" s="116">
        <f>(D107-C107)*$C$2</f>
        <v>0</v>
      </c>
      <c r="F107" s="136"/>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25-10-1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25-10-2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25-10-3</v>
      </c>
      <c r="J111" s="42"/>
      <c r="K111" s="42"/>
      <c r="L111" s="42"/>
      <c r="M111" s="42"/>
      <c r="N111" s="42"/>
      <c r="O111" s="42"/>
      <c r="P111" s="42"/>
      <c r="Q111" s="42"/>
    </row>
    <row r="112" spans="1:17" ht="38.25" customHeight="1" x14ac:dyDescent="0.25">
      <c r="A112" s="48" t="s">
        <v>13</v>
      </c>
      <c r="B112" s="131"/>
      <c r="C112" s="132"/>
      <c r="D112" s="132"/>
      <c r="E112" s="133"/>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25-11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25">
        <f>IFERROR((E117*F117+E118*F118)/(F117+F118),0)</f>
        <v>0</v>
      </c>
      <c r="G115" s="49" t="s">
        <v>71</v>
      </c>
      <c r="H115" s="70"/>
      <c r="I115" s="81"/>
      <c r="J115" s="42"/>
      <c r="K115" s="42"/>
      <c r="L115" s="42"/>
      <c r="M115" s="42"/>
      <c r="N115" s="42"/>
      <c r="O115" s="42"/>
      <c r="P115" s="42"/>
      <c r="Q115" s="42"/>
    </row>
    <row r="116" spans="1:17" ht="24.75" customHeight="1" x14ac:dyDescent="0.25">
      <c r="A116" s="48" t="s">
        <v>4</v>
      </c>
      <c r="B116" s="129"/>
      <c r="C116" s="130"/>
      <c r="D116" s="49" t="s">
        <v>3142</v>
      </c>
      <c r="E116" s="110" t="str">
        <f>IFERROR(VLOOKUP(B116,matrizEmpleados,2,FALSE),"No existe")</f>
        <v>No existe</v>
      </c>
      <c r="F116" s="120" t="s">
        <v>3765</v>
      </c>
      <c r="G116" s="49" t="s">
        <v>5</v>
      </c>
      <c r="H116" s="127">
        <f>+(D115-C115)+1</f>
        <v>1</v>
      </c>
      <c r="I116" s="81"/>
      <c r="J116" s="42"/>
      <c r="K116" s="42"/>
      <c r="L116" s="42"/>
      <c r="M116" s="42"/>
      <c r="N116" s="42"/>
      <c r="O116" s="42"/>
      <c r="P116" s="42"/>
      <c r="Q116" s="42"/>
    </row>
    <row r="117" spans="1:17" ht="24.75" customHeight="1" x14ac:dyDescent="0.25">
      <c r="A117" s="48" t="s">
        <v>7</v>
      </c>
      <c r="B117" s="115"/>
      <c r="C117" s="121"/>
      <c r="D117" s="121"/>
      <c r="E117" s="116">
        <f>(D117-C117)*$C$2</f>
        <v>0</v>
      </c>
      <c r="F117" s="136"/>
      <c r="G117" s="49" t="s">
        <v>3139</v>
      </c>
      <c r="H117" s="70"/>
      <c r="I117" s="81"/>
      <c r="J117" s="42"/>
      <c r="K117" s="42"/>
      <c r="L117" s="42"/>
      <c r="M117" s="42"/>
      <c r="N117" s="42"/>
      <c r="O117" s="42"/>
      <c r="P117" s="42"/>
      <c r="Q117" s="42"/>
    </row>
    <row r="118" spans="1:17" ht="24.75" customHeight="1" x14ac:dyDescent="0.25">
      <c r="A118" s="48" t="s">
        <v>8</v>
      </c>
      <c r="B118" s="108"/>
      <c r="C118" s="121"/>
      <c r="D118" s="121"/>
      <c r="E118" s="116">
        <f>(D118-C118)*$C$2</f>
        <v>0</v>
      </c>
      <c r="F118" s="136"/>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25-11-1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25-11-2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25-11-3</v>
      </c>
      <c r="J122" s="42"/>
      <c r="K122" s="42"/>
      <c r="L122" s="42"/>
      <c r="M122" s="42"/>
      <c r="N122" s="42"/>
      <c r="O122" s="42"/>
      <c r="P122" s="42"/>
      <c r="Q122" s="42"/>
    </row>
    <row r="123" spans="1:17" ht="38.25" customHeight="1" x14ac:dyDescent="0.25">
      <c r="A123" s="48" t="s">
        <v>13</v>
      </c>
      <c r="B123" s="131"/>
      <c r="C123" s="132"/>
      <c r="D123" s="132"/>
      <c r="E123" s="133"/>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25-12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25">
        <f>IFERROR((E128*F128+E129*F129)/(F128+F129),0)</f>
        <v>0</v>
      </c>
      <c r="G126" s="49" t="s">
        <v>71</v>
      </c>
      <c r="H126" s="70"/>
      <c r="I126" s="81"/>
      <c r="J126" s="42"/>
      <c r="K126" s="42"/>
      <c r="L126" s="42"/>
      <c r="M126" s="42"/>
      <c r="N126" s="42"/>
      <c r="O126" s="42"/>
      <c r="P126" s="42"/>
      <c r="Q126" s="42"/>
    </row>
    <row r="127" spans="1:17" ht="24.75" customHeight="1" x14ac:dyDescent="0.25">
      <c r="A127" s="48" t="s">
        <v>4</v>
      </c>
      <c r="B127" s="129"/>
      <c r="C127" s="130"/>
      <c r="D127" s="49" t="s">
        <v>3142</v>
      </c>
      <c r="E127" s="110" t="str">
        <f>IFERROR(VLOOKUP(B127,matrizEmpleados,2,FALSE),"No existe")</f>
        <v>No existe</v>
      </c>
      <c r="F127" s="120" t="s">
        <v>3765</v>
      </c>
      <c r="G127" s="49" t="s">
        <v>5</v>
      </c>
      <c r="H127" s="127">
        <f>+(D126-C126)+1</f>
        <v>1</v>
      </c>
      <c r="I127" s="81"/>
      <c r="J127" s="42"/>
      <c r="K127" s="42"/>
      <c r="L127" s="42"/>
      <c r="M127" s="42"/>
      <c r="N127" s="42"/>
      <c r="O127" s="42"/>
      <c r="P127" s="42"/>
      <c r="Q127" s="42"/>
    </row>
    <row r="128" spans="1:17" ht="24.75" customHeight="1" x14ac:dyDescent="0.25">
      <c r="A128" s="48" t="s">
        <v>7</v>
      </c>
      <c r="B128" s="115"/>
      <c r="C128" s="121"/>
      <c r="D128" s="121"/>
      <c r="E128" s="116">
        <f>(D128-C128)*$C$2</f>
        <v>0</v>
      </c>
      <c r="F128" s="122"/>
      <c r="G128" s="49" t="s">
        <v>3139</v>
      </c>
      <c r="H128" s="70"/>
      <c r="I128" s="81"/>
      <c r="J128" s="42"/>
      <c r="K128" s="42"/>
      <c r="L128" s="42"/>
      <c r="M128" s="42"/>
      <c r="N128" s="42"/>
      <c r="O128" s="42"/>
      <c r="P128" s="42"/>
      <c r="Q128" s="42"/>
    </row>
    <row r="129" spans="1:17" ht="24.75" customHeight="1" x14ac:dyDescent="0.25">
      <c r="A129" s="48" t="s">
        <v>8</v>
      </c>
      <c r="B129" s="108"/>
      <c r="C129" s="121"/>
      <c r="D129" s="121"/>
      <c r="E129" s="116">
        <f>(D129-C129)*$C$2</f>
        <v>0</v>
      </c>
      <c r="F129" s="122"/>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25-12-1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25-12-2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25-12-3</v>
      </c>
      <c r="J133" s="42"/>
      <c r="K133" s="42"/>
      <c r="L133" s="42"/>
      <c r="M133" s="42"/>
      <c r="N133" s="42"/>
      <c r="O133" s="42"/>
      <c r="P133" s="42"/>
      <c r="Q133" s="42"/>
    </row>
    <row r="134" spans="1:17" ht="38.25" customHeight="1" x14ac:dyDescent="0.25">
      <c r="A134" s="48" t="s">
        <v>13</v>
      </c>
      <c r="B134" s="131"/>
      <c r="C134" s="132"/>
      <c r="D134" s="132"/>
      <c r="E134" s="133"/>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25-13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25">
        <f>IFERROR((E139*F139+E140*F140)/(F139+F140),0)</f>
        <v>0</v>
      </c>
      <c r="G137" s="49" t="s">
        <v>71</v>
      </c>
      <c r="H137" s="70"/>
      <c r="I137" s="81"/>
      <c r="J137" s="42"/>
      <c r="K137" s="42"/>
      <c r="L137" s="42"/>
      <c r="M137" s="42"/>
      <c r="N137" s="42"/>
      <c r="O137" s="42"/>
      <c r="P137" s="42"/>
      <c r="Q137" s="42"/>
    </row>
    <row r="138" spans="1:17" ht="24.75" customHeight="1" x14ac:dyDescent="0.25">
      <c r="A138" s="48" t="s">
        <v>4</v>
      </c>
      <c r="B138" s="129"/>
      <c r="C138" s="130"/>
      <c r="D138" s="49" t="s">
        <v>3142</v>
      </c>
      <c r="E138" s="110" t="str">
        <f>IFERROR(VLOOKUP(B138,matrizEmpleados,2,FALSE),"No existe")</f>
        <v>No existe</v>
      </c>
      <c r="F138" s="120" t="s">
        <v>3765</v>
      </c>
      <c r="G138" s="49" t="s">
        <v>5</v>
      </c>
      <c r="H138" s="127">
        <f>+(D137-C137)+1</f>
        <v>1</v>
      </c>
      <c r="I138" s="81"/>
      <c r="J138" s="42"/>
      <c r="K138" s="42"/>
      <c r="L138" s="42"/>
      <c r="M138" s="42"/>
      <c r="N138" s="42"/>
      <c r="O138" s="42"/>
      <c r="P138" s="42"/>
      <c r="Q138" s="42"/>
    </row>
    <row r="139" spans="1:17" ht="24.75" customHeight="1" x14ac:dyDescent="0.25">
      <c r="A139" s="48" t="s">
        <v>7</v>
      </c>
      <c r="B139" s="115"/>
      <c r="C139" s="121"/>
      <c r="D139" s="121"/>
      <c r="E139" s="116">
        <f>(D139-C139)*$C$2</f>
        <v>0</v>
      </c>
      <c r="F139" s="122"/>
      <c r="G139" s="49" t="s">
        <v>3139</v>
      </c>
      <c r="H139" s="70"/>
      <c r="I139" s="81"/>
      <c r="J139" s="42"/>
      <c r="K139" s="42"/>
      <c r="L139" s="42"/>
      <c r="M139" s="42"/>
      <c r="N139" s="42"/>
      <c r="O139" s="42"/>
      <c r="P139" s="42"/>
      <c r="Q139" s="42"/>
    </row>
    <row r="140" spans="1:17" ht="24.75" customHeight="1" x14ac:dyDescent="0.25">
      <c r="A140" s="48" t="s">
        <v>8</v>
      </c>
      <c r="B140" s="108"/>
      <c r="C140" s="121"/>
      <c r="D140" s="121"/>
      <c r="E140" s="116">
        <f>(D140-C140)*$C$2</f>
        <v>0</v>
      </c>
      <c r="F140" s="122"/>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25-13-1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25-13-2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25-13-3</v>
      </c>
      <c r="J144" s="42"/>
      <c r="K144" s="42"/>
      <c r="L144" s="42"/>
      <c r="M144" s="42"/>
      <c r="N144" s="42"/>
      <c r="O144" s="42"/>
      <c r="P144" s="42"/>
      <c r="Q144" s="42"/>
    </row>
    <row r="145" spans="1:17" ht="38.25" customHeight="1" x14ac:dyDescent="0.25">
      <c r="A145" s="48" t="s">
        <v>13</v>
      </c>
      <c r="B145" s="131"/>
      <c r="C145" s="132"/>
      <c r="D145" s="132"/>
      <c r="E145" s="133"/>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25-14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25">
        <f>IFERROR((E150*F150+E151*F151)/(F150+F151),0)</f>
        <v>0</v>
      </c>
      <c r="G148" s="49" t="s">
        <v>71</v>
      </c>
      <c r="H148" s="70"/>
      <c r="I148" s="81"/>
      <c r="J148" s="42"/>
      <c r="K148" s="42"/>
      <c r="L148" s="42"/>
      <c r="M148" s="42"/>
      <c r="N148" s="42"/>
      <c r="O148" s="42"/>
      <c r="P148" s="42"/>
      <c r="Q148" s="42"/>
    </row>
    <row r="149" spans="1:17" ht="24.75" customHeight="1" x14ac:dyDescent="0.25">
      <c r="A149" s="48" t="s">
        <v>4</v>
      </c>
      <c r="B149" s="129"/>
      <c r="C149" s="130"/>
      <c r="D149" s="49" t="s">
        <v>3142</v>
      </c>
      <c r="E149" s="110" t="str">
        <f>IFERROR(VLOOKUP(B149,matrizEmpleados,2,FALSE),"No existe")</f>
        <v>No existe</v>
      </c>
      <c r="F149" s="120" t="s">
        <v>3765</v>
      </c>
      <c r="G149" s="49" t="s">
        <v>5</v>
      </c>
      <c r="H149" s="127">
        <f>+(D148-C148)+1</f>
        <v>1</v>
      </c>
      <c r="I149" s="81"/>
      <c r="J149" s="42"/>
      <c r="K149" s="42"/>
      <c r="L149" s="42"/>
      <c r="M149" s="42"/>
      <c r="N149" s="42"/>
      <c r="O149" s="42"/>
      <c r="P149" s="42"/>
      <c r="Q149" s="42"/>
    </row>
    <row r="150" spans="1:17" ht="24.75" customHeight="1" x14ac:dyDescent="0.25">
      <c r="A150" s="48" t="s">
        <v>7</v>
      </c>
      <c r="B150" s="115"/>
      <c r="C150" s="121"/>
      <c r="D150" s="121"/>
      <c r="E150" s="116">
        <f>(D150-C150)*$C$2</f>
        <v>0</v>
      </c>
      <c r="F150" s="122"/>
      <c r="G150" s="49" t="s">
        <v>3139</v>
      </c>
      <c r="H150" s="70"/>
      <c r="I150" s="81"/>
      <c r="J150" s="42"/>
      <c r="K150" s="42"/>
      <c r="L150" s="42"/>
      <c r="M150" s="42"/>
      <c r="N150" s="42"/>
      <c r="O150" s="42"/>
      <c r="P150" s="42"/>
      <c r="Q150" s="42"/>
    </row>
    <row r="151" spans="1:17" ht="24.75" customHeight="1" x14ac:dyDescent="0.25">
      <c r="A151" s="48" t="s">
        <v>8</v>
      </c>
      <c r="B151" s="108"/>
      <c r="C151" s="121"/>
      <c r="D151" s="121"/>
      <c r="E151" s="116">
        <f>(D151-C151)*$C$2</f>
        <v>0</v>
      </c>
      <c r="F151" s="122"/>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25-14-1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25-14-2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25-14-3</v>
      </c>
      <c r="J155" s="42"/>
      <c r="K155" s="42"/>
      <c r="L155" s="42"/>
      <c r="M155" s="42"/>
      <c r="N155" s="42"/>
      <c r="O155" s="42"/>
      <c r="P155" s="42"/>
      <c r="Q155" s="42"/>
    </row>
    <row r="156" spans="1:17" ht="38.25" customHeight="1" x14ac:dyDescent="0.25">
      <c r="A156" s="48" t="s">
        <v>13</v>
      </c>
      <c r="B156" s="131"/>
      <c r="C156" s="132"/>
      <c r="D156" s="132"/>
      <c r="E156" s="133"/>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25-15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25">
        <f>IFERROR((E161*F161+E162*F162)/(F161+F162),0)</f>
        <v>0</v>
      </c>
      <c r="G159" s="49" t="s">
        <v>71</v>
      </c>
      <c r="H159" s="70"/>
      <c r="I159" s="81"/>
      <c r="J159" s="42"/>
      <c r="K159" s="42"/>
      <c r="L159" s="42"/>
      <c r="M159" s="42"/>
      <c r="N159" s="42"/>
      <c r="O159" s="42"/>
      <c r="P159" s="42"/>
      <c r="Q159" s="42"/>
    </row>
    <row r="160" spans="1:17" ht="24.75" customHeight="1" x14ac:dyDescent="0.25">
      <c r="A160" s="48" t="s">
        <v>4</v>
      </c>
      <c r="B160" s="129"/>
      <c r="C160" s="130"/>
      <c r="D160" s="49" t="s">
        <v>3142</v>
      </c>
      <c r="E160" s="110" t="str">
        <f>IFERROR(VLOOKUP(B160,matrizEmpleados,2,FALSE),"No existe")</f>
        <v>No existe</v>
      </c>
      <c r="F160" s="120" t="s">
        <v>3765</v>
      </c>
      <c r="G160" s="49" t="s">
        <v>5</v>
      </c>
      <c r="H160" s="127">
        <f>+(D159-C159)+1</f>
        <v>1</v>
      </c>
      <c r="I160" s="81"/>
      <c r="J160" s="42"/>
      <c r="K160" s="42"/>
      <c r="L160" s="42"/>
      <c r="M160" s="42"/>
      <c r="N160" s="42"/>
      <c r="O160" s="42"/>
      <c r="P160" s="42"/>
      <c r="Q160" s="42"/>
    </row>
    <row r="161" spans="1:17" ht="24.75" customHeight="1" x14ac:dyDescent="0.25">
      <c r="A161" s="48" t="s">
        <v>7</v>
      </c>
      <c r="B161" s="115"/>
      <c r="C161" s="121"/>
      <c r="D161" s="121"/>
      <c r="E161" s="116">
        <f>(D161-C161)*$C$2</f>
        <v>0</v>
      </c>
      <c r="F161" s="136"/>
      <c r="G161" s="49" t="s">
        <v>3139</v>
      </c>
      <c r="H161" s="70"/>
      <c r="I161" s="81"/>
      <c r="J161" s="42"/>
      <c r="K161" s="42"/>
      <c r="L161" s="42"/>
      <c r="M161" s="42"/>
      <c r="N161" s="42"/>
      <c r="O161" s="42"/>
      <c r="P161" s="42"/>
      <c r="Q161" s="42"/>
    </row>
    <row r="162" spans="1:17" ht="24.75" customHeight="1" x14ac:dyDescent="0.25">
      <c r="A162" s="48" t="s">
        <v>8</v>
      </c>
      <c r="B162" s="108"/>
      <c r="C162" s="121"/>
      <c r="D162" s="121"/>
      <c r="E162" s="116">
        <f>(D162-C162)*$C$2</f>
        <v>0</v>
      </c>
      <c r="F162" s="136"/>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25-15-1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25-15-2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25-15-3</v>
      </c>
      <c r="J166" s="42"/>
      <c r="K166" s="42"/>
      <c r="L166" s="42"/>
      <c r="M166" s="42"/>
      <c r="N166" s="42"/>
      <c r="O166" s="42"/>
      <c r="P166" s="42"/>
      <c r="Q166" s="42"/>
    </row>
    <row r="167" spans="1:17" ht="38.25" customHeight="1" x14ac:dyDescent="0.25">
      <c r="A167" s="48" t="s">
        <v>13</v>
      </c>
      <c r="B167" s="131"/>
      <c r="C167" s="132"/>
      <c r="D167" s="132"/>
      <c r="E167" s="133"/>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25-16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25">
        <f>IFERROR((E172*F172+E173*F173)/(F172+F173),0)</f>
        <v>0</v>
      </c>
      <c r="G170" s="49" t="s">
        <v>71</v>
      </c>
      <c r="H170" s="70"/>
      <c r="I170" s="81"/>
      <c r="J170" s="42"/>
      <c r="K170" s="42"/>
      <c r="L170" s="42"/>
      <c r="M170" s="42"/>
      <c r="N170" s="42"/>
      <c r="O170" s="42"/>
      <c r="P170" s="42"/>
      <c r="Q170" s="42"/>
    </row>
    <row r="171" spans="1:17" ht="24.75" customHeight="1" x14ac:dyDescent="0.25">
      <c r="A171" s="48" t="s">
        <v>4</v>
      </c>
      <c r="B171" s="129"/>
      <c r="C171" s="130"/>
      <c r="D171" s="49" t="s">
        <v>3142</v>
      </c>
      <c r="E171" s="110" t="str">
        <f>IFERROR(VLOOKUP(B171,matrizEmpleados,2,FALSE),"No existe")</f>
        <v>No existe</v>
      </c>
      <c r="F171" s="120" t="s">
        <v>3765</v>
      </c>
      <c r="G171" s="49" t="s">
        <v>5</v>
      </c>
      <c r="H171" s="127">
        <f>+(D170-C170)+1</f>
        <v>1</v>
      </c>
      <c r="I171" s="81"/>
      <c r="J171" s="42"/>
      <c r="K171" s="42"/>
      <c r="L171" s="42"/>
      <c r="M171" s="42"/>
      <c r="N171" s="42"/>
      <c r="O171" s="42"/>
      <c r="P171" s="42"/>
      <c r="Q171" s="42"/>
    </row>
    <row r="172" spans="1:17" ht="24.75" customHeight="1" x14ac:dyDescent="0.25">
      <c r="A172" s="48" t="s">
        <v>7</v>
      </c>
      <c r="B172" s="115"/>
      <c r="C172" s="121"/>
      <c r="D172" s="121"/>
      <c r="E172" s="116">
        <f>(D172-C172)*$C$2</f>
        <v>0</v>
      </c>
      <c r="F172" s="136"/>
      <c r="G172" s="49" t="s">
        <v>3139</v>
      </c>
      <c r="H172" s="70"/>
      <c r="I172" s="81"/>
      <c r="J172" s="42"/>
      <c r="K172" s="42"/>
      <c r="L172" s="42"/>
      <c r="M172" s="42"/>
      <c r="N172" s="42"/>
      <c r="O172" s="42"/>
      <c r="P172" s="42"/>
      <c r="Q172" s="42"/>
    </row>
    <row r="173" spans="1:17" ht="24.75" customHeight="1" x14ac:dyDescent="0.25">
      <c r="A173" s="48" t="s">
        <v>8</v>
      </c>
      <c r="B173" s="108"/>
      <c r="C173" s="121"/>
      <c r="D173" s="121"/>
      <c r="E173" s="116">
        <f>(D173-C173)*$C$2</f>
        <v>0</v>
      </c>
      <c r="F173" s="136"/>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25-16-1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25-16-2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25-16-3</v>
      </c>
      <c r="J177" s="42"/>
      <c r="K177" s="42"/>
      <c r="L177" s="42"/>
      <c r="M177" s="42"/>
      <c r="N177" s="42"/>
      <c r="O177" s="42"/>
      <c r="P177" s="42"/>
      <c r="Q177" s="42"/>
    </row>
    <row r="178" spans="1:17" ht="38.25" customHeight="1" x14ac:dyDescent="0.25">
      <c r="A178" s="48" t="s">
        <v>13</v>
      </c>
      <c r="B178" s="131"/>
      <c r="C178" s="132"/>
      <c r="D178" s="132"/>
      <c r="E178" s="133"/>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25-17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25">
        <f>IFERROR((E183*F183+E184*F184)/(F183+F184),0)</f>
        <v>0</v>
      </c>
      <c r="G181" s="49" t="s">
        <v>71</v>
      </c>
      <c r="H181" s="70"/>
      <c r="I181" s="81"/>
      <c r="J181" s="42"/>
      <c r="K181" s="42"/>
      <c r="L181" s="42"/>
      <c r="M181" s="42"/>
      <c r="N181" s="42"/>
      <c r="O181" s="42"/>
      <c r="P181" s="42"/>
      <c r="Q181" s="42"/>
    </row>
    <row r="182" spans="1:17" ht="24.75" customHeight="1" x14ac:dyDescent="0.25">
      <c r="A182" s="48" t="s">
        <v>4</v>
      </c>
      <c r="B182" s="129"/>
      <c r="C182" s="130"/>
      <c r="D182" s="49" t="s">
        <v>3142</v>
      </c>
      <c r="E182" s="110" t="str">
        <f>IFERROR(VLOOKUP(B182,matrizEmpleados,2,FALSE),"No existe")</f>
        <v>No existe</v>
      </c>
      <c r="F182" s="120" t="s">
        <v>3765</v>
      </c>
      <c r="G182" s="49" t="s">
        <v>5</v>
      </c>
      <c r="H182" s="127">
        <f>+(D181-C181)+1</f>
        <v>1</v>
      </c>
      <c r="I182" s="81"/>
      <c r="J182" s="42"/>
      <c r="K182" s="42"/>
      <c r="L182" s="42"/>
      <c r="M182" s="42"/>
      <c r="N182" s="42"/>
      <c r="O182" s="42"/>
      <c r="P182" s="42"/>
      <c r="Q182" s="42"/>
    </row>
    <row r="183" spans="1:17" ht="24.75" customHeight="1" x14ac:dyDescent="0.25">
      <c r="A183" s="48" t="s">
        <v>7</v>
      </c>
      <c r="B183" s="115"/>
      <c r="C183" s="121"/>
      <c r="D183" s="121"/>
      <c r="E183" s="116">
        <f>(D183-C183)*$C$2</f>
        <v>0</v>
      </c>
      <c r="F183" s="136"/>
      <c r="G183" s="49" t="s">
        <v>3139</v>
      </c>
      <c r="H183" s="70"/>
      <c r="I183" s="81"/>
      <c r="J183" s="42"/>
      <c r="K183" s="42"/>
      <c r="L183" s="42"/>
      <c r="M183" s="42"/>
      <c r="N183" s="42"/>
      <c r="O183" s="42"/>
      <c r="P183" s="42"/>
      <c r="Q183" s="42"/>
    </row>
    <row r="184" spans="1:17" ht="24.75" customHeight="1" x14ac:dyDescent="0.25">
      <c r="A184" s="48" t="s">
        <v>8</v>
      </c>
      <c r="B184" s="108"/>
      <c r="C184" s="121"/>
      <c r="D184" s="121"/>
      <c r="E184" s="116">
        <f>(D184-C184)*$C$2</f>
        <v>0</v>
      </c>
      <c r="F184" s="136"/>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25-17-1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25-17-2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25-17-3</v>
      </c>
      <c r="J188" s="42"/>
      <c r="K188" s="42"/>
      <c r="L188" s="42"/>
      <c r="M188" s="42"/>
      <c r="N188" s="42"/>
      <c r="O188" s="42"/>
      <c r="P188" s="42"/>
      <c r="Q188" s="42"/>
    </row>
    <row r="189" spans="1:17" ht="38.25" customHeight="1" x14ac:dyDescent="0.25">
      <c r="A189" s="48" t="s">
        <v>13</v>
      </c>
      <c r="B189" s="131"/>
      <c r="C189" s="132"/>
      <c r="D189" s="132"/>
      <c r="E189" s="133"/>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25-18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25">
        <f>IFERROR((E194*F194+E195*F195)/(F194+F195),0)</f>
        <v>0</v>
      </c>
      <c r="G192" s="49" t="s">
        <v>71</v>
      </c>
      <c r="H192" s="70"/>
      <c r="I192" s="81"/>
      <c r="J192" s="42"/>
      <c r="K192" s="42"/>
      <c r="L192" s="42"/>
      <c r="M192" s="42"/>
      <c r="N192" s="42"/>
      <c r="O192" s="42"/>
      <c r="P192" s="42"/>
      <c r="Q192" s="42"/>
    </row>
    <row r="193" spans="1:17" ht="24.75" customHeight="1" x14ac:dyDescent="0.25">
      <c r="A193" s="48" t="s">
        <v>4</v>
      </c>
      <c r="B193" s="129"/>
      <c r="C193" s="130"/>
      <c r="D193" s="49" t="s">
        <v>3142</v>
      </c>
      <c r="E193" s="110" t="str">
        <f>IFERROR(VLOOKUP(B193,matrizEmpleados,2,FALSE),"No existe")</f>
        <v>No existe</v>
      </c>
      <c r="F193" s="120" t="s">
        <v>3765</v>
      </c>
      <c r="G193" s="49" t="s">
        <v>5</v>
      </c>
      <c r="H193" s="127">
        <f>+(D192-C192)+1</f>
        <v>1</v>
      </c>
      <c r="I193" s="81"/>
      <c r="J193" s="42"/>
      <c r="K193" s="42"/>
      <c r="L193" s="42"/>
      <c r="M193" s="42"/>
      <c r="N193" s="42"/>
      <c r="O193" s="42"/>
      <c r="P193" s="42"/>
      <c r="Q193" s="42"/>
    </row>
    <row r="194" spans="1:17" ht="24.75" customHeight="1" x14ac:dyDescent="0.25">
      <c r="A194" s="48" t="s">
        <v>7</v>
      </c>
      <c r="B194" s="115"/>
      <c r="C194" s="121"/>
      <c r="D194" s="121"/>
      <c r="E194" s="116">
        <f>(D194-C194)*$C$2</f>
        <v>0</v>
      </c>
      <c r="F194" s="136"/>
      <c r="G194" s="49" t="s">
        <v>3139</v>
      </c>
      <c r="H194" s="70"/>
      <c r="I194" s="81"/>
      <c r="J194" s="42"/>
      <c r="K194" s="42"/>
      <c r="L194" s="42"/>
      <c r="M194" s="42"/>
      <c r="N194" s="42"/>
      <c r="O194" s="42"/>
      <c r="P194" s="42"/>
      <c r="Q194" s="42"/>
    </row>
    <row r="195" spans="1:17" ht="24.75" customHeight="1" x14ac:dyDescent="0.25">
      <c r="A195" s="48" t="s">
        <v>8</v>
      </c>
      <c r="B195" s="108"/>
      <c r="C195" s="121"/>
      <c r="D195" s="121"/>
      <c r="E195" s="116">
        <f>(D195-C195)*$C$2</f>
        <v>0</v>
      </c>
      <c r="F195" s="136"/>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25-18-1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25-18-2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25-18-3</v>
      </c>
      <c r="J199" s="42"/>
      <c r="K199" s="42"/>
      <c r="L199" s="42"/>
      <c r="M199" s="42"/>
      <c r="N199" s="42"/>
      <c r="O199" s="42"/>
      <c r="P199" s="42"/>
      <c r="Q199" s="42"/>
    </row>
    <row r="200" spans="1:17" ht="38.25" customHeight="1" x14ac:dyDescent="0.25">
      <c r="A200" s="48" t="s">
        <v>13</v>
      </c>
      <c r="B200" s="131"/>
      <c r="C200" s="132"/>
      <c r="D200" s="132"/>
      <c r="E200" s="133"/>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25-19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25">
        <f>IFERROR((E205*F205+E206*F206)/(F205+F206),0)</f>
        <v>0</v>
      </c>
      <c r="G203" s="49" t="s">
        <v>71</v>
      </c>
      <c r="H203" s="70"/>
      <c r="I203" s="81"/>
      <c r="J203" s="42"/>
      <c r="K203" s="42"/>
      <c r="L203" s="42"/>
      <c r="M203" s="42"/>
      <c r="N203" s="42"/>
      <c r="O203" s="42"/>
      <c r="P203" s="42"/>
      <c r="Q203" s="42"/>
    </row>
    <row r="204" spans="1:17" ht="24.75" customHeight="1" x14ac:dyDescent="0.25">
      <c r="A204" s="48" t="s">
        <v>4</v>
      </c>
      <c r="B204" s="129"/>
      <c r="C204" s="130"/>
      <c r="D204" s="49" t="s">
        <v>3142</v>
      </c>
      <c r="E204" s="110" t="str">
        <f>IFERROR(VLOOKUP(B204,matrizEmpleados,2,FALSE),"No existe")</f>
        <v>No existe</v>
      </c>
      <c r="F204" s="120" t="s">
        <v>3765</v>
      </c>
      <c r="G204" s="49" t="s">
        <v>5</v>
      </c>
      <c r="H204" s="127">
        <f>+(D203-C203)+1</f>
        <v>1</v>
      </c>
      <c r="I204" s="81"/>
      <c r="J204" s="42"/>
      <c r="K204" s="42"/>
      <c r="L204" s="42"/>
      <c r="M204" s="42"/>
      <c r="N204" s="42"/>
      <c r="O204" s="42"/>
      <c r="P204" s="42"/>
      <c r="Q204" s="42"/>
    </row>
    <row r="205" spans="1:17" ht="24.75" customHeight="1" x14ac:dyDescent="0.25">
      <c r="A205" s="48" t="s">
        <v>7</v>
      </c>
      <c r="B205" s="115"/>
      <c r="C205" s="121"/>
      <c r="D205" s="121"/>
      <c r="E205" s="116">
        <f>(D205-C205)*$C$2</f>
        <v>0</v>
      </c>
      <c r="F205" s="136"/>
      <c r="G205" s="49" t="s">
        <v>3139</v>
      </c>
      <c r="H205" s="70"/>
      <c r="I205" s="81"/>
      <c r="J205" s="42"/>
      <c r="K205" s="42"/>
      <c r="L205" s="42"/>
      <c r="M205" s="42"/>
      <c r="N205" s="42"/>
      <c r="O205" s="42"/>
      <c r="P205" s="42"/>
      <c r="Q205" s="42"/>
    </row>
    <row r="206" spans="1:17" ht="24.75" customHeight="1" x14ac:dyDescent="0.25">
      <c r="A206" s="48" t="s">
        <v>8</v>
      </c>
      <c r="B206" s="108"/>
      <c r="C206" s="121"/>
      <c r="D206" s="121"/>
      <c r="E206" s="116">
        <f>(D206-C206)*$C$2</f>
        <v>0</v>
      </c>
      <c r="F206" s="136"/>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25-19-1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25-19-2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25-19-3</v>
      </c>
      <c r="J210" s="42"/>
      <c r="K210" s="42"/>
      <c r="L210" s="42"/>
      <c r="M210" s="42"/>
      <c r="N210" s="42"/>
      <c r="O210" s="42"/>
      <c r="P210" s="42"/>
      <c r="Q210" s="42"/>
    </row>
    <row r="211" spans="1:17" ht="38.25" customHeight="1" x14ac:dyDescent="0.25">
      <c r="A211" s="48" t="s">
        <v>13</v>
      </c>
      <c r="B211" s="131"/>
      <c r="C211" s="132"/>
      <c r="D211" s="132"/>
      <c r="E211" s="133"/>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25-20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25">
        <f>IFERROR((E216*F216+E217*F217)/(F216+F217),0)</f>
        <v>0</v>
      </c>
      <c r="G214" s="49" t="s">
        <v>71</v>
      </c>
      <c r="H214" s="70"/>
      <c r="I214" s="81"/>
      <c r="J214" s="42"/>
      <c r="K214" s="42"/>
      <c r="L214" s="42"/>
      <c r="M214" s="42"/>
      <c r="N214" s="42"/>
      <c r="O214" s="42"/>
      <c r="P214" s="42"/>
      <c r="Q214" s="42"/>
    </row>
    <row r="215" spans="1:17" ht="24.75" customHeight="1" x14ac:dyDescent="0.25">
      <c r="A215" s="48" t="s">
        <v>4</v>
      </c>
      <c r="B215" s="129"/>
      <c r="C215" s="130"/>
      <c r="D215" s="49" t="s">
        <v>3142</v>
      </c>
      <c r="E215" s="110" t="str">
        <f>IFERROR(VLOOKUP(B215,matrizEmpleados,2,FALSE),"No existe")</f>
        <v>No existe</v>
      </c>
      <c r="F215" s="120" t="s">
        <v>3765</v>
      </c>
      <c r="G215" s="49" t="s">
        <v>5</v>
      </c>
      <c r="H215" s="127">
        <f>+(D214-C214)+1</f>
        <v>1</v>
      </c>
      <c r="I215" s="81"/>
      <c r="J215" s="42"/>
      <c r="K215" s="42"/>
      <c r="L215" s="42"/>
      <c r="M215" s="42"/>
      <c r="N215" s="42"/>
      <c r="O215" s="42"/>
      <c r="P215" s="42"/>
      <c r="Q215" s="42"/>
    </row>
    <row r="216" spans="1:17" ht="24.75" customHeight="1" x14ac:dyDescent="0.25">
      <c r="A216" s="48" t="s">
        <v>7</v>
      </c>
      <c r="B216" s="115"/>
      <c r="C216" s="121"/>
      <c r="D216" s="121"/>
      <c r="E216" s="116">
        <f>(D216-C216)*$C$2</f>
        <v>0</v>
      </c>
      <c r="F216" s="136"/>
      <c r="G216" s="49" t="s">
        <v>3139</v>
      </c>
      <c r="H216" s="70"/>
      <c r="I216" s="81"/>
      <c r="J216" s="42"/>
      <c r="K216" s="42"/>
      <c r="L216" s="42"/>
      <c r="M216" s="42"/>
      <c r="N216" s="42"/>
      <c r="O216" s="42"/>
      <c r="P216" s="42"/>
      <c r="Q216" s="42"/>
    </row>
    <row r="217" spans="1:17" ht="24.75" customHeight="1" x14ac:dyDescent="0.25">
      <c r="A217" s="48" t="s">
        <v>8</v>
      </c>
      <c r="B217" s="108"/>
      <c r="C217" s="121"/>
      <c r="D217" s="121"/>
      <c r="E217" s="116">
        <f>(D217-C217)*$C$2</f>
        <v>0</v>
      </c>
      <c r="F217" s="136"/>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25-20-1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25-20-2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25-20-3</v>
      </c>
      <c r="J221" s="42"/>
      <c r="K221" s="42"/>
      <c r="L221" s="42"/>
      <c r="M221" s="42"/>
      <c r="N221" s="42"/>
      <c r="O221" s="42"/>
      <c r="P221" s="42"/>
      <c r="Q221" s="42"/>
    </row>
    <row r="222" spans="1:17" ht="38.25" customHeight="1" x14ac:dyDescent="0.25">
      <c r="A222" s="48" t="s">
        <v>13</v>
      </c>
      <c r="B222" s="131"/>
      <c r="C222" s="132"/>
      <c r="D222" s="132"/>
      <c r="E222" s="133"/>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25-21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25">
        <f>IFERROR((E227*F227+E228*F228)/(F227+F228),0)</f>
        <v>0</v>
      </c>
      <c r="G225" s="49" t="s">
        <v>71</v>
      </c>
      <c r="H225" s="70"/>
      <c r="I225" s="81"/>
      <c r="J225" s="42"/>
      <c r="K225" s="42"/>
      <c r="L225" s="42"/>
      <c r="M225" s="42"/>
      <c r="N225" s="42"/>
      <c r="O225" s="42"/>
      <c r="P225" s="42"/>
      <c r="Q225" s="42"/>
    </row>
    <row r="226" spans="1:17" ht="24.75" customHeight="1" x14ac:dyDescent="0.25">
      <c r="A226" s="48" t="s">
        <v>4</v>
      </c>
      <c r="B226" s="129"/>
      <c r="C226" s="130"/>
      <c r="D226" s="49" t="s">
        <v>3142</v>
      </c>
      <c r="E226" s="110" t="str">
        <f>IFERROR(VLOOKUP(B226,matrizEmpleados,2,FALSE),"No existe")</f>
        <v>No existe</v>
      </c>
      <c r="F226" s="120" t="s">
        <v>3765</v>
      </c>
      <c r="G226" s="49" t="s">
        <v>5</v>
      </c>
      <c r="H226" s="127">
        <f>+(D225-C225)+1</f>
        <v>1</v>
      </c>
      <c r="I226" s="81"/>
      <c r="J226" s="42"/>
      <c r="K226" s="42"/>
      <c r="L226" s="42"/>
      <c r="M226" s="42"/>
      <c r="N226" s="42"/>
      <c r="O226" s="42"/>
      <c r="P226" s="42"/>
      <c r="Q226" s="42"/>
    </row>
    <row r="227" spans="1:17" ht="24.75" customHeight="1" x14ac:dyDescent="0.25">
      <c r="A227" s="48" t="s">
        <v>7</v>
      </c>
      <c r="B227" s="115"/>
      <c r="C227" s="121"/>
      <c r="D227" s="121"/>
      <c r="E227" s="116">
        <f>(D227-C227)*$C$2</f>
        <v>0</v>
      </c>
      <c r="F227" s="136"/>
      <c r="G227" s="49" t="s">
        <v>3139</v>
      </c>
      <c r="H227" s="70"/>
      <c r="I227" s="81"/>
      <c r="J227" s="42"/>
      <c r="K227" s="42"/>
      <c r="L227" s="42"/>
      <c r="M227" s="42"/>
      <c r="N227" s="42"/>
      <c r="O227" s="42"/>
      <c r="P227" s="42"/>
      <c r="Q227" s="42"/>
    </row>
    <row r="228" spans="1:17" ht="24.75" customHeight="1" x14ac:dyDescent="0.25">
      <c r="A228" s="48" t="s">
        <v>8</v>
      </c>
      <c r="B228" s="108"/>
      <c r="C228" s="121"/>
      <c r="D228" s="121"/>
      <c r="E228" s="116">
        <f>(D228-C228)*$C$2</f>
        <v>0</v>
      </c>
      <c r="F228" s="136"/>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25-21-1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25-21-2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25-21-3</v>
      </c>
      <c r="J232" s="42"/>
      <c r="K232" s="42"/>
      <c r="L232" s="42"/>
      <c r="M232" s="42"/>
      <c r="N232" s="42"/>
      <c r="O232" s="42"/>
      <c r="P232" s="42"/>
      <c r="Q232" s="42"/>
    </row>
    <row r="233" spans="1:17" ht="38.25" customHeight="1" x14ac:dyDescent="0.25">
      <c r="A233" s="48" t="s">
        <v>13</v>
      </c>
      <c r="B233" s="131"/>
      <c r="C233" s="132"/>
      <c r="D233" s="132"/>
      <c r="E233" s="133"/>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25-22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25">
        <f>IFERROR((E238*F238+E239*F239)/(F238+F239),0)</f>
        <v>0</v>
      </c>
      <c r="G236" s="49" t="s">
        <v>71</v>
      </c>
      <c r="H236" s="70"/>
      <c r="I236" s="81"/>
      <c r="J236" s="42"/>
      <c r="K236" s="42"/>
      <c r="L236" s="42"/>
      <c r="M236" s="42"/>
      <c r="N236" s="42"/>
      <c r="O236" s="42"/>
      <c r="P236" s="42"/>
      <c r="Q236" s="42"/>
    </row>
    <row r="237" spans="1:17" ht="24.75" customHeight="1" x14ac:dyDescent="0.25">
      <c r="A237" s="48" t="s">
        <v>4</v>
      </c>
      <c r="B237" s="129"/>
      <c r="C237" s="130"/>
      <c r="D237" s="49" t="s">
        <v>3142</v>
      </c>
      <c r="E237" s="110" t="str">
        <f>IFERROR(VLOOKUP(B237,matrizEmpleados,2,FALSE),"No existe")</f>
        <v>No existe</v>
      </c>
      <c r="F237" s="120" t="s">
        <v>3765</v>
      </c>
      <c r="G237" s="49" t="s">
        <v>5</v>
      </c>
      <c r="H237" s="127">
        <f>+(D236-C236)+1</f>
        <v>1</v>
      </c>
      <c r="I237" s="81"/>
      <c r="J237" s="42"/>
      <c r="K237" s="42"/>
      <c r="L237" s="42"/>
      <c r="M237" s="42"/>
      <c r="N237" s="42"/>
      <c r="O237" s="42"/>
      <c r="P237" s="42"/>
      <c r="Q237" s="42"/>
    </row>
    <row r="238" spans="1:17" ht="24.75" customHeight="1" x14ac:dyDescent="0.25">
      <c r="A238" s="48" t="s">
        <v>7</v>
      </c>
      <c r="B238" s="115"/>
      <c r="C238" s="121"/>
      <c r="D238" s="121"/>
      <c r="E238" s="116">
        <f>(D238-C238)*$C$2</f>
        <v>0</v>
      </c>
      <c r="F238" s="136"/>
      <c r="G238" s="49" t="s">
        <v>3139</v>
      </c>
      <c r="H238" s="70"/>
      <c r="I238" s="81"/>
      <c r="J238" s="42"/>
      <c r="K238" s="42"/>
      <c r="L238" s="42"/>
      <c r="M238" s="42"/>
      <c r="N238" s="42"/>
      <c r="O238" s="42"/>
      <c r="P238" s="42"/>
      <c r="Q238" s="42"/>
    </row>
    <row r="239" spans="1:17" ht="24.75" customHeight="1" x14ac:dyDescent="0.25">
      <c r="A239" s="48" t="s">
        <v>8</v>
      </c>
      <c r="B239" s="108"/>
      <c r="C239" s="121"/>
      <c r="D239" s="121"/>
      <c r="E239" s="116">
        <f>(D239-C239)*$C$2</f>
        <v>0</v>
      </c>
      <c r="F239" s="136"/>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25-22-1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25-22-2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25-22-3</v>
      </c>
      <c r="J243" s="42"/>
      <c r="K243" s="42"/>
      <c r="L243" s="42"/>
      <c r="M243" s="42"/>
      <c r="N243" s="42"/>
      <c r="O243" s="42"/>
      <c r="P243" s="42"/>
      <c r="Q243" s="42"/>
    </row>
    <row r="244" spans="1:17" ht="38.25" customHeight="1" x14ac:dyDescent="0.25">
      <c r="A244" s="48" t="s">
        <v>13</v>
      </c>
      <c r="B244" s="131"/>
      <c r="C244" s="132"/>
      <c r="D244" s="132"/>
      <c r="E244" s="133"/>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25-23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25">
        <f>IFERROR((E249*F249+E250*F250)/(F249+F250),0)</f>
        <v>0</v>
      </c>
      <c r="G247" s="49" t="s">
        <v>71</v>
      </c>
      <c r="H247" s="70"/>
      <c r="I247" s="81"/>
      <c r="J247" s="42"/>
      <c r="K247" s="42"/>
      <c r="L247" s="42"/>
      <c r="M247" s="42"/>
      <c r="N247" s="42"/>
      <c r="O247" s="42"/>
      <c r="P247" s="42"/>
      <c r="Q247" s="42"/>
    </row>
    <row r="248" spans="1:17" ht="24.75" customHeight="1" x14ac:dyDescent="0.25">
      <c r="A248" s="48" t="s">
        <v>4</v>
      </c>
      <c r="B248" s="129"/>
      <c r="C248" s="130"/>
      <c r="D248" s="49" t="s">
        <v>3142</v>
      </c>
      <c r="E248" s="110" t="str">
        <f>IFERROR(VLOOKUP(B248,matrizEmpleados,2,FALSE),"No existe")</f>
        <v>No existe</v>
      </c>
      <c r="F248" s="120" t="s">
        <v>3765</v>
      </c>
      <c r="G248" s="49" t="s">
        <v>5</v>
      </c>
      <c r="H248" s="127">
        <f>+(D247-C247)+1</f>
        <v>1</v>
      </c>
      <c r="I248" s="81"/>
      <c r="J248" s="42"/>
      <c r="K248" s="42"/>
      <c r="L248" s="42"/>
      <c r="M248" s="42"/>
      <c r="N248" s="42"/>
      <c r="O248" s="42"/>
      <c r="P248" s="42"/>
      <c r="Q248" s="42"/>
    </row>
    <row r="249" spans="1:17" ht="24.75" customHeight="1" x14ac:dyDescent="0.25">
      <c r="A249" s="48" t="s">
        <v>7</v>
      </c>
      <c r="B249" s="115"/>
      <c r="C249" s="121"/>
      <c r="D249" s="121"/>
      <c r="E249" s="116">
        <f>(D249-C249)*$C$2</f>
        <v>0</v>
      </c>
      <c r="F249" s="136"/>
      <c r="G249" s="49" t="s">
        <v>3139</v>
      </c>
      <c r="H249" s="70"/>
      <c r="I249" s="81"/>
      <c r="J249" s="42"/>
      <c r="K249" s="42"/>
      <c r="L249" s="42"/>
      <c r="M249" s="42"/>
      <c r="N249" s="42"/>
      <c r="O249" s="42"/>
      <c r="P249" s="42"/>
      <c r="Q249" s="42"/>
    </row>
    <row r="250" spans="1:17" ht="24.75" customHeight="1" x14ac:dyDescent="0.25">
      <c r="A250" s="48" t="s">
        <v>8</v>
      </c>
      <c r="B250" s="108"/>
      <c r="C250" s="121"/>
      <c r="D250" s="121"/>
      <c r="E250" s="116">
        <f>(D250-C250)*$C$2</f>
        <v>0</v>
      </c>
      <c r="F250" s="136"/>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25-23-1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25-23-2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25-23-3</v>
      </c>
      <c r="J254" s="42"/>
      <c r="K254" s="42"/>
      <c r="L254" s="42"/>
      <c r="M254" s="42"/>
      <c r="N254" s="42"/>
      <c r="O254" s="42"/>
      <c r="P254" s="42"/>
      <c r="Q254" s="42"/>
    </row>
    <row r="255" spans="1:17" ht="38.25" customHeight="1" x14ac:dyDescent="0.25">
      <c r="A255" s="48" t="s">
        <v>13</v>
      </c>
      <c r="B255" s="131"/>
      <c r="C255" s="132"/>
      <c r="D255" s="132"/>
      <c r="E255" s="133"/>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25-24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25">
        <f>IFERROR((E260*F260+E261*F261)/(F260+F261),0)</f>
        <v>0</v>
      </c>
      <c r="G258" s="49" t="s">
        <v>71</v>
      </c>
      <c r="H258" s="70"/>
      <c r="I258" s="81"/>
      <c r="J258" s="42"/>
      <c r="K258" s="42"/>
      <c r="L258" s="42"/>
      <c r="M258" s="42"/>
      <c r="N258" s="42"/>
      <c r="O258" s="42"/>
      <c r="P258" s="42"/>
      <c r="Q258" s="42"/>
    </row>
    <row r="259" spans="1:17" ht="24.75" customHeight="1" x14ac:dyDescent="0.25">
      <c r="A259" s="48" t="s">
        <v>4</v>
      </c>
      <c r="B259" s="129"/>
      <c r="C259" s="130"/>
      <c r="D259" s="49" t="s">
        <v>3142</v>
      </c>
      <c r="E259" s="110" t="str">
        <f>IFERROR(VLOOKUP(B259,matrizEmpleados,2,FALSE),"No existe")</f>
        <v>No existe</v>
      </c>
      <c r="F259" s="120" t="s">
        <v>3765</v>
      </c>
      <c r="G259" s="49" t="s">
        <v>5</v>
      </c>
      <c r="H259" s="127">
        <f>+(D258-C258)+1</f>
        <v>1</v>
      </c>
      <c r="I259" s="81"/>
      <c r="J259" s="42"/>
      <c r="K259" s="42"/>
      <c r="L259" s="42"/>
      <c r="M259" s="42"/>
      <c r="N259" s="42"/>
      <c r="O259" s="42"/>
      <c r="P259" s="42"/>
      <c r="Q259" s="42"/>
    </row>
    <row r="260" spans="1:17" ht="24.75" customHeight="1" x14ac:dyDescent="0.25">
      <c r="A260" s="48" t="s">
        <v>7</v>
      </c>
      <c r="B260" s="115"/>
      <c r="C260" s="121"/>
      <c r="D260" s="121"/>
      <c r="E260" s="116">
        <f>(D260-C260)*$C$2</f>
        <v>0</v>
      </c>
      <c r="F260" s="136"/>
      <c r="G260" s="49" t="s">
        <v>3139</v>
      </c>
      <c r="H260" s="70"/>
      <c r="I260" s="81"/>
      <c r="J260" s="42"/>
      <c r="K260" s="42"/>
      <c r="L260" s="42"/>
      <c r="M260" s="42"/>
      <c r="N260" s="42"/>
      <c r="O260" s="42"/>
      <c r="P260" s="42"/>
      <c r="Q260" s="42"/>
    </row>
    <row r="261" spans="1:17" ht="24.75" customHeight="1" x14ac:dyDescent="0.25">
      <c r="A261" s="48" t="s">
        <v>8</v>
      </c>
      <c r="B261" s="108"/>
      <c r="C261" s="121"/>
      <c r="D261" s="121"/>
      <c r="E261" s="116">
        <f>(D261-C261)*$C$2</f>
        <v>0</v>
      </c>
      <c r="F261" s="136"/>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25-24-1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25-24-2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25-24-3</v>
      </c>
      <c r="J265" s="42"/>
      <c r="K265" s="42"/>
      <c r="L265" s="42"/>
      <c r="M265" s="42"/>
      <c r="N265" s="42"/>
      <c r="O265" s="42"/>
      <c r="P265" s="42"/>
      <c r="Q265" s="42"/>
    </row>
    <row r="266" spans="1:17" ht="38.25" customHeight="1" x14ac:dyDescent="0.25">
      <c r="A266" s="48" t="s">
        <v>13</v>
      </c>
      <c r="B266" s="131"/>
      <c r="C266" s="132"/>
      <c r="D266" s="132"/>
      <c r="E266" s="133"/>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25-25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25">
        <f>IFERROR((E271*F271+E272*F272)/(F271+F272),0)</f>
        <v>0</v>
      </c>
      <c r="G269" s="49" t="s">
        <v>71</v>
      </c>
      <c r="H269" s="70"/>
      <c r="I269" s="81"/>
      <c r="J269" s="42"/>
      <c r="K269" s="42"/>
      <c r="L269" s="42"/>
      <c r="M269" s="42"/>
      <c r="N269" s="42"/>
      <c r="O269" s="42"/>
      <c r="P269" s="42"/>
      <c r="Q269" s="42"/>
    </row>
    <row r="270" spans="1:17" ht="24.75" customHeight="1" x14ac:dyDescent="0.25">
      <c r="A270" s="48" t="s">
        <v>4</v>
      </c>
      <c r="B270" s="129"/>
      <c r="C270" s="130"/>
      <c r="D270" s="49" t="s">
        <v>3142</v>
      </c>
      <c r="E270" s="110" t="str">
        <f>IFERROR(VLOOKUP(B270,matrizEmpleados,2,FALSE),"No existe")</f>
        <v>No existe</v>
      </c>
      <c r="F270" s="120" t="s">
        <v>3765</v>
      </c>
      <c r="G270" s="49" t="s">
        <v>5</v>
      </c>
      <c r="H270" s="127">
        <f>+(D269-C269)+1</f>
        <v>1</v>
      </c>
      <c r="I270" s="81"/>
      <c r="J270" s="42"/>
      <c r="K270" s="42"/>
      <c r="L270" s="42"/>
      <c r="M270" s="42"/>
      <c r="N270" s="42"/>
      <c r="O270" s="42"/>
      <c r="P270" s="42"/>
      <c r="Q270" s="42"/>
    </row>
    <row r="271" spans="1:17" ht="24.75" customHeight="1" x14ac:dyDescent="0.25">
      <c r="A271" s="48" t="s">
        <v>7</v>
      </c>
      <c r="B271" s="115"/>
      <c r="C271" s="121"/>
      <c r="D271" s="121"/>
      <c r="E271" s="116">
        <f>(D271-C271)*$C$2</f>
        <v>0</v>
      </c>
      <c r="F271" s="136"/>
      <c r="G271" s="49" t="s">
        <v>3139</v>
      </c>
      <c r="H271" s="70"/>
      <c r="I271" s="81"/>
      <c r="J271" s="42"/>
      <c r="K271" s="42"/>
      <c r="L271" s="42"/>
      <c r="M271" s="42"/>
      <c r="N271" s="42"/>
      <c r="O271" s="42"/>
      <c r="P271" s="42"/>
      <c r="Q271" s="42"/>
    </row>
    <row r="272" spans="1:17" ht="24.75" customHeight="1" x14ac:dyDescent="0.25">
      <c r="A272" s="48" t="s">
        <v>8</v>
      </c>
      <c r="B272" s="108"/>
      <c r="C272" s="121"/>
      <c r="D272" s="121"/>
      <c r="E272" s="116">
        <f>(D272-C272)*$C$2</f>
        <v>0</v>
      </c>
      <c r="F272" s="136"/>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25-25-1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25-25-2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25-25-3</v>
      </c>
      <c r="J276" s="42"/>
      <c r="K276" s="42"/>
      <c r="L276" s="42"/>
      <c r="M276" s="42"/>
      <c r="N276" s="42"/>
      <c r="O276" s="42"/>
      <c r="P276" s="42"/>
      <c r="Q276" s="42"/>
    </row>
    <row r="277" spans="1:17" ht="38.25" customHeight="1" x14ac:dyDescent="0.25">
      <c r="A277" s="48" t="s">
        <v>13</v>
      </c>
      <c r="B277" s="131"/>
      <c r="C277" s="132"/>
      <c r="D277" s="132"/>
      <c r="E277" s="133"/>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25-26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25">
        <f>IFERROR((E282*F282+E283*F283)/(F282+F283),0)</f>
        <v>0</v>
      </c>
      <c r="G280" s="49" t="s">
        <v>71</v>
      </c>
      <c r="H280" s="70"/>
      <c r="I280" s="81"/>
      <c r="J280" s="42"/>
      <c r="K280" s="42"/>
      <c r="L280" s="42"/>
      <c r="M280" s="42"/>
      <c r="N280" s="42"/>
      <c r="O280" s="42"/>
      <c r="P280" s="42"/>
      <c r="Q280" s="42"/>
    </row>
    <row r="281" spans="1:17" ht="24.75" customHeight="1" x14ac:dyDescent="0.25">
      <c r="A281" s="48" t="s">
        <v>4</v>
      </c>
      <c r="B281" s="129"/>
      <c r="C281" s="130"/>
      <c r="D281" s="49" t="s">
        <v>3142</v>
      </c>
      <c r="E281" s="110" t="str">
        <f>IFERROR(VLOOKUP(B281,matrizEmpleados,2,FALSE),"No existe")</f>
        <v>No existe</v>
      </c>
      <c r="F281" s="120" t="s">
        <v>3765</v>
      </c>
      <c r="G281" s="49" t="s">
        <v>5</v>
      </c>
      <c r="H281" s="127">
        <f>+(D280-C280)+1</f>
        <v>1</v>
      </c>
      <c r="I281" s="81"/>
      <c r="J281" s="42"/>
      <c r="K281" s="42"/>
      <c r="L281" s="42"/>
      <c r="M281" s="42"/>
      <c r="N281" s="42"/>
      <c r="O281" s="42"/>
      <c r="P281" s="42"/>
      <c r="Q281" s="42"/>
    </row>
    <row r="282" spans="1:17" ht="24.75" customHeight="1" x14ac:dyDescent="0.25">
      <c r="A282" s="48" t="s">
        <v>7</v>
      </c>
      <c r="B282" s="115"/>
      <c r="C282" s="121"/>
      <c r="D282" s="121"/>
      <c r="E282" s="116">
        <f>(D282-C282)*$C$2</f>
        <v>0</v>
      </c>
      <c r="F282" s="136"/>
      <c r="G282" s="49" t="s">
        <v>3139</v>
      </c>
      <c r="H282" s="70"/>
      <c r="I282" s="81"/>
      <c r="J282" s="42"/>
      <c r="K282" s="42"/>
      <c r="L282" s="42"/>
      <c r="M282" s="42"/>
      <c r="N282" s="42"/>
      <c r="O282" s="42"/>
      <c r="P282" s="42"/>
      <c r="Q282" s="42"/>
    </row>
    <row r="283" spans="1:17" ht="24.75" customHeight="1" x14ac:dyDescent="0.25">
      <c r="A283" s="48" t="s">
        <v>8</v>
      </c>
      <c r="B283" s="108"/>
      <c r="C283" s="121"/>
      <c r="D283" s="121"/>
      <c r="E283" s="116">
        <f>(D283-C283)*$C$2</f>
        <v>0</v>
      </c>
      <c r="F283" s="136"/>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25-26-1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25-26-2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25-26-3</v>
      </c>
      <c r="J287" s="42"/>
      <c r="K287" s="42"/>
      <c r="L287" s="42"/>
      <c r="M287" s="42"/>
      <c r="N287" s="42"/>
      <c r="O287" s="42"/>
      <c r="P287" s="42"/>
      <c r="Q287" s="42"/>
    </row>
    <row r="288" spans="1:17" ht="38.25" customHeight="1" x14ac:dyDescent="0.25">
      <c r="A288" s="48" t="s">
        <v>13</v>
      </c>
      <c r="B288" s="131"/>
      <c r="C288" s="132"/>
      <c r="D288" s="132"/>
      <c r="E288" s="133"/>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25-27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25">
        <f>IFERROR((E293*F293+E294*F294)/(F293+F294),0)</f>
        <v>0</v>
      </c>
      <c r="G291" s="49" t="s">
        <v>71</v>
      </c>
      <c r="H291" s="70"/>
      <c r="I291" s="81"/>
      <c r="J291" s="42"/>
      <c r="K291" s="42"/>
      <c r="L291" s="42"/>
      <c r="M291" s="42"/>
      <c r="N291" s="42"/>
      <c r="O291" s="42"/>
      <c r="P291" s="42"/>
      <c r="Q291" s="42"/>
    </row>
    <row r="292" spans="1:17" ht="24.75" customHeight="1" x14ac:dyDescent="0.25">
      <c r="A292" s="48" t="s">
        <v>4</v>
      </c>
      <c r="B292" s="129"/>
      <c r="C292" s="130"/>
      <c r="D292" s="49" t="s">
        <v>3142</v>
      </c>
      <c r="E292" s="110" t="str">
        <f>IFERROR(VLOOKUP(B292,matrizEmpleados,2,FALSE),"No existe")</f>
        <v>No existe</v>
      </c>
      <c r="F292" s="120" t="s">
        <v>3765</v>
      </c>
      <c r="G292" s="49" t="s">
        <v>5</v>
      </c>
      <c r="H292" s="127">
        <f>+(D291-C291)+1</f>
        <v>1</v>
      </c>
      <c r="I292" s="81"/>
      <c r="J292" s="42"/>
      <c r="K292" s="42"/>
      <c r="L292" s="42"/>
      <c r="M292" s="42"/>
      <c r="N292" s="42"/>
      <c r="O292" s="42"/>
      <c r="P292" s="42"/>
      <c r="Q292" s="42"/>
    </row>
    <row r="293" spans="1:17" ht="24.75" customHeight="1" x14ac:dyDescent="0.25">
      <c r="A293" s="48" t="s">
        <v>7</v>
      </c>
      <c r="B293" s="115"/>
      <c r="C293" s="121"/>
      <c r="D293" s="121"/>
      <c r="E293" s="116">
        <f>(D293-C293)*$C$2</f>
        <v>0</v>
      </c>
      <c r="F293" s="136"/>
      <c r="G293" s="49" t="s">
        <v>3139</v>
      </c>
      <c r="H293" s="70"/>
      <c r="I293" s="81"/>
      <c r="J293" s="42"/>
      <c r="K293" s="42"/>
      <c r="L293" s="42"/>
      <c r="M293" s="42"/>
      <c r="N293" s="42"/>
      <c r="O293" s="42"/>
      <c r="P293" s="42"/>
      <c r="Q293" s="42"/>
    </row>
    <row r="294" spans="1:17" ht="24.75" customHeight="1" x14ac:dyDescent="0.25">
      <c r="A294" s="48" t="s">
        <v>8</v>
      </c>
      <c r="B294" s="108"/>
      <c r="C294" s="121"/>
      <c r="D294" s="121"/>
      <c r="E294" s="116">
        <f>(D294-C294)*$C$2</f>
        <v>0</v>
      </c>
      <c r="F294" s="136"/>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25-27-1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25-27-2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25-27-3</v>
      </c>
      <c r="J298" s="42"/>
      <c r="K298" s="42"/>
      <c r="L298" s="42"/>
      <c r="M298" s="42"/>
      <c r="N298" s="42"/>
      <c r="O298" s="42"/>
      <c r="P298" s="42"/>
      <c r="Q298" s="42"/>
    </row>
    <row r="299" spans="1:17" ht="38.25" customHeight="1" x14ac:dyDescent="0.25">
      <c r="A299" s="48" t="s">
        <v>13</v>
      </c>
      <c r="B299" s="131"/>
      <c r="C299" s="132"/>
      <c r="D299" s="132"/>
      <c r="E299" s="133"/>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25-28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25">
        <f>IFERROR((E304*F304+E305*F305)/(F304+F305),0)</f>
        <v>0</v>
      </c>
      <c r="G302" s="49" t="s">
        <v>71</v>
      </c>
      <c r="H302" s="70"/>
      <c r="I302" s="81"/>
      <c r="J302" s="42"/>
      <c r="K302" s="42"/>
      <c r="L302" s="42"/>
      <c r="M302" s="42"/>
      <c r="N302" s="42"/>
      <c r="O302" s="42"/>
      <c r="P302" s="42"/>
      <c r="Q302" s="42"/>
    </row>
    <row r="303" spans="1:17" ht="24.75" customHeight="1" x14ac:dyDescent="0.25">
      <c r="A303" s="48" t="s">
        <v>4</v>
      </c>
      <c r="B303" s="129"/>
      <c r="C303" s="130"/>
      <c r="D303" s="49" t="s">
        <v>3142</v>
      </c>
      <c r="E303" s="110" t="str">
        <f>IFERROR(VLOOKUP(B303,matrizEmpleados,2,FALSE),"No existe")</f>
        <v>No existe</v>
      </c>
      <c r="F303" s="120" t="s">
        <v>3765</v>
      </c>
      <c r="G303" s="49" t="s">
        <v>5</v>
      </c>
      <c r="H303" s="127">
        <f>+(D302-C302)+1</f>
        <v>1</v>
      </c>
      <c r="I303" s="81"/>
      <c r="J303" s="42"/>
      <c r="K303" s="42"/>
      <c r="L303" s="42"/>
      <c r="M303" s="42"/>
      <c r="N303" s="42"/>
      <c r="O303" s="42"/>
      <c r="P303" s="42"/>
      <c r="Q303" s="42"/>
    </row>
    <row r="304" spans="1:17" ht="24.75" customHeight="1" x14ac:dyDescent="0.25">
      <c r="A304" s="48" t="s">
        <v>7</v>
      </c>
      <c r="B304" s="115"/>
      <c r="C304" s="121"/>
      <c r="D304" s="121"/>
      <c r="E304" s="116">
        <f>(D304-C304)*$C$2</f>
        <v>0</v>
      </c>
      <c r="F304" s="136"/>
      <c r="G304" s="49" t="s">
        <v>3139</v>
      </c>
      <c r="H304" s="70"/>
      <c r="I304" s="81"/>
      <c r="J304" s="42"/>
      <c r="K304" s="42"/>
      <c r="L304" s="42"/>
      <c r="M304" s="42"/>
      <c r="N304" s="42"/>
      <c r="O304" s="42"/>
      <c r="P304" s="42"/>
      <c r="Q304" s="42"/>
    </row>
    <row r="305" spans="1:17" ht="24.75" customHeight="1" x14ac:dyDescent="0.25">
      <c r="A305" s="48" t="s">
        <v>8</v>
      </c>
      <c r="B305" s="108"/>
      <c r="C305" s="121"/>
      <c r="D305" s="121"/>
      <c r="E305" s="116">
        <f>(D305-C305)*$C$2</f>
        <v>0</v>
      </c>
      <c r="F305" s="136"/>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25-28-1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25-28-2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25-28-3</v>
      </c>
      <c r="J309" s="42"/>
      <c r="K309" s="42"/>
      <c r="L309" s="42"/>
      <c r="M309" s="42"/>
      <c r="N309" s="42"/>
      <c r="O309" s="42"/>
      <c r="P309" s="42"/>
      <c r="Q309" s="42"/>
    </row>
    <row r="310" spans="1:17" ht="38.25" customHeight="1" x14ac:dyDescent="0.25">
      <c r="A310" s="48" t="s">
        <v>13</v>
      </c>
      <c r="B310" s="131"/>
      <c r="C310" s="132"/>
      <c r="D310" s="132"/>
      <c r="E310" s="133"/>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25-29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25">
        <f>IFERROR((E315*F315+E316*F316)/(F315+F316),0)</f>
        <v>0</v>
      </c>
      <c r="G313" s="49" t="s">
        <v>71</v>
      </c>
      <c r="H313" s="70"/>
      <c r="I313" s="81"/>
      <c r="J313" s="42"/>
      <c r="K313" s="42"/>
      <c r="L313" s="42"/>
      <c r="M313" s="42"/>
      <c r="N313" s="42"/>
      <c r="O313" s="42"/>
      <c r="P313" s="42"/>
      <c r="Q313" s="42"/>
    </row>
    <row r="314" spans="1:17" ht="24.75" customHeight="1" x14ac:dyDescent="0.25">
      <c r="A314" s="48" t="s">
        <v>4</v>
      </c>
      <c r="B314" s="129"/>
      <c r="C314" s="130"/>
      <c r="D314" s="49" t="s">
        <v>3142</v>
      </c>
      <c r="E314" s="110" t="str">
        <f>IFERROR(VLOOKUP(B314,matrizEmpleados,2,FALSE),"No existe")</f>
        <v>No existe</v>
      </c>
      <c r="F314" s="120" t="s">
        <v>3765</v>
      </c>
      <c r="G314" s="49" t="s">
        <v>5</v>
      </c>
      <c r="H314" s="127">
        <f>+(D313-C313)+1</f>
        <v>1</v>
      </c>
      <c r="I314" s="81"/>
      <c r="J314" s="42"/>
      <c r="K314" s="42"/>
      <c r="L314" s="42"/>
      <c r="M314" s="42"/>
      <c r="N314" s="42"/>
      <c r="O314" s="42"/>
      <c r="P314" s="42"/>
      <c r="Q314" s="42"/>
    </row>
    <row r="315" spans="1:17" ht="24.75" customHeight="1" x14ac:dyDescent="0.25">
      <c r="A315" s="48" t="s">
        <v>7</v>
      </c>
      <c r="B315" s="115"/>
      <c r="C315" s="121"/>
      <c r="D315" s="121"/>
      <c r="E315" s="116">
        <f>(D315-C315)*$C$2</f>
        <v>0</v>
      </c>
      <c r="F315" s="136"/>
      <c r="G315" s="49" t="s">
        <v>3139</v>
      </c>
      <c r="H315" s="70"/>
      <c r="I315" s="81"/>
      <c r="J315" s="42"/>
      <c r="K315" s="42"/>
      <c r="L315" s="42"/>
      <c r="M315" s="42"/>
      <c r="N315" s="42"/>
      <c r="O315" s="42"/>
      <c r="P315" s="42"/>
      <c r="Q315" s="42"/>
    </row>
    <row r="316" spans="1:17" ht="24.75" customHeight="1" x14ac:dyDescent="0.25">
      <c r="A316" s="48" t="s">
        <v>8</v>
      </c>
      <c r="B316" s="108"/>
      <c r="C316" s="121"/>
      <c r="D316" s="121"/>
      <c r="E316" s="116">
        <f>(D316-C316)*$C$2</f>
        <v>0</v>
      </c>
      <c r="F316" s="136"/>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25-29-1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25-29-2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25-29-3</v>
      </c>
      <c r="J320" s="42"/>
      <c r="K320" s="42"/>
      <c r="L320" s="42"/>
      <c r="M320" s="42"/>
      <c r="N320" s="42"/>
      <c r="O320" s="42"/>
      <c r="P320" s="42"/>
      <c r="Q320" s="42"/>
    </row>
    <row r="321" spans="1:17" ht="38.25" customHeight="1" x14ac:dyDescent="0.25">
      <c r="A321" s="48" t="s">
        <v>13</v>
      </c>
      <c r="B321" s="131"/>
      <c r="C321" s="132"/>
      <c r="D321" s="132"/>
      <c r="E321" s="133"/>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25-30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25">
        <f>IFERROR((E326*F326+E327*F327)/(F326+F327),0)</f>
        <v>0</v>
      </c>
      <c r="G324" s="49" t="s">
        <v>71</v>
      </c>
      <c r="H324" s="70"/>
      <c r="I324" s="81"/>
      <c r="J324" s="42"/>
      <c r="K324" s="42"/>
      <c r="L324" s="42"/>
      <c r="M324" s="42"/>
      <c r="N324" s="42"/>
      <c r="O324" s="42"/>
      <c r="P324" s="42"/>
      <c r="Q324" s="42"/>
    </row>
    <row r="325" spans="1:17" ht="24.75" customHeight="1" x14ac:dyDescent="0.25">
      <c r="A325" s="48" t="s">
        <v>4</v>
      </c>
      <c r="B325" s="129"/>
      <c r="C325" s="130"/>
      <c r="D325" s="49" t="s">
        <v>3142</v>
      </c>
      <c r="E325" s="110" t="str">
        <f>IFERROR(VLOOKUP(B325,matrizEmpleados,2,FALSE),"No existe")</f>
        <v>No existe</v>
      </c>
      <c r="F325" s="120" t="s">
        <v>3765</v>
      </c>
      <c r="G325" s="49" t="s">
        <v>5</v>
      </c>
      <c r="H325" s="127">
        <f>+(D324-C324)+1</f>
        <v>1</v>
      </c>
      <c r="I325" s="81"/>
      <c r="J325" s="42"/>
      <c r="K325" s="42"/>
      <c r="L325" s="42"/>
      <c r="M325" s="42"/>
      <c r="N325" s="42"/>
      <c r="O325" s="42"/>
      <c r="P325" s="42"/>
      <c r="Q325" s="42"/>
    </row>
    <row r="326" spans="1:17" ht="24.75" customHeight="1" x14ac:dyDescent="0.25">
      <c r="A326" s="48" t="s">
        <v>7</v>
      </c>
      <c r="B326" s="115"/>
      <c r="C326" s="121"/>
      <c r="D326" s="121"/>
      <c r="E326" s="116">
        <f>(D326-C326)*$C$2</f>
        <v>0</v>
      </c>
      <c r="F326" s="136"/>
      <c r="G326" s="49" t="s">
        <v>3139</v>
      </c>
      <c r="H326" s="70"/>
      <c r="I326" s="81"/>
      <c r="J326" s="42"/>
      <c r="K326" s="42"/>
      <c r="L326" s="42"/>
      <c r="M326" s="42"/>
      <c r="N326" s="42"/>
      <c r="O326" s="42"/>
      <c r="P326" s="42"/>
      <c r="Q326" s="42"/>
    </row>
    <row r="327" spans="1:17" ht="24.75" customHeight="1" x14ac:dyDescent="0.25">
      <c r="A327" s="48" t="s">
        <v>8</v>
      </c>
      <c r="B327" s="108"/>
      <c r="C327" s="121"/>
      <c r="D327" s="121"/>
      <c r="E327" s="116">
        <f>(D327-C327)*$C$2</f>
        <v>0</v>
      </c>
      <c r="F327" s="136"/>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25-30-1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25-30-2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25-30-3</v>
      </c>
      <c r="J331" s="42"/>
      <c r="K331" s="42"/>
      <c r="L331" s="42"/>
      <c r="M331" s="42"/>
      <c r="N331" s="42"/>
      <c r="O331" s="42"/>
      <c r="P331" s="42"/>
      <c r="Q331" s="42"/>
    </row>
    <row r="332" spans="1:17" ht="38.25" customHeight="1" x14ac:dyDescent="0.25">
      <c r="A332" s="48" t="s">
        <v>13</v>
      </c>
      <c r="B332" s="131"/>
      <c r="C332" s="132"/>
      <c r="D332" s="132"/>
      <c r="E332" s="133"/>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25-31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25">
        <f>IFERROR((E337*F337+E338*F338)/(F337+F338),0)</f>
        <v>0</v>
      </c>
      <c r="G335" s="49" t="s">
        <v>71</v>
      </c>
      <c r="H335" s="70"/>
      <c r="I335" s="81"/>
      <c r="J335" s="42"/>
      <c r="K335" s="42"/>
      <c r="L335" s="42"/>
      <c r="M335" s="42"/>
      <c r="N335" s="42"/>
      <c r="O335" s="42"/>
      <c r="P335" s="42"/>
      <c r="Q335" s="42"/>
    </row>
    <row r="336" spans="1:17" ht="24.75" customHeight="1" x14ac:dyDescent="0.25">
      <c r="A336" s="48" t="s">
        <v>4</v>
      </c>
      <c r="B336" s="129"/>
      <c r="C336" s="130"/>
      <c r="D336" s="49" t="s">
        <v>3142</v>
      </c>
      <c r="E336" s="110" t="str">
        <f>IFERROR(VLOOKUP(B336,matrizEmpleados,2,FALSE),"No existe")</f>
        <v>No existe</v>
      </c>
      <c r="F336" s="120" t="s">
        <v>3765</v>
      </c>
      <c r="G336" s="49" t="s">
        <v>5</v>
      </c>
      <c r="H336" s="127">
        <f>+(D335-C335)+1</f>
        <v>1</v>
      </c>
      <c r="I336" s="81"/>
      <c r="J336" s="42"/>
      <c r="K336" s="42"/>
      <c r="L336" s="42"/>
      <c r="M336" s="42"/>
      <c r="N336" s="42"/>
      <c r="O336" s="42"/>
      <c r="P336" s="42"/>
      <c r="Q336" s="42"/>
    </row>
    <row r="337" spans="1:17" ht="24.75" customHeight="1" x14ac:dyDescent="0.25">
      <c r="A337" s="48" t="s">
        <v>7</v>
      </c>
      <c r="B337" s="115"/>
      <c r="C337" s="121"/>
      <c r="D337" s="121"/>
      <c r="E337" s="116">
        <f>(D337-C337)*$C$2</f>
        <v>0</v>
      </c>
      <c r="F337" s="136"/>
      <c r="G337" s="49" t="s">
        <v>3139</v>
      </c>
      <c r="H337" s="70"/>
      <c r="I337" s="81"/>
      <c r="J337" s="42"/>
      <c r="K337" s="42"/>
      <c r="L337" s="42"/>
      <c r="M337" s="42"/>
      <c r="N337" s="42"/>
      <c r="O337" s="42"/>
      <c r="P337" s="42"/>
      <c r="Q337" s="42"/>
    </row>
    <row r="338" spans="1:17" ht="24.75" customHeight="1" x14ac:dyDescent="0.25">
      <c r="A338" s="48" t="s">
        <v>8</v>
      </c>
      <c r="B338" s="108"/>
      <c r="C338" s="121"/>
      <c r="D338" s="121"/>
      <c r="E338" s="116">
        <f>(D338-C338)*$C$2</f>
        <v>0</v>
      </c>
      <c r="F338" s="136"/>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25-31-1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25-31-2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25-31-3</v>
      </c>
      <c r="J342" s="42"/>
      <c r="K342" s="42"/>
      <c r="L342" s="42"/>
      <c r="M342" s="42"/>
      <c r="N342" s="42"/>
      <c r="O342" s="42"/>
      <c r="P342" s="42"/>
      <c r="Q342" s="42"/>
    </row>
    <row r="343" spans="1:17" ht="38.25" customHeight="1" x14ac:dyDescent="0.25">
      <c r="A343" s="48" t="s">
        <v>13</v>
      </c>
      <c r="B343" s="131"/>
      <c r="C343" s="132"/>
      <c r="D343" s="132"/>
      <c r="E343" s="133"/>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25-32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25">
        <f>IFERROR((E348*F348+E349*F349)/(F348+F349),0)</f>
        <v>0</v>
      </c>
      <c r="G346" s="49" t="s">
        <v>71</v>
      </c>
      <c r="H346" s="70"/>
      <c r="I346" s="81"/>
      <c r="J346" s="42"/>
      <c r="K346" s="42"/>
      <c r="L346" s="42"/>
      <c r="M346" s="42"/>
      <c r="N346" s="42"/>
      <c r="O346" s="42"/>
      <c r="P346" s="42"/>
      <c r="Q346" s="42"/>
    </row>
    <row r="347" spans="1:17" ht="24.75" customHeight="1" x14ac:dyDescent="0.25">
      <c r="A347" s="48" t="s">
        <v>4</v>
      </c>
      <c r="B347" s="129"/>
      <c r="C347" s="130"/>
      <c r="D347" s="49" t="s">
        <v>3142</v>
      </c>
      <c r="E347" s="110" t="str">
        <f>IFERROR(VLOOKUP(B347,matrizEmpleados,2,FALSE),"No existe")</f>
        <v>No existe</v>
      </c>
      <c r="F347" s="120" t="s">
        <v>3765</v>
      </c>
      <c r="G347" s="49" t="s">
        <v>5</v>
      </c>
      <c r="H347" s="127">
        <f>+(D346-C346)+1</f>
        <v>1</v>
      </c>
      <c r="I347" s="81"/>
      <c r="J347" s="42"/>
      <c r="K347" s="42"/>
      <c r="L347" s="42"/>
      <c r="M347" s="42"/>
      <c r="N347" s="42"/>
      <c r="O347" s="42"/>
      <c r="P347" s="42"/>
      <c r="Q347" s="42"/>
    </row>
    <row r="348" spans="1:17" ht="24.75" customHeight="1" x14ac:dyDescent="0.25">
      <c r="A348" s="48" t="s">
        <v>7</v>
      </c>
      <c r="B348" s="115"/>
      <c r="C348" s="121"/>
      <c r="D348" s="121"/>
      <c r="E348" s="116">
        <f>(D348-C348)*$C$2</f>
        <v>0</v>
      </c>
      <c r="F348" s="136"/>
      <c r="G348" s="49" t="s">
        <v>3139</v>
      </c>
      <c r="H348" s="70"/>
      <c r="I348" s="81"/>
      <c r="J348" s="42"/>
      <c r="K348" s="42"/>
      <c r="L348" s="42"/>
      <c r="M348" s="42"/>
      <c r="N348" s="42"/>
      <c r="O348" s="42"/>
      <c r="P348" s="42"/>
      <c r="Q348" s="42"/>
    </row>
    <row r="349" spans="1:17" ht="24.75" customHeight="1" x14ac:dyDescent="0.25">
      <c r="A349" s="48" t="s">
        <v>8</v>
      </c>
      <c r="B349" s="108"/>
      <c r="C349" s="121"/>
      <c r="D349" s="121"/>
      <c r="E349" s="116">
        <f>(D349-C349)*$C$2</f>
        <v>0</v>
      </c>
      <c r="F349" s="136"/>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25-32-1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25-32-2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25-32-3</v>
      </c>
      <c r="J353" s="42"/>
      <c r="K353" s="42"/>
      <c r="L353" s="42"/>
      <c r="M353" s="42"/>
      <c r="N353" s="42"/>
      <c r="O353" s="42"/>
      <c r="P353" s="42"/>
      <c r="Q353" s="42"/>
    </row>
    <row r="354" spans="1:17" ht="38.25" customHeight="1" x14ac:dyDescent="0.25">
      <c r="A354" s="48" t="s">
        <v>13</v>
      </c>
      <c r="B354" s="131"/>
      <c r="C354" s="132"/>
      <c r="D354" s="132"/>
      <c r="E354" s="133"/>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25-33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25">
        <f>IFERROR((E359*F359+E360*F360)/(F359+F360),0)</f>
        <v>0</v>
      </c>
      <c r="G357" s="49" t="s">
        <v>71</v>
      </c>
      <c r="H357" s="70"/>
      <c r="I357" s="81"/>
      <c r="J357" s="42"/>
      <c r="K357" s="42"/>
      <c r="L357" s="42"/>
      <c r="M357" s="42"/>
      <c r="N357" s="42"/>
      <c r="O357" s="42"/>
      <c r="P357" s="42"/>
      <c r="Q357" s="42"/>
    </row>
    <row r="358" spans="1:17" ht="24.75" customHeight="1" x14ac:dyDescent="0.25">
      <c r="A358" s="48" t="s">
        <v>4</v>
      </c>
      <c r="B358" s="129"/>
      <c r="C358" s="130"/>
      <c r="D358" s="49" t="s">
        <v>3142</v>
      </c>
      <c r="E358" s="110" t="str">
        <f>IFERROR(VLOOKUP(B358,matrizEmpleados,2,FALSE),"No existe")</f>
        <v>No existe</v>
      </c>
      <c r="F358" s="120" t="s">
        <v>3765</v>
      </c>
      <c r="G358" s="49" t="s">
        <v>5</v>
      </c>
      <c r="H358" s="127">
        <f>+(D357-C357)+1</f>
        <v>1</v>
      </c>
      <c r="I358" s="81"/>
      <c r="J358" s="42"/>
      <c r="K358" s="42"/>
      <c r="L358" s="42"/>
      <c r="M358" s="42"/>
      <c r="N358" s="42"/>
      <c r="O358" s="42"/>
      <c r="P358" s="42"/>
      <c r="Q358" s="42"/>
    </row>
    <row r="359" spans="1:17" ht="24.75" customHeight="1" x14ac:dyDescent="0.25">
      <c r="A359" s="48" t="s">
        <v>7</v>
      </c>
      <c r="B359" s="115"/>
      <c r="C359" s="121"/>
      <c r="D359" s="121"/>
      <c r="E359" s="116">
        <f>(D359-C359)*$C$2</f>
        <v>0</v>
      </c>
      <c r="F359" s="136"/>
      <c r="G359" s="49" t="s">
        <v>3139</v>
      </c>
      <c r="H359" s="70"/>
      <c r="I359" s="81"/>
      <c r="J359" s="42"/>
      <c r="K359" s="42"/>
      <c r="L359" s="42"/>
      <c r="M359" s="42"/>
      <c r="N359" s="42"/>
      <c r="O359" s="42"/>
      <c r="P359" s="42"/>
      <c r="Q359" s="42"/>
    </row>
    <row r="360" spans="1:17" ht="24.75" customHeight="1" x14ac:dyDescent="0.25">
      <c r="A360" s="48" t="s">
        <v>8</v>
      </c>
      <c r="B360" s="108"/>
      <c r="C360" s="121"/>
      <c r="D360" s="121"/>
      <c r="E360" s="116">
        <f>(D360-C360)*$C$2</f>
        <v>0</v>
      </c>
      <c r="F360" s="136"/>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25-33-1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25-33-2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25-33-3</v>
      </c>
      <c r="J364" s="42"/>
      <c r="K364" s="42"/>
      <c r="L364" s="42"/>
      <c r="M364" s="42"/>
      <c r="N364" s="42"/>
      <c r="O364" s="42"/>
      <c r="P364" s="42"/>
      <c r="Q364" s="42"/>
    </row>
    <row r="365" spans="1:17" ht="38.25" customHeight="1" x14ac:dyDescent="0.25">
      <c r="A365" s="48" t="s">
        <v>13</v>
      </c>
      <c r="B365" s="131"/>
      <c r="C365" s="132"/>
      <c r="D365" s="132"/>
      <c r="E365" s="133"/>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25-34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25">
        <f>IFERROR((E370*F370+E371*F371)/(F370+F371),0)</f>
        <v>0</v>
      </c>
      <c r="G368" s="49" t="s">
        <v>71</v>
      </c>
      <c r="H368" s="70"/>
      <c r="I368" s="81"/>
      <c r="J368" s="42"/>
      <c r="K368" s="42"/>
      <c r="L368" s="42"/>
      <c r="M368" s="42"/>
      <c r="N368" s="42"/>
      <c r="O368" s="42"/>
      <c r="P368" s="42"/>
      <c r="Q368" s="42"/>
    </row>
    <row r="369" spans="1:17" ht="24.75" customHeight="1" x14ac:dyDescent="0.25">
      <c r="A369" s="48" t="s">
        <v>4</v>
      </c>
      <c r="B369" s="129"/>
      <c r="C369" s="130"/>
      <c r="D369" s="49" t="s">
        <v>3142</v>
      </c>
      <c r="E369" s="110" t="str">
        <f>IFERROR(VLOOKUP(B369,matrizEmpleados,2,FALSE),"No existe")</f>
        <v>No existe</v>
      </c>
      <c r="F369" s="120" t="s">
        <v>3765</v>
      </c>
      <c r="G369" s="49" t="s">
        <v>5</v>
      </c>
      <c r="H369" s="127">
        <f>+(D368-C368)+1</f>
        <v>1</v>
      </c>
      <c r="I369" s="81"/>
      <c r="J369" s="42"/>
      <c r="K369" s="42"/>
      <c r="L369" s="42"/>
      <c r="M369" s="42"/>
      <c r="N369" s="42"/>
      <c r="O369" s="42"/>
      <c r="P369" s="42"/>
      <c r="Q369" s="42"/>
    </row>
    <row r="370" spans="1:17" ht="24.75" customHeight="1" x14ac:dyDescent="0.25">
      <c r="A370" s="48" t="s">
        <v>7</v>
      </c>
      <c r="B370" s="115"/>
      <c r="C370" s="121"/>
      <c r="D370" s="121"/>
      <c r="E370" s="116">
        <f>(D370-C370)*$C$2</f>
        <v>0</v>
      </c>
      <c r="F370" s="136"/>
      <c r="G370" s="49" t="s">
        <v>3139</v>
      </c>
      <c r="H370" s="70"/>
      <c r="I370" s="81"/>
      <c r="J370" s="42"/>
      <c r="K370" s="42"/>
      <c r="L370" s="42"/>
      <c r="M370" s="42"/>
      <c r="N370" s="42"/>
      <c r="O370" s="42"/>
      <c r="P370" s="42"/>
      <c r="Q370" s="42"/>
    </row>
    <row r="371" spans="1:17" ht="24.75" customHeight="1" x14ac:dyDescent="0.25">
      <c r="A371" s="48" t="s">
        <v>8</v>
      </c>
      <c r="B371" s="108"/>
      <c r="C371" s="121"/>
      <c r="D371" s="121"/>
      <c r="E371" s="116">
        <f>(D371-C371)*$C$2</f>
        <v>0</v>
      </c>
      <c r="F371" s="136"/>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25-34-1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25-34-2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25-34-3</v>
      </c>
      <c r="J375" s="42"/>
      <c r="K375" s="42"/>
      <c r="L375" s="42"/>
      <c r="M375" s="42"/>
      <c r="N375" s="42"/>
      <c r="O375" s="42"/>
      <c r="P375" s="42"/>
      <c r="Q375" s="42"/>
    </row>
    <row r="376" spans="1:17" ht="38.25" customHeight="1" x14ac:dyDescent="0.25">
      <c r="A376" s="48" t="s">
        <v>13</v>
      </c>
      <c r="B376" s="131"/>
      <c r="C376" s="132"/>
      <c r="D376" s="132"/>
      <c r="E376" s="133"/>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25-35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25">
        <f>IFERROR((E381*F381+E382*F382)/(F381+F382),0)</f>
        <v>0</v>
      </c>
      <c r="G379" s="49" t="s">
        <v>71</v>
      </c>
      <c r="H379" s="70"/>
      <c r="I379" s="81"/>
      <c r="J379" s="42"/>
      <c r="K379" s="42"/>
      <c r="L379" s="42"/>
      <c r="M379" s="42"/>
      <c r="N379" s="42"/>
      <c r="O379" s="42"/>
      <c r="P379" s="42"/>
      <c r="Q379" s="42"/>
    </row>
    <row r="380" spans="1:17" ht="24.75" customHeight="1" x14ac:dyDescent="0.25">
      <c r="A380" s="48" t="s">
        <v>4</v>
      </c>
      <c r="B380" s="129"/>
      <c r="C380" s="130"/>
      <c r="D380" s="49" t="s">
        <v>3142</v>
      </c>
      <c r="E380" s="110" t="str">
        <f>IFERROR(VLOOKUP(B380,matrizEmpleados,2,FALSE),"No existe")</f>
        <v>No existe</v>
      </c>
      <c r="F380" s="120" t="s">
        <v>3765</v>
      </c>
      <c r="G380" s="49" t="s">
        <v>5</v>
      </c>
      <c r="H380" s="127">
        <f>+(D379-C379)+1</f>
        <v>1</v>
      </c>
      <c r="I380" s="81"/>
      <c r="J380" s="42"/>
      <c r="K380" s="42"/>
      <c r="L380" s="42"/>
      <c r="M380" s="42"/>
      <c r="N380" s="42"/>
      <c r="O380" s="42"/>
      <c r="P380" s="42"/>
      <c r="Q380" s="42"/>
    </row>
    <row r="381" spans="1:17" ht="24.75" customHeight="1" x14ac:dyDescent="0.25">
      <c r="A381" s="48" t="s">
        <v>7</v>
      </c>
      <c r="B381" s="115"/>
      <c r="C381" s="121"/>
      <c r="D381" s="121"/>
      <c r="E381" s="116">
        <f>(D381-C381)*$C$2</f>
        <v>0</v>
      </c>
      <c r="F381" s="136"/>
      <c r="G381" s="49" t="s">
        <v>3139</v>
      </c>
      <c r="H381" s="70"/>
      <c r="I381" s="81"/>
      <c r="J381" s="42"/>
      <c r="K381" s="42"/>
      <c r="L381" s="42"/>
      <c r="M381" s="42"/>
      <c r="N381" s="42"/>
      <c r="O381" s="42"/>
      <c r="P381" s="42"/>
      <c r="Q381" s="42"/>
    </row>
    <row r="382" spans="1:17" ht="24.75" customHeight="1" x14ac:dyDescent="0.25">
      <c r="A382" s="48" t="s">
        <v>8</v>
      </c>
      <c r="B382" s="108"/>
      <c r="C382" s="121"/>
      <c r="D382" s="121"/>
      <c r="E382" s="116">
        <f>(D382-C382)*$C$2</f>
        <v>0</v>
      </c>
      <c r="F382" s="136"/>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25-35-1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25-35-2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25-35-3</v>
      </c>
      <c r="J386" s="42"/>
      <c r="K386" s="42"/>
      <c r="L386" s="42"/>
      <c r="M386" s="42"/>
      <c r="N386" s="42"/>
      <c r="O386" s="42"/>
      <c r="P386" s="42"/>
      <c r="Q386" s="42"/>
    </row>
    <row r="387" spans="1:17" ht="38.25" customHeight="1" x14ac:dyDescent="0.25">
      <c r="A387" s="48" t="s">
        <v>13</v>
      </c>
      <c r="B387" s="131"/>
      <c r="C387" s="132"/>
      <c r="D387" s="132"/>
      <c r="E387" s="133"/>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25-36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25">
        <f>IFERROR((E392*F392+E393*F393)/(F392+F393),0)</f>
        <v>0</v>
      </c>
      <c r="G390" s="49" t="s">
        <v>71</v>
      </c>
      <c r="H390" s="70"/>
      <c r="I390" s="81"/>
      <c r="J390" s="42"/>
      <c r="K390" s="42"/>
      <c r="L390" s="42"/>
      <c r="M390" s="42"/>
      <c r="N390" s="42"/>
      <c r="O390" s="42"/>
      <c r="P390" s="42"/>
      <c r="Q390" s="42"/>
    </row>
    <row r="391" spans="1:17" ht="24.75" customHeight="1" x14ac:dyDescent="0.25">
      <c r="A391" s="48" t="s">
        <v>4</v>
      </c>
      <c r="B391" s="129"/>
      <c r="C391" s="130"/>
      <c r="D391" s="49" t="s">
        <v>3142</v>
      </c>
      <c r="E391" s="110" t="str">
        <f>IFERROR(VLOOKUP(B391,matrizEmpleados,2,FALSE),"No existe")</f>
        <v>No existe</v>
      </c>
      <c r="F391" s="120" t="s">
        <v>3765</v>
      </c>
      <c r="G391" s="49" t="s">
        <v>5</v>
      </c>
      <c r="H391" s="127">
        <f>+(D390-C390)+1</f>
        <v>1</v>
      </c>
      <c r="I391" s="81"/>
      <c r="J391" s="42"/>
      <c r="K391" s="42"/>
      <c r="L391" s="42"/>
      <c r="M391" s="42"/>
      <c r="N391" s="42"/>
      <c r="O391" s="42"/>
      <c r="P391" s="42"/>
      <c r="Q391" s="42"/>
    </row>
    <row r="392" spans="1:17" ht="24.75" customHeight="1" x14ac:dyDescent="0.25">
      <c r="A392" s="48" t="s">
        <v>7</v>
      </c>
      <c r="B392" s="115"/>
      <c r="C392" s="121"/>
      <c r="D392" s="121"/>
      <c r="E392" s="116">
        <f>(D392-C392)*$C$2</f>
        <v>0</v>
      </c>
      <c r="F392" s="136"/>
      <c r="G392" s="49" t="s">
        <v>3139</v>
      </c>
      <c r="H392" s="70"/>
      <c r="I392" s="81"/>
      <c r="J392" s="42"/>
      <c r="K392" s="42"/>
      <c r="L392" s="42"/>
      <c r="M392" s="42"/>
      <c r="N392" s="42"/>
      <c r="O392" s="42"/>
      <c r="P392" s="42"/>
      <c r="Q392" s="42"/>
    </row>
    <row r="393" spans="1:17" ht="24.75" customHeight="1" x14ac:dyDescent="0.25">
      <c r="A393" s="48" t="s">
        <v>8</v>
      </c>
      <c r="B393" s="108"/>
      <c r="C393" s="121"/>
      <c r="D393" s="121"/>
      <c r="E393" s="116">
        <f>(D393-C393)*$C$2</f>
        <v>0</v>
      </c>
      <c r="F393" s="136"/>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25-36-1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25-36-2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25-36-3</v>
      </c>
      <c r="J397" s="42"/>
      <c r="K397" s="42"/>
      <c r="L397" s="42"/>
      <c r="M397" s="42"/>
      <c r="N397" s="42"/>
      <c r="O397" s="42"/>
      <c r="P397" s="42"/>
      <c r="Q397" s="42"/>
    </row>
    <row r="398" spans="1:17" ht="38.25" customHeight="1" x14ac:dyDescent="0.25">
      <c r="A398" s="48" t="s">
        <v>13</v>
      </c>
      <c r="B398" s="131"/>
      <c r="C398" s="132"/>
      <c r="D398" s="132"/>
      <c r="E398" s="133"/>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25-37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25">
        <f>IFERROR((E403*F403+E404*F404)/(F403+F404),0)</f>
        <v>0</v>
      </c>
      <c r="G401" s="49" t="s">
        <v>71</v>
      </c>
      <c r="H401" s="70"/>
      <c r="I401" s="81"/>
      <c r="J401" s="42"/>
      <c r="K401" s="42"/>
      <c r="L401" s="42"/>
      <c r="M401" s="42"/>
      <c r="N401" s="42"/>
      <c r="O401" s="42"/>
      <c r="P401" s="42"/>
      <c r="Q401" s="42"/>
    </row>
    <row r="402" spans="1:17" ht="24.75" customHeight="1" x14ac:dyDescent="0.25">
      <c r="A402" s="48" t="s">
        <v>4</v>
      </c>
      <c r="B402" s="129"/>
      <c r="C402" s="130"/>
      <c r="D402" s="49" t="s">
        <v>3142</v>
      </c>
      <c r="E402" s="110" t="str">
        <f>IFERROR(VLOOKUP(B402,matrizEmpleados,2,FALSE),"No existe")</f>
        <v>No existe</v>
      </c>
      <c r="F402" s="120" t="s">
        <v>3765</v>
      </c>
      <c r="G402" s="49" t="s">
        <v>5</v>
      </c>
      <c r="H402" s="127">
        <f>+(D401-C401)+1</f>
        <v>1</v>
      </c>
      <c r="I402" s="81"/>
      <c r="J402" s="42"/>
      <c r="K402" s="42"/>
      <c r="L402" s="42"/>
      <c r="M402" s="42"/>
      <c r="N402" s="42"/>
      <c r="O402" s="42"/>
      <c r="P402" s="42"/>
      <c r="Q402" s="42"/>
    </row>
    <row r="403" spans="1:17" ht="24.75" customHeight="1" x14ac:dyDescent="0.25">
      <c r="A403" s="48" t="s">
        <v>7</v>
      </c>
      <c r="B403" s="115"/>
      <c r="C403" s="121"/>
      <c r="D403" s="121"/>
      <c r="E403" s="116">
        <f>(D403-C403)*$C$2</f>
        <v>0</v>
      </c>
      <c r="F403" s="136"/>
      <c r="G403" s="49" t="s">
        <v>3139</v>
      </c>
      <c r="H403" s="70"/>
      <c r="I403" s="81"/>
      <c r="J403" s="42"/>
      <c r="K403" s="42"/>
      <c r="L403" s="42"/>
      <c r="M403" s="42"/>
      <c r="N403" s="42"/>
      <c r="O403" s="42"/>
      <c r="P403" s="42"/>
      <c r="Q403" s="42"/>
    </row>
    <row r="404" spans="1:17" ht="24.75" customHeight="1" x14ac:dyDescent="0.25">
      <c r="A404" s="48" t="s">
        <v>8</v>
      </c>
      <c r="B404" s="108"/>
      <c r="C404" s="121"/>
      <c r="D404" s="121"/>
      <c r="E404" s="116">
        <f>(D404-C404)*$C$2</f>
        <v>0</v>
      </c>
      <c r="F404" s="136"/>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25-37-1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25-37-2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25-37-3</v>
      </c>
      <c r="J408" s="42"/>
      <c r="K408" s="42"/>
      <c r="L408" s="42"/>
      <c r="M408" s="42"/>
      <c r="N408" s="42"/>
      <c r="O408" s="42"/>
      <c r="P408" s="42"/>
      <c r="Q408" s="42"/>
    </row>
    <row r="409" spans="1:17" ht="38.25" customHeight="1" x14ac:dyDescent="0.25">
      <c r="A409" s="48" t="s">
        <v>13</v>
      </c>
      <c r="B409" s="131"/>
      <c r="C409" s="132"/>
      <c r="D409" s="132"/>
      <c r="E409" s="133"/>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25-38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25">
        <f>IFERROR((E414*F414+E415*F415)/(F414+F415),0)</f>
        <v>0</v>
      </c>
      <c r="G412" s="49" t="s">
        <v>71</v>
      </c>
      <c r="H412" s="70"/>
      <c r="I412" s="81"/>
      <c r="J412" s="42"/>
      <c r="K412" s="42"/>
      <c r="L412" s="42"/>
      <c r="M412" s="42"/>
      <c r="N412" s="42"/>
      <c r="O412" s="42"/>
      <c r="P412" s="42"/>
      <c r="Q412" s="42"/>
    </row>
    <row r="413" spans="1:17" ht="24.75" customHeight="1" x14ac:dyDescent="0.25">
      <c r="A413" s="48" t="s">
        <v>4</v>
      </c>
      <c r="B413" s="129"/>
      <c r="C413" s="130"/>
      <c r="D413" s="49" t="s">
        <v>3142</v>
      </c>
      <c r="E413" s="110" t="str">
        <f>IFERROR(VLOOKUP(B413,matrizEmpleados,2,FALSE),"No existe")</f>
        <v>No existe</v>
      </c>
      <c r="F413" s="120" t="s">
        <v>3765</v>
      </c>
      <c r="G413" s="49" t="s">
        <v>5</v>
      </c>
      <c r="H413" s="127">
        <f>+(D412-C412)+1</f>
        <v>1</v>
      </c>
      <c r="I413" s="81"/>
      <c r="J413" s="42"/>
      <c r="K413" s="42"/>
      <c r="L413" s="42"/>
      <c r="M413" s="42"/>
      <c r="N413" s="42"/>
      <c r="O413" s="42"/>
      <c r="P413" s="42"/>
      <c r="Q413" s="42"/>
    </row>
    <row r="414" spans="1:17" ht="24.75" customHeight="1" x14ac:dyDescent="0.25">
      <c r="A414" s="48" t="s">
        <v>7</v>
      </c>
      <c r="B414" s="115"/>
      <c r="C414" s="121"/>
      <c r="D414" s="121"/>
      <c r="E414" s="116">
        <f>(D414-C414)*$C$2</f>
        <v>0</v>
      </c>
      <c r="F414" s="136"/>
      <c r="G414" s="49" t="s">
        <v>3139</v>
      </c>
      <c r="H414" s="70"/>
      <c r="I414" s="81"/>
      <c r="J414" s="42"/>
      <c r="K414" s="42"/>
      <c r="L414" s="42"/>
      <c r="M414" s="42"/>
      <c r="N414" s="42"/>
      <c r="O414" s="42"/>
      <c r="P414" s="42"/>
      <c r="Q414" s="42"/>
    </row>
    <row r="415" spans="1:17" ht="24.75" customHeight="1" x14ac:dyDescent="0.25">
      <c r="A415" s="48" t="s">
        <v>8</v>
      </c>
      <c r="B415" s="108"/>
      <c r="C415" s="121"/>
      <c r="D415" s="121"/>
      <c r="E415" s="116">
        <f>(D415-C415)*$C$2</f>
        <v>0</v>
      </c>
      <c r="F415" s="136"/>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25-38-1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25-38-2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25-38-3</v>
      </c>
      <c r="J419" s="42"/>
      <c r="K419" s="42"/>
      <c r="L419" s="42"/>
      <c r="M419" s="42"/>
      <c r="N419" s="42"/>
      <c r="O419" s="42"/>
      <c r="P419" s="42"/>
      <c r="Q419" s="42"/>
    </row>
    <row r="420" spans="1:17" ht="38.25" customHeight="1" x14ac:dyDescent="0.25">
      <c r="A420" s="48" t="s">
        <v>13</v>
      </c>
      <c r="B420" s="131"/>
      <c r="C420" s="132"/>
      <c r="D420" s="132"/>
      <c r="E420" s="133"/>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25-39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25">
        <f>IFERROR((E425*F425+E426*F426)/(F425+F426),0)</f>
        <v>0</v>
      </c>
      <c r="G423" s="49" t="s">
        <v>71</v>
      </c>
      <c r="H423" s="70"/>
      <c r="I423" s="81"/>
      <c r="J423" s="42"/>
      <c r="K423" s="42"/>
      <c r="L423" s="42"/>
      <c r="M423" s="42"/>
      <c r="N423" s="42"/>
      <c r="O423" s="42"/>
      <c r="P423" s="42"/>
      <c r="Q423" s="42"/>
    </row>
    <row r="424" spans="1:17" ht="24.75" customHeight="1" x14ac:dyDescent="0.25">
      <c r="A424" s="48" t="s">
        <v>4</v>
      </c>
      <c r="B424" s="129"/>
      <c r="C424" s="130"/>
      <c r="D424" s="49" t="s">
        <v>3142</v>
      </c>
      <c r="E424" s="110" t="str">
        <f>IFERROR(VLOOKUP(B424,matrizEmpleados,2,FALSE),"No existe")</f>
        <v>No existe</v>
      </c>
      <c r="F424" s="120" t="s">
        <v>3765</v>
      </c>
      <c r="G424" s="49" t="s">
        <v>5</v>
      </c>
      <c r="H424" s="127">
        <f>+(D423-C423)+1</f>
        <v>1</v>
      </c>
      <c r="I424" s="81"/>
      <c r="J424" s="42"/>
      <c r="K424" s="42"/>
      <c r="L424" s="42"/>
      <c r="M424" s="42"/>
      <c r="N424" s="42"/>
      <c r="O424" s="42"/>
      <c r="P424" s="42"/>
      <c r="Q424" s="42"/>
    </row>
    <row r="425" spans="1:17" ht="24.75" customHeight="1" x14ac:dyDescent="0.25">
      <c r="A425" s="48" t="s">
        <v>7</v>
      </c>
      <c r="B425" s="115"/>
      <c r="C425" s="121"/>
      <c r="D425" s="121"/>
      <c r="E425" s="116">
        <f>(D425-C425)*$C$2</f>
        <v>0</v>
      </c>
      <c r="F425" s="136"/>
      <c r="G425" s="49" t="s">
        <v>3139</v>
      </c>
      <c r="H425" s="70"/>
      <c r="I425" s="81"/>
      <c r="J425" s="42"/>
      <c r="K425" s="42"/>
      <c r="L425" s="42"/>
      <c r="M425" s="42"/>
      <c r="N425" s="42"/>
      <c r="O425" s="42"/>
      <c r="P425" s="42"/>
      <c r="Q425" s="42"/>
    </row>
    <row r="426" spans="1:17" ht="24.75" customHeight="1" x14ac:dyDescent="0.25">
      <c r="A426" s="48" t="s">
        <v>8</v>
      </c>
      <c r="B426" s="108"/>
      <c r="C426" s="121"/>
      <c r="D426" s="121"/>
      <c r="E426" s="116">
        <f>(D426-C426)*$C$2</f>
        <v>0</v>
      </c>
      <c r="F426" s="136"/>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25-39-1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25-39-2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25-39-3</v>
      </c>
      <c r="J430" s="42"/>
      <c r="K430" s="42"/>
      <c r="L430" s="42"/>
      <c r="M430" s="42"/>
      <c r="N430" s="42"/>
      <c r="O430" s="42"/>
      <c r="P430" s="42"/>
      <c r="Q430" s="42"/>
    </row>
    <row r="431" spans="1:17" ht="38.25" customHeight="1" x14ac:dyDescent="0.25">
      <c r="A431" s="48" t="s">
        <v>13</v>
      </c>
      <c r="B431" s="131"/>
      <c r="C431" s="132"/>
      <c r="D431" s="132"/>
      <c r="E431" s="133"/>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25-40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25">
        <f>IFERROR((E436*F436+E437*F437)/(F436+F437),0)</f>
        <v>0</v>
      </c>
      <c r="G434" s="49" t="s">
        <v>71</v>
      </c>
      <c r="H434" s="70"/>
      <c r="I434" s="81"/>
      <c r="J434" s="42"/>
      <c r="K434" s="42"/>
      <c r="L434" s="42"/>
      <c r="M434" s="42"/>
      <c r="N434" s="42"/>
      <c r="O434" s="42"/>
      <c r="P434" s="42"/>
      <c r="Q434" s="42"/>
    </row>
    <row r="435" spans="1:17" ht="24.75" customHeight="1" x14ac:dyDescent="0.25">
      <c r="A435" s="48" t="s">
        <v>4</v>
      </c>
      <c r="B435" s="129"/>
      <c r="C435" s="130"/>
      <c r="D435" s="49" t="s">
        <v>3142</v>
      </c>
      <c r="E435" s="110" t="str">
        <f>IFERROR(VLOOKUP(B435,matrizEmpleados,2,FALSE),"No existe")</f>
        <v>No existe</v>
      </c>
      <c r="F435" s="120" t="s">
        <v>3765</v>
      </c>
      <c r="G435" s="49" t="s">
        <v>5</v>
      </c>
      <c r="H435" s="127">
        <f>+(D434-C434)+1</f>
        <v>1</v>
      </c>
      <c r="I435" s="81"/>
      <c r="J435" s="42"/>
      <c r="K435" s="42"/>
      <c r="L435" s="42"/>
      <c r="M435" s="42"/>
      <c r="N435" s="42"/>
      <c r="O435" s="42"/>
      <c r="P435" s="42"/>
      <c r="Q435" s="42"/>
    </row>
    <row r="436" spans="1:17" ht="24.75" customHeight="1" x14ac:dyDescent="0.25">
      <c r="A436" s="48" t="s">
        <v>7</v>
      </c>
      <c r="B436" s="115"/>
      <c r="C436" s="121"/>
      <c r="D436" s="121"/>
      <c r="E436" s="116">
        <f>(D436-C436)*$C$2</f>
        <v>0</v>
      </c>
      <c r="F436" s="136"/>
      <c r="G436" s="49" t="s">
        <v>3139</v>
      </c>
      <c r="H436" s="70"/>
      <c r="I436" s="81"/>
      <c r="J436" s="42"/>
      <c r="K436" s="42"/>
      <c r="L436" s="42"/>
      <c r="M436" s="42"/>
      <c r="N436" s="42"/>
      <c r="O436" s="42"/>
      <c r="P436" s="42"/>
      <c r="Q436" s="42"/>
    </row>
    <row r="437" spans="1:17" ht="24.75" customHeight="1" x14ac:dyDescent="0.25">
      <c r="A437" s="48" t="s">
        <v>8</v>
      </c>
      <c r="B437" s="108"/>
      <c r="C437" s="121"/>
      <c r="D437" s="121"/>
      <c r="E437" s="116">
        <f>(D437-C437)*$C$2</f>
        <v>0</v>
      </c>
      <c r="F437" s="136"/>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25-40-1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25-40-2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25-40-3</v>
      </c>
      <c r="J441" s="42"/>
      <c r="K441" s="42"/>
      <c r="L441" s="42"/>
      <c r="M441" s="42"/>
      <c r="N441" s="42"/>
      <c r="O441" s="42"/>
      <c r="P441" s="42"/>
      <c r="Q441" s="42"/>
    </row>
    <row r="442" spans="1:17" ht="38.25" customHeight="1" x14ac:dyDescent="0.25">
      <c r="A442" s="48" t="s">
        <v>13</v>
      </c>
      <c r="B442" s="131"/>
      <c r="C442" s="132"/>
      <c r="D442" s="132"/>
      <c r="E442" s="133"/>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25-41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25">
        <f>IFERROR((E447*F447+E448*F448)/(F447+F448),0)</f>
        <v>0</v>
      </c>
      <c r="G445" s="49" t="s">
        <v>71</v>
      </c>
      <c r="H445" s="70"/>
      <c r="I445" s="81"/>
      <c r="J445" s="42"/>
      <c r="K445" s="42"/>
      <c r="L445" s="42"/>
      <c r="M445" s="42"/>
      <c r="N445" s="42"/>
      <c r="O445" s="42"/>
      <c r="P445" s="42"/>
      <c r="Q445" s="42"/>
    </row>
    <row r="446" spans="1:17" ht="24.75" customHeight="1" x14ac:dyDescent="0.25">
      <c r="A446" s="48" t="s">
        <v>4</v>
      </c>
      <c r="B446" s="129"/>
      <c r="C446" s="130"/>
      <c r="D446" s="49" t="s">
        <v>3142</v>
      </c>
      <c r="E446" s="110" t="str">
        <f>IFERROR(VLOOKUP(B446,matrizEmpleados,2,FALSE),"No existe")</f>
        <v>No existe</v>
      </c>
      <c r="F446" s="120" t="s">
        <v>3765</v>
      </c>
      <c r="G446" s="49" t="s">
        <v>5</v>
      </c>
      <c r="H446" s="127">
        <f>+(D445-C445)+1</f>
        <v>1</v>
      </c>
      <c r="I446" s="81"/>
      <c r="J446" s="42"/>
      <c r="K446" s="42"/>
      <c r="L446" s="42"/>
      <c r="M446" s="42"/>
      <c r="N446" s="42"/>
      <c r="O446" s="42"/>
      <c r="P446" s="42"/>
      <c r="Q446" s="42"/>
    </row>
    <row r="447" spans="1:17" ht="24.75" customHeight="1" x14ac:dyDescent="0.25">
      <c r="A447" s="48" t="s">
        <v>7</v>
      </c>
      <c r="B447" s="115"/>
      <c r="C447" s="121"/>
      <c r="D447" s="121"/>
      <c r="E447" s="116">
        <f>(D447-C447)*$C$2</f>
        <v>0</v>
      </c>
      <c r="F447" s="136"/>
      <c r="G447" s="49" t="s">
        <v>3139</v>
      </c>
      <c r="H447" s="70"/>
      <c r="I447" s="81"/>
      <c r="J447" s="42"/>
      <c r="K447" s="42"/>
      <c r="L447" s="42"/>
      <c r="M447" s="42"/>
      <c r="N447" s="42"/>
      <c r="O447" s="42"/>
      <c r="P447" s="42"/>
      <c r="Q447" s="42"/>
    </row>
    <row r="448" spans="1:17" ht="24.75" customHeight="1" x14ac:dyDescent="0.25">
      <c r="A448" s="48" t="s">
        <v>8</v>
      </c>
      <c r="B448" s="108"/>
      <c r="C448" s="121"/>
      <c r="D448" s="121"/>
      <c r="E448" s="116">
        <f>(D448-C448)*$C$2</f>
        <v>0</v>
      </c>
      <c r="F448" s="136"/>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25-41-1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25-41-2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25-41-3</v>
      </c>
      <c r="J452" s="42"/>
      <c r="K452" s="42"/>
      <c r="L452" s="42"/>
      <c r="M452" s="42"/>
      <c r="N452" s="42"/>
      <c r="O452" s="42"/>
      <c r="P452" s="42"/>
      <c r="Q452" s="42"/>
    </row>
    <row r="453" spans="1:17" ht="38.25" customHeight="1" x14ac:dyDescent="0.25">
      <c r="A453" s="48" t="s">
        <v>13</v>
      </c>
      <c r="B453" s="131"/>
      <c r="C453" s="132"/>
      <c r="D453" s="132"/>
      <c r="E453" s="133"/>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25-42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25">
        <f>IFERROR((E458*F458+E459*F459)/(F458+F459),0)</f>
        <v>0</v>
      </c>
      <c r="G456" s="49" t="s">
        <v>71</v>
      </c>
      <c r="H456" s="70"/>
      <c r="I456" s="81"/>
      <c r="J456" s="42"/>
      <c r="K456" s="42"/>
      <c r="L456" s="42"/>
      <c r="M456" s="42"/>
      <c r="N456" s="42"/>
      <c r="O456" s="42"/>
      <c r="P456" s="42"/>
      <c r="Q456" s="42"/>
    </row>
    <row r="457" spans="1:17" ht="24.75" customHeight="1" x14ac:dyDescent="0.25">
      <c r="A457" s="48" t="s">
        <v>4</v>
      </c>
      <c r="B457" s="129"/>
      <c r="C457" s="130"/>
      <c r="D457" s="49" t="s">
        <v>3142</v>
      </c>
      <c r="E457" s="110" t="str">
        <f>IFERROR(VLOOKUP(B457,matrizEmpleados,2,FALSE),"No existe")</f>
        <v>No existe</v>
      </c>
      <c r="F457" s="120" t="s">
        <v>3765</v>
      </c>
      <c r="G457" s="49" t="s">
        <v>5</v>
      </c>
      <c r="H457" s="127">
        <f>+(D456-C456)+1</f>
        <v>1</v>
      </c>
      <c r="I457" s="81"/>
      <c r="J457" s="42"/>
      <c r="K457" s="42"/>
      <c r="L457" s="42"/>
      <c r="M457" s="42"/>
      <c r="N457" s="42"/>
      <c r="O457" s="42"/>
      <c r="P457" s="42"/>
      <c r="Q457" s="42"/>
    </row>
    <row r="458" spans="1:17" ht="24.75" customHeight="1" x14ac:dyDescent="0.25">
      <c r="A458" s="48" t="s">
        <v>7</v>
      </c>
      <c r="B458" s="115"/>
      <c r="C458" s="121"/>
      <c r="D458" s="121"/>
      <c r="E458" s="116">
        <f>(D458-C458)*$C$2</f>
        <v>0</v>
      </c>
      <c r="F458" s="136"/>
      <c r="G458" s="49" t="s">
        <v>3139</v>
      </c>
      <c r="H458" s="70"/>
      <c r="I458" s="81"/>
      <c r="J458" s="42"/>
      <c r="K458" s="42"/>
      <c r="L458" s="42"/>
      <c r="M458" s="42"/>
      <c r="N458" s="42"/>
      <c r="O458" s="42"/>
      <c r="P458" s="42"/>
      <c r="Q458" s="42"/>
    </row>
    <row r="459" spans="1:17" ht="24.75" customHeight="1" x14ac:dyDescent="0.25">
      <c r="A459" s="48" t="s">
        <v>8</v>
      </c>
      <c r="B459" s="108"/>
      <c r="C459" s="121"/>
      <c r="D459" s="121"/>
      <c r="E459" s="116">
        <f>(D459-C459)*$C$2</f>
        <v>0</v>
      </c>
      <c r="F459" s="136"/>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25-42-1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25-42-2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25-42-3</v>
      </c>
      <c r="J463" s="42"/>
      <c r="K463" s="42"/>
      <c r="L463" s="42"/>
      <c r="M463" s="42"/>
      <c r="N463" s="42"/>
      <c r="O463" s="42"/>
      <c r="P463" s="42"/>
      <c r="Q463" s="42"/>
    </row>
    <row r="464" spans="1:17" ht="38.25" customHeight="1" x14ac:dyDescent="0.25">
      <c r="A464" s="48" t="s">
        <v>13</v>
      </c>
      <c r="B464" s="131"/>
      <c r="C464" s="132"/>
      <c r="D464" s="132"/>
      <c r="E464" s="133"/>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25-43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25">
        <f>IFERROR((E469*F469+E470*F470)/(F469+F470),0)</f>
        <v>0</v>
      </c>
      <c r="G467" s="49" t="s">
        <v>71</v>
      </c>
      <c r="H467" s="70"/>
      <c r="I467" s="81"/>
      <c r="J467" s="42"/>
      <c r="K467" s="42"/>
      <c r="L467" s="42"/>
      <c r="M467" s="42"/>
      <c r="N467" s="42"/>
      <c r="O467" s="42"/>
      <c r="P467" s="42"/>
      <c r="Q467" s="42"/>
    </row>
    <row r="468" spans="1:17" ht="24.75" customHeight="1" x14ac:dyDescent="0.25">
      <c r="A468" s="48" t="s">
        <v>4</v>
      </c>
      <c r="B468" s="129"/>
      <c r="C468" s="130"/>
      <c r="D468" s="49" t="s">
        <v>3142</v>
      </c>
      <c r="E468" s="110" t="str">
        <f>IFERROR(VLOOKUP(B468,matrizEmpleados,2,FALSE),"No existe")</f>
        <v>No existe</v>
      </c>
      <c r="F468" s="120" t="s">
        <v>3765</v>
      </c>
      <c r="G468" s="49" t="s">
        <v>5</v>
      </c>
      <c r="H468" s="127">
        <f>+(D467-C467)+1</f>
        <v>1</v>
      </c>
      <c r="I468" s="81"/>
      <c r="J468" s="42"/>
      <c r="K468" s="42"/>
      <c r="L468" s="42"/>
      <c r="M468" s="42"/>
      <c r="N468" s="42"/>
      <c r="O468" s="42"/>
      <c r="P468" s="42"/>
      <c r="Q468" s="42"/>
    </row>
    <row r="469" spans="1:17" ht="24.75" customHeight="1" x14ac:dyDescent="0.25">
      <c r="A469" s="48" t="s">
        <v>7</v>
      </c>
      <c r="B469" s="115"/>
      <c r="C469" s="121"/>
      <c r="D469" s="121"/>
      <c r="E469" s="116">
        <f>(D469-C469)*$C$2</f>
        <v>0</v>
      </c>
      <c r="F469" s="136"/>
      <c r="G469" s="49" t="s">
        <v>3139</v>
      </c>
      <c r="H469" s="70"/>
      <c r="I469" s="81"/>
      <c r="J469" s="42"/>
      <c r="K469" s="42"/>
      <c r="L469" s="42"/>
      <c r="M469" s="42"/>
      <c r="N469" s="42"/>
      <c r="O469" s="42"/>
      <c r="P469" s="42"/>
      <c r="Q469" s="42"/>
    </row>
    <row r="470" spans="1:17" ht="24.75" customHeight="1" x14ac:dyDescent="0.25">
      <c r="A470" s="48" t="s">
        <v>8</v>
      </c>
      <c r="B470" s="108"/>
      <c r="C470" s="121"/>
      <c r="D470" s="121"/>
      <c r="E470" s="116">
        <f>(D470-C470)*$C$2</f>
        <v>0</v>
      </c>
      <c r="F470" s="136"/>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25-43-1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25-43-2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25-43-3</v>
      </c>
      <c r="J474" s="42"/>
      <c r="K474" s="42"/>
      <c r="L474" s="42"/>
      <c r="M474" s="42"/>
      <c r="N474" s="42"/>
      <c r="O474" s="42"/>
      <c r="P474" s="42"/>
      <c r="Q474" s="42"/>
    </row>
    <row r="475" spans="1:17" ht="38.25" customHeight="1" x14ac:dyDescent="0.25">
      <c r="A475" s="48" t="s">
        <v>13</v>
      </c>
      <c r="B475" s="131"/>
      <c r="C475" s="132"/>
      <c r="D475" s="132"/>
      <c r="E475" s="133"/>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25-44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25">
        <f>IFERROR((E480*F480+E481*F481)/(F480+F481),0)</f>
        <v>0</v>
      </c>
      <c r="G478" s="49" t="s">
        <v>71</v>
      </c>
      <c r="H478" s="70"/>
      <c r="I478" s="81"/>
      <c r="J478" s="42"/>
      <c r="K478" s="42"/>
      <c r="L478" s="42"/>
      <c r="M478" s="42"/>
      <c r="N478" s="42"/>
      <c r="O478" s="42"/>
      <c r="P478" s="42"/>
      <c r="Q478" s="42"/>
    </row>
    <row r="479" spans="1:17" ht="24.75" customHeight="1" x14ac:dyDescent="0.25">
      <c r="A479" s="48" t="s">
        <v>4</v>
      </c>
      <c r="B479" s="129"/>
      <c r="C479" s="130"/>
      <c r="D479" s="49" t="s">
        <v>3142</v>
      </c>
      <c r="E479" s="110" t="str">
        <f>IFERROR(VLOOKUP(B479,matrizEmpleados,2,FALSE),"No existe")</f>
        <v>No existe</v>
      </c>
      <c r="F479" s="120" t="s">
        <v>3765</v>
      </c>
      <c r="G479" s="49" t="s">
        <v>5</v>
      </c>
      <c r="H479" s="127">
        <f>+(D478-C478)+1</f>
        <v>1</v>
      </c>
      <c r="I479" s="81"/>
      <c r="J479" s="42"/>
      <c r="K479" s="42"/>
      <c r="L479" s="42"/>
      <c r="M479" s="42"/>
      <c r="N479" s="42"/>
      <c r="O479" s="42"/>
      <c r="P479" s="42"/>
      <c r="Q479" s="42"/>
    </row>
    <row r="480" spans="1:17" ht="24.75" customHeight="1" x14ac:dyDescent="0.25">
      <c r="A480" s="48" t="s">
        <v>7</v>
      </c>
      <c r="B480" s="115"/>
      <c r="C480" s="121"/>
      <c r="D480" s="121"/>
      <c r="E480" s="116">
        <f>(D480-C480)*$C$2</f>
        <v>0</v>
      </c>
      <c r="F480" s="136"/>
      <c r="G480" s="49" t="s">
        <v>3139</v>
      </c>
      <c r="H480" s="70"/>
      <c r="I480" s="81"/>
      <c r="J480" s="42"/>
      <c r="K480" s="42"/>
      <c r="L480" s="42"/>
      <c r="M480" s="42"/>
      <c r="N480" s="42"/>
      <c r="O480" s="42"/>
      <c r="P480" s="42"/>
      <c r="Q480" s="42"/>
    </row>
    <row r="481" spans="1:17" ht="24.75" customHeight="1" x14ac:dyDescent="0.25">
      <c r="A481" s="48" t="s">
        <v>8</v>
      </c>
      <c r="B481" s="108"/>
      <c r="C481" s="121"/>
      <c r="D481" s="121"/>
      <c r="E481" s="116">
        <f>(D481-C481)*$C$2</f>
        <v>0</v>
      </c>
      <c r="F481" s="136"/>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25-44-1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25-44-2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25-44-3</v>
      </c>
      <c r="J485" s="42"/>
      <c r="K485" s="42"/>
      <c r="L485" s="42"/>
      <c r="M485" s="42"/>
      <c r="N485" s="42"/>
      <c r="O485" s="42"/>
      <c r="P485" s="42"/>
      <c r="Q485" s="42"/>
    </row>
    <row r="486" spans="1:17" ht="38.25" customHeight="1" x14ac:dyDescent="0.25">
      <c r="A486" s="48" t="s">
        <v>13</v>
      </c>
      <c r="B486" s="131"/>
      <c r="C486" s="132"/>
      <c r="D486" s="132"/>
      <c r="E486" s="133"/>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25-45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25">
        <f>IFERROR((E491*F491+E492*F492)/(F491+F492),0)</f>
        <v>0</v>
      </c>
      <c r="G489" s="49" t="s">
        <v>71</v>
      </c>
      <c r="H489" s="70"/>
      <c r="I489" s="81"/>
      <c r="J489" s="42"/>
      <c r="K489" s="42"/>
      <c r="L489" s="42"/>
      <c r="M489" s="42"/>
      <c r="N489" s="42"/>
      <c r="O489" s="42"/>
      <c r="P489" s="42"/>
      <c r="Q489" s="42"/>
    </row>
    <row r="490" spans="1:17" ht="24.75" customHeight="1" x14ac:dyDescent="0.25">
      <c r="A490" s="48" t="s">
        <v>4</v>
      </c>
      <c r="B490" s="129"/>
      <c r="C490" s="130"/>
      <c r="D490" s="49" t="s">
        <v>3142</v>
      </c>
      <c r="E490" s="110" t="str">
        <f>IFERROR(VLOOKUP(B490,matrizEmpleados,2,FALSE),"No existe")</f>
        <v>No existe</v>
      </c>
      <c r="F490" s="120" t="s">
        <v>3765</v>
      </c>
      <c r="G490" s="49" t="s">
        <v>5</v>
      </c>
      <c r="H490" s="127">
        <f>+(D489-C489)+1</f>
        <v>1</v>
      </c>
      <c r="I490" s="81"/>
      <c r="J490" s="42"/>
      <c r="K490" s="42"/>
      <c r="L490" s="42"/>
      <c r="M490" s="42"/>
      <c r="N490" s="42"/>
      <c r="O490" s="42"/>
      <c r="P490" s="42"/>
      <c r="Q490" s="42"/>
    </row>
    <row r="491" spans="1:17" ht="24.75" customHeight="1" x14ac:dyDescent="0.25">
      <c r="A491" s="48" t="s">
        <v>7</v>
      </c>
      <c r="B491" s="115"/>
      <c r="C491" s="121"/>
      <c r="D491" s="121"/>
      <c r="E491" s="116">
        <f>(D491-C491)*$C$2</f>
        <v>0</v>
      </c>
      <c r="F491" s="136"/>
      <c r="G491" s="49" t="s">
        <v>3139</v>
      </c>
      <c r="H491" s="70"/>
      <c r="I491" s="81"/>
      <c r="J491" s="42"/>
      <c r="K491" s="42"/>
      <c r="L491" s="42"/>
      <c r="M491" s="42"/>
      <c r="N491" s="42"/>
      <c r="O491" s="42"/>
      <c r="P491" s="42"/>
      <c r="Q491" s="42"/>
    </row>
    <row r="492" spans="1:17" ht="24.75" customHeight="1" x14ac:dyDescent="0.25">
      <c r="A492" s="48" t="s">
        <v>8</v>
      </c>
      <c r="B492" s="108"/>
      <c r="C492" s="121"/>
      <c r="D492" s="121"/>
      <c r="E492" s="116">
        <f>(D492-C492)*$C$2</f>
        <v>0</v>
      </c>
      <c r="F492" s="136"/>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25-45-1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25-45-2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25-45-3</v>
      </c>
      <c r="J496" s="42"/>
      <c r="K496" s="42"/>
      <c r="L496" s="42"/>
      <c r="M496" s="42"/>
      <c r="N496" s="42"/>
      <c r="O496" s="42"/>
      <c r="P496" s="42"/>
      <c r="Q496" s="42"/>
    </row>
    <row r="497" spans="1:17" ht="38.25" customHeight="1" x14ac:dyDescent="0.25">
      <c r="A497" s="48" t="s">
        <v>13</v>
      </c>
      <c r="B497" s="131"/>
      <c r="C497" s="132"/>
      <c r="D497" s="132"/>
      <c r="E497" s="133"/>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9A1D55EC-F1C3-40FD-B5C7-6DF4BE875EC9}"/>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F0DB6E9A-2902-4E28-8E04-7D26BC51B0E7}">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2B0B6240-905A-4E72-B748-0F69555ABF82}">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26252280-FC2D-4C59-A833-60F1DF7A538F}">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3BFB11ED-726A-447F-9968-A3EBA95C0754}">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15E61D76-41C1-44A2-A940-66C0C5FAE89B}">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5ABFCFEE-6F24-4636-BFBA-B37D17E8492D}"/>
    <dataValidation type="list" allowBlank="1" sqref="H8 H19 H448 H459 H404 H470 H481 H30 H41 H52 H63 H74 H85 H96 H107 H118 H129 H140 H151 H162 H173 H184 H195 H206 H217 H228 H239 H250 H261 H272 H283 H294 H305 H316 H327 H338 H349 H360 H371 H382 H393 H415 H426 H437 H492" xr:uid="{C5AC9618-0CF6-445E-AD98-098675FF1729}">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52929"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52930"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52931"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61296-D015-4EBC-A54A-D1B223E2C02E}">
  <sheetPr codeName="Hoja24">
    <tabColor theme="0"/>
    <pageSetUpPr fitToPage="1"/>
  </sheetPr>
  <dimension ref="A1:Q500"/>
  <sheetViews>
    <sheetView zoomScale="55" zoomScaleNormal="55" workbookViewId="0">
      <selection activeCell="D2" sqref="D2"/>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17">
        <v>8</v>
      </c>
      <c r="C2" s="118">
        <f>24/B2</f>
        <v>3</v>
      </c>
      <c r="D2" s="42"/>
      <c r="E2" s="126">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26-1</v>
      </c>
      <c r="B4" s="74"/>
      <c r="C4" s="75" t="s">
        <v>3138</v>
      </c>
      <c r="D4" s="76" t="s">
        <v>75</v>
      </c>
      <c r="E4" s="119"/>
      <c r="F4" s="119"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25">
        <f>IFERROR((E7*F7+E8*F8)/(F7+F8),0)</f>
        <v>0</v>
      </c>
      <c r="G5" s="49" t="s">
        <v>71</v>
      </c>
      <c r="H5" s="70"/>
      <c r="I5" s="81"/>
      <c r="J5" s="42"/>
      <c r="K5" s="42"/>
      <c r="L5" s="121">
        <v>0.41666666666666669</v>
      </c>
      <c r="M5" s="121">
        <v>0.5</v>
      </c>
      <c r="N5" s="116">
        <f>(M5-L5)*$C$2</f>
        <v>0.24999999999999994</v>
      </c>
      <c r="O5" s="124">
        <v>3</v>
      </c>
      <c r="P5" s="42"/>
      <c r="Q5" s="42"/>
    </row>
    <row r="6" spans="1:17" ht="24.75" customHeight="1" x14ac:dyDescent="0.25">
      <c r="A6" s="48" t="s">
        <v>4</v>
      </c>
      <c r="B6" s="129"/>
      <c r="C6" s="130"/>
      <c r="D6" s="49" t="s">
        <v>3142</v>
      </c>
      <c r="E6" s="110" t="str">
        <f>IFERROR(VLOOKUP(B6,matrizEmpleados,2,FALSE),"No existe")</f>
        <v>No existe</v>
      </c>
      <c r="F6" s="120" t="s">
        <v>3765</v>
      </c>
      <c r="G6" s="49" t="s">
        <v>5</v>
      </c>
      <c r="H6" s="127">
        <f>+(D5-C5)+1</f>
        <v>1</v>
      </c>
      <c r="I6" s="81"/>
      <c r="J6" s="42"/>
      <c r="K6" s="42"/>
      <c r="L6" s="121">
        <v>0.41666666666666669</v>
      </c>
      <c r="M6" s="121">
        <v>0.58333333333333337</v>
      </c>
      <c r="N6" s="116">
        <f>(M6-L6)*$C$2</f>
        <v>0.5</v>
      </c>
      <c r="O6" s="124">
        <v>2</v>
      </c>
      <c r="P6" s="42"/>
      <c r="Q6" s="42"/>
    </row>
    <row r="7" spans="1:17" ht="24.75" customHeight="1" x14ac:dyDescent="0.25">
      <c r="A7" s="48" t="s">
        <v>7</v>
      </c>
      <c r="B7" s="115"/>
      <c r="C7" s="121"/>
      <c r="D7" s="121"/>
      <c r="E7" s="116">
        <f>(D7-C7)*$C$2</f>
        <v>0</v>
      </c>
      <c r="F7" s="136"/>
      <c r="G7" s="49" t="s">
        <v>3139</v>
      </c>
      <c r="H7" s="70"/>
      <c r="I7" s="81"/>
      <c r="J7" s="42"/>
      <c r="K7" s="42"/>
      <c r="L7" s="121"/>
      <c r="M7" s="121"/>
      <c r="N7" s="116"/>
      <c r="O7" s="124"/>
      <c r="P7" s="42"/>
      <c r="Q7" s="42"/>
    </row>
    <row r="8" spans="1:17" ht="24.75" customHeight="1" x14ac:dyDescent="0.25">
      <c r="A8" s="48" t="s">
        <v>8</v>
      </c>
      <c r="B8" s="108"/>
      <c r="C8" s="121"/>
      <c r="D8" s="121"/>
      <c r="E8" s="116">
        <f>(D8-C8)*$C$2</f>
        <v>0</v>
      </c>
      <c r="F8" s="136"/>
      <c r="G8" s="49" t="s">
        <v>3142</v>
      </c>
      <c r="H8" s="72" t="str">
        <f>IFERROR(VLOOKUP(B8,matrizEmpleados,2,FALSE),"Error")</f>
        <v>Error</v>
      </c>
      <c r="I8" s="81"/>
      <c r="J8" s="42"/>
      <c r="K8" s="42"/>
      <c r="L8" s="121"/>
      <c r="M8" s="121"/>
      <c r="N8" s="116"/>
      <c r="O8" s="124"/>
      <c r="P8" s="42"/>
      <c r="Q8" s="42"/>
    </row>
    <row r="9" spans="1:17" ht="24.75" customHeight="1" x14ac:dyDescent="0.25">
      <c r="A9" s="48" t="s">
        <v>261</v>
      </c>
      <c r="B9" s="48" t="s">
        <v>262</v>
      </c>
      <c r="C9" s="48" t="s">
        <v>10</v>
      </c>
      <c r="D9" s="48" t="s">
        <v>264</v>
      </c>
      <c r="E9" s="64" t="s">
        <v>263</v>
      </c>
      <c r="F9" s="64"/>
      <c r="G9" s="49" t="s">
        <v>9</v>
      </c>
      <c r="H9" s="70"/>
      <c r="I9" s="81"/>
      <c r="K9" s="42"/>
      <c r="L9" s="121"/>
      <c r="M9" s="121"/>
      <c r="N9" s="116"/>
      <c r="O9" s="124"/>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26-1-1</v>
      </c>
      <c r="J10" s="42"/>
      <c r="K10" s="42"/>
      <c r="L10" s="42"/>
      <c r="M10" s="42"/>
      <c r="N10" s="123">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26-1-2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26-1-3</v>
      </c>
      <c r="J12" s="42"/>
      <c r="K12" s="42"/>
      <c r="L12" s="42"/>
      <c r="M12" s="42"/>
      <c r="N12" s="42"/>
      <c r="O12" s="42"/>
      <c r="P12" s="42"/>
      <c r="Q12" s="42"/>
    </row>
    <row r="13" spans="1:17" ht="44.25" customHeight="1" x14ac:dyDescent="0.25">
      <c r="A13" s="48" t="s">
        <v>13</v>
      </c>
      <c r="B13" s="131"/>
      <c r="C13" s="132"/>
      <c r="D13" s="132"/>
      <c r="E13" s="133"/>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26-2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25">
        <f>IFERROR((E18*F18+E19*F19)/(F18+F19),0)</f>
        <v>0</v>
      </c>
      <c r="G16" s="49" t="s">
        <v>71</v>
      </c>
      <c r="H16" s="70"/>
      <c r="I16" s="81"/>
      <c r="J16" s="42"/>
      <c r="K16" s="42"/>
      <c r="L16" s="42"/>
      <c r="M16" s="42"/>
      <c r="N16" s="42"/>
      <c r="O16" s="42"/>
      <c r="P16" s="42"/>
      <c r="Q16" s="42"/>
    </row>
    <row r="17" spans="1:17" ht="24.75" customHeight="1" x14ac:dyDescent="0.25">
      <c r="A17" s="48" t="s">
        <v>4</v>
      </c>
      <c r="B17" s="129"/>
      <c r="C17" s="130"/>
      <c r="D17" s="49" t="s">
        <v>3142</v>
      </c>
      <c r="E17" s="110" t="str">
        <f>IFERROR(VLOOKUP(B17,matrizEmpleados,2,FALSE),"No existe")</f>
        <v>No existe</v>
      </c>
      <c r="F17" s="120" t="s">
        <v>3765</v>
      </c>
      <c r="G17" s="49" t="s">
        <v>5</v>
      </c>
      <c r="H17" s="127">
        <f>+(D16-C16)+1</f>
        <v>1</v>
      </c>
      <c r="I17" s="81"/>
      <c r="J17" s="42"/>
      <c r="K17" s="42"/>
      <c r="L17" s="42"/>
      <c r="M17" s="42"/>
      <c r="N17" s="42"/>
      <c r="O17" s="42"/>
      <c r="P17" s="42"/>
      <c r="Q17" s="42"/>
    </row>
    <row r="18" spans="1:17" ht="24.75" customHeight="1" x14ac:dyDescent="0.25">
      <c r="A18" s="48" t="s">
        <v>7</v>
      </c>
      <c r="B18" s="115"/>
      <c r="C18" s="121"/>
      <c r="D18" s="121"/>
      <c r="E18" s="116">
        <f>(D18-C18)*$C$2</f>
        <v>0</v>
      </c>
      <c r="F18" s="136"/>
      <c r="G18" s="49" t="s">
        <v>3139</v>
      </c>
      <c r="H18" s="70"/>
      <c r="I18" s="81"/>
      <c r="J18" s="42"/>
      <c r="K18" s="42"/>
      <c r="L18" s="42"/>
      <c r="M18" s="42"/>
      <c r="N18" s="42"/>
      <c r="O18" s="42"/>
      <c r="P18" s="42"/>
      <c r="Q18" s="42"/>
    </row>
    <row r="19" spans="1:17" ht="24.75" customHeight="1" x14ac:dyDescent="0.25">
      <c r="A19" s="48" t="s">
        <v>8</v>
      </c>
      <c r="B19" s="108"/>
      <c r="C19" s="121"/>
      <c r="D19" s="121"/>
      <c r="E19" s="116">
        <f>(D19-C19)*$C$2</f>
        <v>0</v>
      </c>
      <c r="F19" s="136"/>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26-2-1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26-2-2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26-2-3</v>
      </c>
      <c r="J23" s="42"/>
      <c r="K23" s="42"/>
      <c r="L23" s="42"/>
      <c r="M23" s="42"/>
      <c r="N23" s="42"/>
      <c r="O23" s="42"/>
      <c r="P23" s="42"/>
      <c r="Q23" s="42"/>
    </row>
    <row r="24" spans="1:17" ht="38.25" customHeight="1" x14ac:dyDescent="0.25">
      <c r="A24" s="48" t="s">
        <v>13</v>
      </c>
      <c r="B24" s="131"/>
      <c r="C24" s="132"/>
      <c r="D24" s="132"/>
      <c r="E24" s="133"/>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26-3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25">
        <f>IFERROR((E29*F29+E30*F30)/(F29+F30),0)</f>
        <v>0</v>
      </c>
      <c r="G27" s="49" t="s">
        <v>71</v>
      </c>
      <c r="H27" s="70"/>
      <c r="I27" s="81"/>
      <c r="J27" s="42"/>
      <c r="K27" s="42"/>
      <c r="L27" s="42"/>
      <c r="M27" s="42"/>
      <c r="N27" s="42"/>
      <c r="O27" s="42"/>
      <c r="P27" s="42"/>
      <c r="Q27" s="42"/>
    </row>
    <row r="28" spans="1:17" ht="24.75" customHeight="1" x14ac:dyDescent="0.25">
      <c r="A28" s="48" t="s">
        <v>4</v>
      </c>
      <c r="B28" s="129"/>
      <c r="C28" s="130"/>
      <c r="D28" s="49" t="s">
        <v>3142</v>
      </c>
      <c r="E28" s="110" t="str">
        <f>IFERROR(VLOOKUP(B28,matrizEmpleados,2,FALSE),"No existe")</f>
        <v>No existe</v>
      </c>
      <c r="F28" s="120" t="s">
        <v>3765</v>
      </c>
      <c r="G28" s="49" t="s">
        <v>5</v>
      </c>
      <c r="H28" s="127">
        <f>+(D27-C27)+1</f>
        <v>1</v>
      </c>
      <c r="I28" s="81"/>
      <c r="J28" s="42"/>
      <c r="K28" s="42"/>
      <c r="L28" s="42"/>
      <c r="M28" s="42"/>
      <c r="N28" s="42"/>
      <c r="O28" s="42"/>
      <c r="P28" s="42"/>
      <c r="Q28" s="42"/>
    </row>
    <row r="29" spans="1:17" ht="24.75" customHeight="1" x14ac:dyDescent="0.25">
      <c r="A29" s="48" t="s">
        <v>7</v>
      </c>
      <c r="B29" s="115"/>
      <c r="C29" s="121"/>
      <c r="D29" s="121"/>
      <c r="E29" s="116">
        <f>(D29-C29)*$C$2</f>
        <v>0</v>
      </c>
      <c r="F29" s="136"/>
      <c r="G29" s="49" t="s">
        <v>3139</v>
      </c>
      <c r="H29" s="70"/>
      <c r="I29" s="81"/>
      <c r="J29" s="42"/>
      <c r="K29" s="42"/>
      <c r="L29" s="42"/>
      <c r="M29" s="42"/>
      <c r="N29" s="42"/>
      <c r="O29" s="42"/>
      <c r="P29" s="42"/>
      <c r="Q29" s="42"/>
    </row>
    <row r="30" spans="1:17" ht="24.75" customHeight="1" x14ac:dyDescent="0.25">
      <c r="A30" s="48" t="s">
        <v>8</v>
      </c>
      <c r="B30" s="108"/>
      <c r="C30" s="121"/>
      <c r="D30" s="121"/>
      <c r="E30" s="116">
        <f>(D30-C30)*$C$2</f>
        <v>0</v>
      </c>
      <c r="F30" s="136"/>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26-3-1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26-3-2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26-3-3</v>
      </c>
      <c r="J34" s="42"/>
      <c r="K34" s="42"/>
      <c r="L34" s="42"/>
      <c r="M34" s="42"/>
      <c r="N34" s="42"/>
      <c r="O34" s="42"/>
      <c r="P34" s="42"/>
      <c r="Q34" s="42"/>
    </row>
    <row r="35" spans="1:17" ht="38.25" customHeight="1" x14ac:dyDescent="0.25">
      <c r="A35" s="48" t="s">
        <v>13</v>
      </c>
      <c r="B35" s="131"/>
      <c r="C35" s="132"/>
      <c r="D35" s="132"/>
      <c r="E35" s="133"/>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26-4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25">
        <f>IFERROR((E40*F40+E41*F41)/(F40+F41),0)</f>
        <v>0</v>
      </c>
      <c r="G38" s="49" t="s">
        <v>71</v>
      </c>
      <c r="H38" s="70"/>
      <c r="I38" s="81"/>
      <c r="J38" s="42"/>
      <c r="K38" s="42"/>
      <c r="L38" s="42"/>
      <c r="M38" s="42"/>
      <c r="N38" s="42"/>
      <c r="O38" s="42"/>
      <c r="P38" s="42"/>
      <c r="Q38" s="42"/>
    </row>
    <row r="39" spans="1:17" ht="24.75" customHeight="1" x14ac:dyDescent="0.25">
      <c r="A39" s="48" t="s">
        <v>4</v>
      </c>
      <c r="B39" s="129"/>
      <c r="C39" s="130"/>
      <c r="D39" s="49" t="s">
        <v>3142</v>
      </c>
      <c r="E39" s="110" t="str">
        <f>IFERROR(VLOOKUP(B39,matrizEmpleados,2,FALSE),"No existe")</f>
        <v>No existe</v>
      </c>
      <c r="F39" s="120" t="s">
        <v>3765</v>
      </c>
      <c r="G39" s="49" t="s">
        <v>5</v>
      </c>
      <c r="H39" s="127">
        <f>+(D38-C38)+1</f>
        <v>1</v>
      </c>
      <c r="I39" s="81"/>
      <c r="J39" s="42"/>
      <c r="K39" s="42"/>
      <c r="L39" s="42"/>
      <c r="M39" s="42"/>
      <c r="N39" s="42"/>
      <c r="O39" s="42"/>
      <c r="P39" s="42"/>
      <c r="Q39" s="42"/>
    </row>
    <row r="40" spans="1:17" ht="24.75" customHeight="1" x14ac:dyDescent="0.25">
      <c r="A40" s="48" t="s">
        <v>7</v>
      </c>
      <c r="B40" s="115"/>
      <c r="C40" s="121"/>
      <c r="D40" s="121"/>
      <c r="E40" s="116">
        <f>(D40-C40)*$C$2</f>
        <v>0</v>
      </c>
      <c r="F40" s="136"/>
      <c r="G40" s="49" t="s">
        <v>3139</v>
      </c>
      <c r="H40" s="70"/>
      <c r="I40" s="81"/>
      <c r="J40" s="42"/>
      <c r="K40" s="42"/>
      <c r="L40" s="42"/>
      <c r="M40" s="42"/>
      <c r="N40" s="42"/>
      <c r="O40" s="42"/>
      <c r="P40" s="42"/>
      <c r="Q40" s="42"/>
    </row>
    <row r="41" spans="1:17" ht="24.75" customHeight="1" x14ac:dyDescent="0.25">
      <c r="A41" s="48" t="s">
        <v>8</v>
      </c>
      <c r="B41" s="108"/>
      <c r="C41" s="121"/>
      <c r="D41" s="121"/>
      <c r="E41" s="116">
        <f>(D41-C41)*$C$2</f>
        <v>0</v>
      </c>
      <c r="F41" s="136"/>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26-4-1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26-4-2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26-4-3</v>
      </c>
      <c r="J45" s="42"/>
      <c r="K45" s="42"/>
      <c r="L45" s="42"/>
      <c r="M45" s="42"/>
      <c r="N45" s="42"/>
      <c r="O45" s="42"/>
      <c r="P45" s="42"/>
      <c r="Q45" s="42"/>
    </row>
    <row r="46" spans="1:17" ht="38.25" customHeight="1" x14ac:dyDescent="0.25">
      <c r="A46" s="48" t="s">
        <v>13</v>
      </c>
      <c r="B46" s="131"/>
      <c r="C46" s="132"/>
      <c r="D46" s="132"/>
      <c r="E46" s="133"/>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26-5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25">
        <f>IFERROR((E51*F51+E52*F52)/(F51+F52),0)</f>
        <v>0</v>
      </c>
      <c r="G49" s="49" t="s">
        <v>71</v>
      </c>
      <c r="H49" s="70"/>
      <c r="I49" s="81"/>
      <c r="J49" s="42"/>
      <c r="K49" s="42"/>
      <c r="L49" s="42"/>
      <c r="M49" s="42"/>
      <c r="N49" s="42"/>
      <c r="O49" s="42"/>
      <c r="P49" s="42"/>
      <c r="Q49" s="42"/>
    </row>
    <row r="50" spans="1:17" ht="24.75" customHeight="1" x14ac:dyDescent="0.25">
      <c r="A50" s="48" t="s">
        <v>4</v>
      </c>
      <c r="B50" s="129"/>
      <c r="C50" s="130"/>
      <c r="D50" s="49" t="s">
        <v>3142</v>
      </c>
      <c r="E50" s="110" t="str">
        <f>IFERROR(VLOOKUP(B50,matrizEmpleados,2,FALSE),"No existe")</f>
        <v>No existe</v>
      </c>
      <c r="F50" s="120" t="s">
        <v>3765</v>
      </c>
      <c r="G50" s="49" t="s">
        <v>5</v>
      </c>
      <c r="H50" s="127">
        <f>+(D49-C49)+1</f>
        <v>1</v>
      </c>
      <c r="I50" s="81"/>
      <c r="J50" s="42"/>
      <c r="K50" s="42"/>
      <c r="L50" s="42"/>
      <c r="M50" s="42"/>
      <c r="N50" s="42"/>
      <c r="O50" s="42"/>
      <c r="P50" s="42"/>
      <c r="Q50" s="42"/>
    </row>
    <row r="51" spans="1:17" ht="24.75" customHeight="1" x14ac:dyDescent="0.25">
      <c r="A51" s="48" t="s">
        <v>7</v>
      </c>
      <c r="B51" s="115"/>
      <c r="C51" s="121"/>
      <c r="D51" s="121"/>
      <c r="E51" s="116">
        <f>(D51-C51)*$C$2</f>
        <v>0</v>
      </c>
      <c r="F51" s="136"/>
      <c r="G51" s="49" t="s">
        <v>3139</v>
      </c>
      <c r="H51" s="70"/>
      <c r="I51" s="81"/>
      <c r="J51" s="42"/>
      <c r="K51" s="42"/>
      <c r="L51" s="42"/>
      <c r="M51" s="42"/>
      <c r="N51" s="42"/>
      <c r="O51" s="42"/>
      <c r="P51" s="42"/>
      <c r="Q51" s="42"/>
    </row>
    <row r="52" spans="1:17" ht="24.75" customHeight="1" x14ac:dyDescent="0.25">
      <c r="A52" s="48" t="s">
        <v>8</v>
      </c>
      <c r="B52" s="108"/>
      <c r="C52" s="121"/>
      <c r="D52" s="121"/>
      <c r="E52" s="116">
        <f>(D52-C52)*$C$2</f>
        <v>0</v>
      </c>
      <c r="F52" s="136"/>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26-5-1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26-5-2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26-5-3</v>
      </c>
      <c r="J56" s="42"/>
      <c r="K56" s="42"/>
      <c r="L56" s="42"/>
      <c r="M56" s="42"/>
      <c r="N56" s="42"/>
      <c r="O56" s="42"/>
      <c r="P56" s="42"/>
      <c r="Q56" s="42"/>
    </row>
    <row r="57" spans="1:17" ht="38.25" customHeight="1" x14ac:dyDescent="0.25">
      <c r="A57" s="48" t="s">
        <v>13</v>
      </c>
      <c r="B57" s="131"/>
      <c r="C57" s="132"/>
      <c r="D57" s="132"/>
      <c r="E57" s="133"/>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26-6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25">
        <f>IFERROR((E62*F62+E63*F63)/(F62+F63),0)</f>
        <v>0</v>
      </c>
      <c r="G60" s="49" t="s">
        <v>71</v>
      </c>
      <c r="H60" s="70"/>
      <c r="I60" s="81"/>
      <c r="J60" s="42"/>
      <c r="K60" s="42"/>
      <c r="L60" s="42"/>
      <c r="M60" s="42"/>
      <c r="N60" s="42"/>
      <c r="O60" s="42"/>
      <c r="P60" s="42"/>
      <c r="Q60" s="42"/>
    </row>
    <row r="61" spans="1:17" ht="24.75" customHeight="1" x14ac:dyDescent="0.25">
      <c r="A61" s="48" t="s">
        <v>4</v>
      </c>
      <c r="B61" s="129"/>
      <c r="C61" s="130"/>
      <c r="D61" s="49" t="s">
        <v>3142</v>
      </c>
      <c r="E61" s="110" t="str">
        <f>IFERROR(VLOOKUP(B61,matrizEmpleados,2,FALSE),"No existe")</f>
        <v>No existe</v>
      </c>
      <c r="F61" s="120" t="s">
        <v>3765</v>
      </c>
      <c r="G61" s="49" t="s">
        <v>5</v>
      </c>
      <c r="H61" s="127">
        <f>+(D60-C60)+1</f>
        <v>1</v>
      </c>
      <c r="I61" s="81"/>
      <c r="J61" s="42"/>
      <c r="K61" s="42"/>
      <c r="L61" s="42"/>
      <c r="M61" s="42"/>
      <c r="N61" s="42"/>
      <c r="O61" s="42"/>
      <c r="P61" s="42"/>
      <c r="Q61" s="42"/>
    </row>
    <row r="62" spans="1:17" ht="24.75" customHeight="1" x14ac:dyDescent="0.25">
      <c r="A62" s="48" t="s">
        <v>7</v>
      </c>
      <c r="B62" s="115"/>
      <c r="C62" s="121"/>
      <c r="D62" s="121"/>
      <c r="E62" s="116">
        <f>(D62-C62)*$C$2</f>
        <v>0</v>
      </c>
      <c r="F62" s="136"/>
      <c r="G62" s="49" t="s">
        <v>3139</v>
      </c>
      <c r="H62" s="70"/>
      <c r="I62" s="81"/>
      <c r="J62" s="42"/>
      <c r="K62" s="42"/>
      <c r="L62" s="42"/>
      <c r="M62" s="42"/>
      <c r="N62" s="42"/>
      <c r="O62" s="42"/>
      <c r="P62" s="42"/>
      <c r="Q62" s="42"/>
    </row>
    <row r="63" spans="1:17" ht="24.75" customHeight="1" x14ac:dyDescent="0.25">
      <c r="A63" s="48" t="s">
        <v>8</v>
      </c>
      <c r="B63" s="108"/>
      <c r="C63" s="121"/>
      <c r="D63" s="121"/>
      <c r="E63" s="116">
        <f>(D63-C63)*$C$2</f>
        <v>0</v>
      </c>
      <c r="F63" s="136"/>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26-6-1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26-6-2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26-6-3</v>
      </c>
      <c r="J67" s="42"/>
      <c r="K67" s="42"/>
      <c r="L67" s="42"/>
      <c r="M67" s="42"/>
      <c r="N67" s="42"/>
      <c r="O67" s="42"/>
      <c r="P67" s="42"/>
      <c r="Q67" s="42"/>
    </row>
    <row r="68" spans="1:17" ht="38.25" customHeight="1" x14ac:dyDescent="0.25">
      <c r="A68" s="48" t="s">
        <v>13</v>
      </c>
      <c r="B68" s="131"/>
      <c r="C68" s="132"/>
      <c r="D68" s="132"/>
      <c r="E68" s="133"/>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26-7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25">
        <f>IFERROR((E73*F73+E74*F74)/(F73+F74),0)</f>
        <v>0</v>
      </c>
      <c r="G71" s="49" t="s">
        <v>71</v>
      </c>
      <c r="H71" s="70"/>
      <c r="I71" s="81"/>
      <c r="J71" s="42"/>
      <c r="K71" s="42"/>
      <c r="L71" s="42"/>
      <c r="M71" s="42"/>
      <c r="N71" s="42"/>
      <c r="O71" s="42"/>
      <c r="P71" s="42"/>
      <c r="Q71" s="42"/>
    </row>
    <row r="72" spans="1:17" ht="24.75" customHeight="1" x14ac:dyDescent="0.25">
      <c r="A72" s="48" t="s">
        <v>4</v>
      </c>
      <c r="B72" s="129"/>
      <c r="C72" s="130"/>
      <c r="D72" s="49" t="s">
        <v>3142</v>
      </c>
      <c r="E72" s="110" t="str">
        <f>IFERROR(VLOOKUP(B72,matrizEmpleados,2,FALSE),"No existe")</f>
        <v>No existe</v>
      </c>
      <c r="F72" s="120" t="s">
        <v>3765</v>
      </c>
      <c r="G72" s="49" t="s">
        <v>5</v>
      </c>
      <c r="H72" s="127">
        <f>+(D71-C71)+1</f>
        <v>1</v>
      </c>
      <c r="I72" s="81"/>
      <c r="J72" s="42"/>
      <c r="K72" s="42"/>
      <c r="L72" s="42"/>
      <c r="M72" s="42"/>
      <c r="N72" s="42"/>
      <c r="O72" s="42"/>
      <c r="P72" s="42"/>
      <c r="Q72" s="42"/>
    </row>
    <row r="73" spans="1:17" ht="24.75" customHeight="1" x14ac:dyDescent="0.25">
      <c r="A73" s="48" t="s">
        <v>7</v>
      </c>
      <c r="B73" s="115"/>
      <c r="C73" s="121"/>
      <c r="D73" s="121"/>
      <c r="E73" s="116">
        <f>(D73-C73)*$C$2</f>
        <v>0</v>
      </c>
      <c r="F73" s="136"/>
      <c r="G73" s="49" t="s">
        <v>3139</v>
      </c>
      <c r="H73" s="70"/>
      <c r="I73" s="81"/>
      <c r="J73" s="42"/>
      <c r="K73" s="42"/>
      <c r="L73" s="42"/>
      <c r="M73" s="42"/>
      <c r="N73" s="42"/>
      <c r="O73" s="42"/>
      <c r="P73" s="42"/>
      <c r="Q73" s="42"/>
    </row>
    <row r="74" spans="1:17" ht="24.75" customHeight="1" x14ac:dyDescent="0.25">
      <c r="A74" s="48" t="s">
        <v>8</v>
      </c>
      <c r="B74" s="108"/>
      <c r="C74" s="121"/>
      <c r="D74" s="121"/>
      <c r="E74" s="116">
        <f>(D74-C74)*$C$2</f>
        <v>0</v>
      </c>
      <c r="F74" s="136"/>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26-7-1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26-7-2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26-7-3</v>
      </c>
      <c r="J78" s="42"/>
      <c r="K78" s="42"/>
      <c r="L78" s="42"/>
      <c r="M78" s="42"/>
      <c r="N78" s="42"/>
      <c r="O78" s="42"/>
      <c r="P78" s="42"/>
      <c r="Q78" s="42"/>
    </row>
    <row r="79" spans="1:17" ht="38.25" customHeight="1" x14ac:dyDescent="0.25">
      <c r="A79" s="48" t="s">
        <v>13</v>
      </c>
      <c r="B79" s="131"/>
      <c r="C79" s="132"/>
      <c r="D79" s="132"/>
      <c r="E79" s="133"/>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26-8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25">
        <f>IFERROR((E84*F84+E85*F85)/(F84+F85),0)</f>
        <v>0</v>
      </c>
      <c r="G82" s="49" t="s">
        <v>71</v>
      </c>
      <c r="H82" s="70"/>
      <c r="I82" s="81"/>
      <c r="J82" s="42"/>
      <c r="K82" s="42"/>
      <c r="L82" s="42"/>
      <c r="M82" s="42"/>
      <c r="N82" s="42"/>
      <c r="O82" s="42"/>
      <c r="P82" s="42"/>
      <c r="Q82" s="42"/>
    </row>
    <row r="83" spans="1:17" ht="24.75" customHeight="1" x14ac:dyDescent="0.25">
      <c r="A83" s="48" t="s">
        <v>4</v>
      </c>
      <c r="B83" s="129"/>
      <c r="C83" s="130"/>
      <c r="D83" s="49" t="s">
        <v>3142</v>
      </c>
      <c r="E83" s="110" t="str">
        <f>IFERROR(VLOOKUP(B83,matrizEmpleados,2,FALSE),"No existe")</f>
        <v>No existe</v>
      </c>
      <c r="F83" s="120" t="s">
        <v>3765</v>
      </c>
      <c r="G83" s="49" t="s">
        <v>5</v>
      </c>
      <c r="H83" s="127">
        <f>+(D82-C82)+1</f>
        <v>1</v>
      </c>
      <c r="I83" s="81"/>
      <c r="J83" s="42"/>
      <c r="K83" s="42"/>
      <c r="L83" s="42"/>
      <c r="M83" s="42"/>
      <c r="N83" s="42"/>
      <c r="O83" s="42"/>
      <c r="P83" s="42"/>
      <c r="Q83" s="42"/>
    </row>
    <row r="84" spans="1:17" ht="24.75" customHeight="1" x14ac:dyDescent="0.25">
      <c r="A84" s="48" t="s">
        <v>7</v>
      </c>
      <c r="B84" s="115"/>
      <c r="C84" s="121"/>
      <c r="D84" s="121"/>
      <c r="E84" s="116">
        <f>(D84-C84)*$C$2</f>
        <v>0</v>
      </c>
      <c r="F84" s="136"/>
      <c r="G84" s="49" t="s">
        <v>3139</v>
      </c>
      <c r="H84" s="70"/>
      <c r="I84" s="81"/>
      <c r="J84" s="42"/>
      <c r="K84" s="42"/>
      <c r="L84" s="42"/>
      <c r="M84" s="42"/>
      <c r="N84" s="42"/>
      <c r="O84" s="42"/>
      <c r="P84" s="42"/>
      <c r="Q84" s="42"/>
    </row>
    <row r="85" spans="1:17" ht="24.75" customHeight="1" x14ac:dyDescent="0.25">
      <c r="A85" s="48" t="s">
        <v>8</v>
      </c>
      <c r="B85" s="108"/>
      <c r="C85" s="121"/>
      <c r="D85" s="121"/>
      <c r="E85" s="116">
        <f>(D85-C85)*$C$2</f>
        <v>0</v>
      </c>
      <c r="F85" s="136"/>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26-8-1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26-8-2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26-8-3</v>
      </c>
      <c r="J89" s="42"/>
      <c r="K89" s="42"/>
      <c r="L89" s="42"/>
      <c r="M89" s="42"/>
      <c r="N89" s="42"/>
      <c r="O89" s="42"/>
      <c r="P89" s="42"/>
      <c r="Q89" s="42"/>
    </row>
    <row r="90" spans="1:17" ht="38.25" customHeight="1" x14ac:dyDescent="0.25">
      <c r="A90" s="48" t="s">
        <v>13</v>
      </c>
      <c r="B90" s="131"/>
      <c r="C90" s="132"/>
      <c r="D90" s="132"/>
      <c r="E90" s="133"/>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26-9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25">
        <f>IFERROR((E95*F95+E96*F96)/(F95+F96),0)</f>
        <v>0</v>
      </c>
      <c r="G93" s="49" t="s">
        <v>71</v>
      </c>
      <c r="H93" s="70"/>
      <c r="I93" s="81"/>
      <c r="J93" s="42"/>
      <c r="K93" s="42"/>
      <c r="L93" s="42"/>
      <c r="M93" s="42"/>
      <c r="N93" s="42"/>
      <c r="O93" s="42"/>
      <c r="P93" s="42"/>
      <c r="Q93" s="42"/>
    </row>
    <row r="94" spans="1:17" ht="24.75" customHeight="1" x14ac:dyDescent="0.25">
      <c r="A94" s="48" t="s">
        <v>4</v>
      </c>
      <c r="B94" s="129"/>
      <c r="C94" s="130"/>
      <c r="D94" s="49" t="s">
        <v>3142</v>
      </c>
      <c r="E94" s="110" t="str">
        <f>IFERROR(VLOOKUP(B94,matrizEmpleados,2,FALSE),"No existe")</f>
        <v>No existe</v>
      </c>
      <c r="F94" s="120" t="s">
        <v>3765</v>
      </c>
      <c r="G94" s="49" t="s">
        <v>5</v>
      </c>
      <c r="H94" s="127">
        <f>+(D93-C93)+1</f>
        <v>1</v>
      </c>
      <c r="I94" s="81"/>
      <c r="J94" s="42"/>
      <c r="K94" s="42"/>
      <c r="L94" s="42"/>
      <c r="M94" s="42"/>
      <c r="N94" s="42"/>
      <c r="O94" s="42"/>
      <c r="P94" s="42"/>
      <c r="Q94" s="42"/>
    </row>
    <row r="95" spans="1:17" ht="24.75" customHeight="1" x14ac:dyDescent="0.25">
      <c r="A95" s="48" t="s">
        <v>7</v>
      </c>
      <c r="B95" s="115"/>
      <c r="C95" s="121"/>
      <c r="D95" s="121"/>
      <c r="E95" s="116">
        <f>(D95-C95)*$C$2</f>
        <v>0</v>
      </c>
      <c r="F95" s="136"/>
      <c r="G95" s="49" t="s">
        <v>3139</v>
      </c>
      <c r="H95" s="70"/>
      <c r="I95" s="81"/>
      <c r="J95" s="42"/>
      <c r="K95" s="42"/>
      <c r="L95" s="42"/>
      <c r="M95" s="42"/>
      <c r="N95" s="42"/>
      <c r="O95" s="42"/>
      <c r="P95" s="42"/>
      <c r="Q95" s="42"/>
    </row>
    <row r="96" spans="1:17" ht="24.75" customHeight="1" x14ac:dyDescent="0.25">
      <c r="A96" s="48" t="s">
        <v>8</v>
      </c>
      <c r="B96" s="108"/>
      <c r="C96" s="121"/>
      <c r="D96" s="121"/>
      <c r="E96" s="116">
        <f>(D96-C96)*$C$2</f>
        <v>0</v>
      </c>
      <c r="F96" s="136"/>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26-9-1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26-9-2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26-9-3</v>
      </c>
      <c r="J100" s="42"/>
      <c r="K100" s="42"/>
      <c r="L100" s="42"/>
      <c r="M100" s="42"/>
      <c r="N100" s="42"/>
      <c r="O100" s="42"/>
      <c r="P100" s="42"/>
      <c r="Q100" s="42"/>
    </row>
    <row r="101" spans="1:17" ht="38.25" customHeight="1" x14ac:dyDescent="0.25">
      <c r="A101" s="48" t="s">
        <v>13</v>
      </c>
      <c r="B101" s="131"/>
      <c r="C101" s="132"/>
      <c r="D101" s="132"/>
      <c r="E101" s="133"/>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26-10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25">
        <f>IFERROR((E106*F106+E107*F107)/(F106+F107),0)</f>
        <v>0</v>
      </c>
      <c r="G104" s="49" t="s">
        <v>71</v>
      </c>
      <c r="H104" s="70"/>
      <c r="I104" s="81"/>
      <c r="J104" s="42"/>
      <c r="K104" s="42"/>
      <c r="L104" s="42"/>
      <c r="M104" s="42"/>
      <c r="N104" s="42"/>
      <c r="O104" s="42"/>
      <c r="P104" s="42"/>
      <c r="Q104" s="42"/>
    </row>
    <row r="105" spans="1:17" ht="24.75" customHeight="1" x14ac:dyDescent="0.25">
      <c r="A105" s="48" t="s">
        <v>4</v>
      </c>
      <c r="B105" s="129"/>
      <c r="C105" s="130"/>
      <c r="D105" s="49" t="s">
        <v>3142</v>
      </c>
      <c r="E105" s="110" t="str">
        <f>IFERROR(VLOOKUP(B105,matrizEmpleados,2,FALSE),"No existe")</f>
        <v>No existe</v>
      </c>
      <c r="F105" s="120" t="s">
        <v>3765</v>
      </c>
      <c r="G105" s="49" t="s">
        <v>5</v>
      </c>
      <c r="H105" s="127">
        <f>+(D104-C104)+1</f>
        <v>1</v>
      </c>
      <c r="I105" s="81"/>
      <c r="J105" s="42"/>
      <c r="K105" s="42"/>
      <c r="L105" s="42"/>
      <c r="M105" s="42"/>
      <c r="N105" s="42"/>
      <c r="O105" s="42"/>
      <c r="P105" s="42"/>
      <c r="Q105" s="42"/>
    </row>
    <row r="106" spans="1:17" ht="24.75" customHeight="1" x14ac:dyDescent="0.25">
      <c r="A106" s="48" t="s">
        <v>7</v>
      </c>
      <c r="B106" s="115"/>
      <c r="C106" s="121"/>
      <c r="D106" s="121"/>
      <c r="E106" s="116">
        <f>(D106-C106)*$C$2</f>
        <v>0</v>
      </c>
      <c r="F106" s="136"/>
      <c r="G106" s="49" t="s">
        <v>3139</v>
      </c>
      <c r="H106" s="70"/>
      <c r="I106" s="81"/>
      <c r="J106" s="42"/>
      <c r="K106" s="42"/>
      <c r="L106" s="42"/>
      <c r="M106" s="42"/>
      <c r="N106" s="42"/>
      <c r="O106" s="42"/>
      <c r="P106" s="42"/>
      <c r="Q106" s="42"/>
    </row>
    <row r="107" spans="1:17" ht="24.75" customHeight="1" x14ac:dyDescent="0.25">
      <c r="A107" s="48" t="s">
        <v>8</v>
      </c>
      <c r="B107" s="108"/>
      <c r="C107" s="121"/>
      <c r="D107" s="121"/>
      <c r="E107" s="116">
        <f>(D107-C107)*$C$2</f>
        <v>0</v>
      </c>
      <c r="F107" s="136"/>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26-10-1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26-10-2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26-10-3</v>
      </c>
      <c r="J111" s="42"/>
      <c r="K111" s="42"/>
      <c r="L111" s="42"/>
      <c r="M111" s="42"/>
      <c r="N111" s="42"/>
      <c r="O111" s="42"/>
      <c r="P111" s="42"/>
      <c r="Q111" s="42"/>
    </row>
    <row r="112" spans="1:17" ht="38.25" customHeight="1" x14ac:dyDescent="0.25">
      <c r="A112" s="48" t="s">
        <v>13</v>
      </c>
      <c r="B112" s="131"/>
      <c r="C112" s="132"/>
      <c r="D112" s="132"/>
      <c r="E112" s="133"/>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26-11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25">
        <f>IFERROR((E117*F117+E118*F118)/(F117+F118),0)</f>
        <v>0</v>
      </c>
      <c r="G115" s="49" t="s">
        <v>71</v>
      </c>
      <c r="H115" s="70"/>
      <c r="I115" s="81"/>
      <c r="J115" s="42"/>
      <c r="K115" s="42"/>
      <c r="L115" s="42"/>
      <c r="M115" s="42"/>
      <c r="N115" s="42"/>
      <c r="O115" s="42"/>
      <c r="P115" s="42"/>
      <c r="Q115" s="42"/>
    </row>
    <row r="116" spans="1:17" ht="24.75" customHeight="1" x14ac:dyDescent="0.25">
      <c r="A116" s="48" t="s">
        <v>4</v>
      </c>
      <c r="B116" s="129"/>
      <c r="C116" s="130"/>
      <c r="D116" s="49" t="s">
        <v>3142</v>
      </c>
      <c r="E116" s="110" t="str">
        <f>IFERROR(VLOOKUP(B116,matrizEmpleados,2,FALSE),"No existe")</f>
        <v>No existe</v>
      </c>
      <c r="F116" s="120" t="s">
        <v>3765</v>
      </c>
      <c r="G116" s="49" t="s">
        <v>5</v>
      </c>
      <c r="H116" s="127">
        <f>+(D115-C115)+1</f>
        <v>1</v>
      </c>
      <c r="I116" s="81"/>
      <c r="J116" s="42"/>
      <c r="K116" s="42"/>
      <c r="L116" s="42"/>
      <c r="M116" s="42"/>
      <c r="N116" s="42"/>
      <c r="O116" s="42"/>
      <c r="P116" s="42"/>
      <c r="Q116" s="42"/>
    </row>
    <row r="117" spans="1:17" ht="24.75" customHeight="1" x14ac:dyDescent="0.25">
      <c r="A117" s="48" t="s">
        <v>7</v>
      </c>
      <c r="B117" s="115"/>
      <c r="C117" s="121"/>
      <c r="D117" s="121"/>
      <c r="E117" s="116">
        <f>(D117-C117)*$C$2</f>
        <v>0</v>
      </c>
      <c r="F117" s="136"/>
      <c r="G117" s="49" t="s">
        <v>3139</v>
      </c>
      <c r="H117" s="70"/>
      <c r="I117" s="81"/>
      <c r="J117" s="42"/>
      <c r="K117" s="42"/>
      <c r="L117" s="42"/>
      <c r="M117" s="42"/>
      <c r="N117" s="42"/>
      <c r="O117" s="42"/>
      <c r="P117" s="42"/>
      <c r="Q117" s="42"/>
    </row>
    <row r="118" spans="1:17" ht="24.75" customHeight="1" x14ac:dyDescent="0.25">
      <c r="A118" s="48" t="s">
        <v>8</v>
      </c>
      <c r="B118" s="108"/>
      <c r="C118" s="121"/>
      <c r="D118" s="121"/>
      <c r="E118" s="116">
        <f>(D118-C118)*$C$2</f>
        <v>0</v>
      </c>
      <c r="F118" s="136"/>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26-11-1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26-11-2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26-11-3</v>
      </c>
      <c r="J122" s="42"/>
      <c r="K122" s="42"/>
      <c r="L122" s="42"/>
      <c r="M122" s="42"/>
      <c r="N122" s="42"/>
      <c r="O122" s="42"/>
      <c r="P122" s="42"/>
      <c r="Q122" s="42"/>
    </row>
    <row r="123" spans="1:17" ht="38.25" customHeight="1" x14ac:dyDescent="0.25">
      <c r="A123" s="48" t="s">
        <v>13</v>
      </c>
      <c r="B123" s="131"/>
      <c r="C123" s="132"/>
      <c r="D123" s="132"/>
      <c r="E123" s="133"/>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26-12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25">
        <f>IFERROR((E128*F128+E129*F129)/(F128+F129),0)</f>
        <v>0</v>
      </c>
      <c r="G126" s="49" t="s">
        <v>71</v>
      </c>
      <c r="H126" s="70"/>
      <c r="I126" s="81"/>
      <c r="J126" s="42"/>
      <c r="K126" s="42"/>
      <c r="L126" s="42"/>
      <c r="M126" s="42"/>
      <c r="N126" s="42"/>
      <c r="O126" s="42"/>
      <c r="P126" s="42"/>
      <c r="Q126" s="42"/>
    </row>
    <row r="127" spans="1:17" ht="24.75" customHeight="1" x14ac:dyDescent="0.25">
      <c r="A127" s="48" t="s">
        <v>4</v>
      </c>
      <c r="B127" s="129"/>
      <c r="C127" s="130"/>
      <c r="D127" s="49" t="s">
        <v>3142</v>
      </c>
      <c r="E127" s="110" t="str">
        <f>IFERROR(VLOOKUP(B127,matrizEmpleados,2,FALSE),"No existe")</f>
        <v>No existe</v>
      </c>
      <c r="F127" s="120" t="s">
        <v>3765</v>
      </c>
      <c r="G127" s="49" t="s">
        <v>5</v>
      </c>
      <c r="H127" s="127">
        <f>+(D126-C126)+1</f>
        <v>1</v>
      </c>
      <c r="I127" s="81"/>
      <c r="J127" s="42"/>
      <c r="K127" s="42"/>
      <c r="L127" s="42"/>
      <c r="M127" s="42"/>
      <c r="N127" s="42"/>
      <c r="O127" s="42"/>
      <c r="P127" s="42"/>
      <c r="Q127" s="42"/>
    </row>
    <row r="128" spans="1:17" ht="24.75" customHeight="1" x14ac:dyDescent="0.25">
      <c r="A128" s="48" t="s">
        <v>7</v>
      </c>
      <c r="B128" s="115"/>
      <c r="C128" s="121"/>
      <c r="D128" s="121"/>
      <c r="E128" s="116">
        <f>(D128-C128)*$C$2</f>
        <v>0</v>
      </c>
      <c r="F128" s="122"/>
      <c r="G128" s="49" t="s">
        <v>3139</v>
      </c>
      <c r="H128" s="70"/>
      <c r="I128" s="81"/>
      <c r="J128" s="42"/>
      <c r="K128" s="42"/>
      <c r="L128" s="42"/>
      <c r="M128" s="42"/>
      <c r="N128" s="42"/>
      <c r="O128" s="42"/>
      <c r="P128" s="42"/>
      <c r="Q128" s="42"/>
    </row>
    <row r="129" spans="1:17" ht="24.75" customHeight="1" x14ac:dyDescent="0.25">
      <c r="A129" s="48" t="s">
        <v>8</v>
      </c>
      <c r="B129" s="108"/>
      <c r="C129" s="121"/>
      <c r="D129" s="121"/>
      <c r="E129" s="116">
        <f>(D129-C129)*$C$2</f>
        <v>0</v>
      </c>
      <c r="F129" s="122"/>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26-12-1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26-12-2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26-12-3</v>
      </c>
      <c r="J133" s="42"/>
      <c r="K133" s="42"/>
      <c r="L133" s="42"/>
      <c r="M133" s="42"/>
      <c r="N133" s="42"/>
      <c r="O133" s="42"/>
      <c r="P133" s="42"/>
      <c r="Q133" s="42"/>
    </row>
    <row r="134" spans="1:17" ht="38.25" customHeight="1" x14ac:dyDescent="0.25">
      <c r="A134" s="48" t="s">
        <v>13</v>
      </c>
      <c r="B134" s="131"/>
      <c r="C134" s="132"/>
      <c r="D134" s="132"/>
      <c r="E134" s="133"/>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26-13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25">
        <f>IFERROR((E139*F139+E140*F140)/(F139+F140),0)</f>
        <v>0</v>
      </c>
      <c r="G137" s="49" t="s">
        <v>71</v>
      </c>
      <c r="H137" s="70"/>
      <c r="I137" s="81"/>
      <c r="J137" s="42"/>
      <c r="K137" s="42"/>
      <c r="L137" s="42"/>
      <c r="M137" s="42"/>
      <c r="N137" s="42"/>
      <c r="O137" s="42"/>
      <c r="P137" s="42"/>
      <c r="Q137" s="42"/>
    </row>
    <row r="138" spans="1:17" ht="24.75" customHeight="1" x14ac:dyDescent="0.25">
      <c r="A138" s="48" t="s">
        <v>4</v>
      </c>
      <c r="B138" s="129"/>
      <c r="C138" s="130"/>
      <c r="D138" s="49" t="s">
        <v>3142</v>
      </c>
      <c r="E138" s="110" t="str">
        <f>IFERROR(VLOOKUP(B138,matrizEmpleados,2,FALSE),"No existe")</f>
        <v>No existe</v>
      </c>
      <c r="F138" s="120" t="s">
        <v>3765</v>
      </c>
      <c r="G138" s="49" t="s">
        <v>5</v>
      </c>
      <c r="H138" s="127">
        <f>+(D137-C137)+1</f>
        <v>1</v>
      </c>
      <c r="I138" s="81"/>
      <c r="J138" s="42"/>
      <c r="K138" s="42"/>
      <c r="L138" s="42"/>
      <c r="M138" s="42"/>
      <c r="N138" s="42"/>
      <c r="O138" s="42"/>
      <c r="P138" s="42"/>
      <c r="Q138" s="42"/>
    </row>
    <row r="139" spans="1:17" ht="24.75" customHeight="1" x14ac:dyDescent="0.25">
      <c r="A139" s="48" t="s">
        <v>7</v>
      </c>
      <c r="B139" s="115"/>
      <c r="C139" s="121"/>
      <c r="D139" s="121"/>
      <c r="E139" s="116">
        <f>(D139-C139)*$C$2</f>
        <v>0</v>
      </c>
      <c r="F139" s="122"/>
      <c r="G139" s="49" t="s">
        <v>3139</v>
      </c>
      <c r="H139" s="70"/>
      <c r="I139" s="81"/>
      <c r="J139" s="42"/>
      <c r="K139" s="42"/>
      <c r="L139" s="42"/>
      <c r="M139" s="42"/>
      <c r="N139" s="42"/>
      <c r="O139" s="42"/>
      <c r="P139" s="42"/>
      <c r="Q139" s="42"/>
    </row>
    <row r="140" spans="1:17" ht="24.75" customHeight="1" x14ac:dyDescent="0.25">
      <c r="A140" s="48" t="s">
        <v>8</v>
      </c>
      <c r="B140" s="108"/>
      <c r="C140" s="121"/>
      <c r="D140" s="121"/>
      <c r="E140" s="116">
        <f>(D140-C140)*$C$2</f>
        <v>0</v>
      </c>
      <c r="F140" s="122"/>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26-13-1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26-13-2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26-13-3</v>
      </c>
      <c r="J144" s="42"/>
      <c r="K144" s="42"/>
      <c r="L144" s="42"/>
      <c r="M144" s="42"/>
      <c r="N144" s="42"/>
      <c r="O144" s="42"/>
      <c r="P144" s="42"/>
      <c r="Q144" s="42"/>
    </row>
    <row r="145" spans="1:17" ht="38.25" customHeight="1" x14ac:dyDescent="0.25">
      <c r="A145" s="48" t="s">
        <v>13</v>
      </c>
      <c r="B145" s="131"/>
      <c r="C145" s="132"/>
      <c r="D145" s="132"/>
      <c r="E145" s="133"/>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26-14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25">
        <f>IFERROR((E150*F150+E151*F151)/(F150+F151),0)</f>
        <v>0</v>
      </c>
      <c r="G148" s="49" t="s">
        <v>71</v>
      </c>
      <c r="H148" s="70"/>
      <c r="I148" s="81"/>
      <c r="J148" s="42"/>
      <c r="K148" s="42"/>
      <c r="L148" s="42"/>
      <c r="M148" s="42"/>
      <c r="N148" s="42"/>
      <c r="O148" s="42"/>
      <c r="P148" s="42"/>
      <c r="Q148" s="42"/>
    </row>
    <row r="149" spans="1:17" ht="24.75" customHeight="1" x14ac:dyDescent="0.25">
      <c r="A149" s="48" t="s">
        <v>4</v>
      </c>
      <c r="B149" s="129"/>
      <c r="C149" s="130"/>
      <c r="D149" s="49" t="s">
        <v>3142</v>
      </c>
      <c r="E149" s="110" t="str">
        <f>IFERROR(VLOOKUP(B149,matrizEmpleados,2,FALSE),"No existe")</f>
        <v>No existe</v>
      </c>
      <c r="F149" s="120" t="s">
        <v>3765</v>
      </c>
      <c r="G149" s="49" t="s">
        <v>5</v>
      </c>
      <c r="H149" s="127">
        <f>+(D148-C148)+1</f>
        <v>1</v>
      </c>
      <c r="I149" s="81"/>
      <c r="J149" s="42"/>
      <c r="K149" s="42"/>
      <c r="L149" s="42"/>
      <c r="M149" s="42"/>
      <c r="N149" s="42"/>
      <c r="O149" s="42"/>
      <c r="P149" s="42"/>
      <c r="Q149" s="42"/>
    </row>
    <row r="150" spans="1:17" ht="24.75" customHeight="1" x14ac:dyDescent="0.25">
      <c r="A150" s="48" t="s">
        <v>7</v>
      </c>
      <c r="B150" s="115"/>
      <c r="C150" s="121"/>
      <c r="D150" s="121"/>
      <c r="E150" s="116">
        <f>(D150-C150)*$C$2</f>
        <v>0</v>
      </c>
      <c r="F150" s="122"/>
      <c r="G150" s="49" t="s">
        <v>3139</v>
      </c>
      <c r="H150" s="70"/>
      <c r="I150" s="81"/>
      <c r="J150" s="42"/>
      <c r="K150" s="42"/>
      <c r="L150" s="42"/>
      <c r="M150" s="42"/>
      <c r="N150" s="42"/>
      <c r="O150" s="42"/>
      <c r="P150" s="42"/>
      <c r="Q150" s="42"/>
    </row>
    <row r="151" spans="1:17" ht="24.75" customHeight="1" x14ac:dyDescent="0.25">
      <c r="A151" s="48" t="s">
        <v>8</v>
      </c>
      <c r="B151" s="108"/>
      <c r="C151" s="121"/>
      <c r="D151" s="121"/>
      <c r="E151" s="116">
        <f>(D151-C151)*$C$2</f>
        <v>0</v>
      </c>
      <c r="F151" s="122"/>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26-14-1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26-14-2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26-14-3</v>
      </c>
      <c r="J155" s="42"/>
      <c r="K155" s="42"/>
      <c r="L155" s="42"/>
      <c r="M155" s="42"/>
      <c r="N155" s="42"/>
      <c r="O155" s="42"/>
      <c r="P155" s="42"/>
      <c r="Q155" s="42"/>
    </row>
    <row r="156" spans="1:17" ht="38.25" customHeight="1" x14ac:dyDescent="0.25">
      <c r="A156" s="48" t="s">
        <v>13</v>
      </c>
      <c r="B156" s="131"/>
      <c r="C156" s="132"/>
      <c r="D156" s="132"/>
      <c r="E156" s="133"/>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26-15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25">
        <f>IFERROR((E161*F161+E162*F162)/(F161+F162),0)</f>
        <v>0</v>
      </c>
      <c r="G159" s="49" t="s">
        <v>71</v>
      </c>
      <c r="H159" s="70"/>
      <c r="I159" s="81"/>
      <c r="J159" s="42"/>
      <c r="K159" s="42"/>
      <c r="L159" s="42"/>
      <c r="M159" s="42"/>
      <c r="N159" s="42"/>
      <c r="O159" s="42"/>
      <c r="P159" s="42"/>
      <c r="Q159" s="42"/>
    </row>
    <row r="160" spans="1:17" ht="24.75" customHeight="1" x14ac:dyDescent="0.25">
      <c r="A160" s="48" t="s">
        <v>4</v>
      </c>
      <c r="B160" s="129"/>
      <c r="C160" s="130"/>
      <c r="D160" s="49" t="s">
        <v>3142</v>
      </c>
      <c r="E160" s="110" t="str">
        <f>IFERROR(VLOOKUP(B160,matrizEmpleados,2,FALSE),"No existe")</f>
        <v>No existe</v>
      </c>
      <c r="F160" s="120" t="s">
        <v>3765</v>
      </c>
      <c r="G160" s="49" t="s">
        <v>5</v>
      </c>
      <c r="H160" s="127">
        <f>+(D159-C159)+1</f>
        <v>1</v>
      </c>
      <c r="I160" s="81"/>
      <c r="J160" s="42"/>
      <c r="K160" s="42"/>
      <c r="L160" s="42"/>
      <c r="M160" s="42"/>
      <c r="N160" s="42"/>
      <c r="O160" s="42"/>
      <c r="P160" s="42"/>
      <c r="Q160" s="42"/>
    </row>
    <row r="161" spans="1:17" ht="24.75" customHeight="1" x14ac:dyDescent="0.25">
      <c r="A161" s="48" t="s">
        <v>7</v>
      </c>
      <c r="B161" s="115"/>
      <c r="C161" s="121"/>
      <c r="D161" s="121"/>
      <c r="E161" s="116">
        <f>(D161-C161)*$C$2</f>
        <v>0</v>
      </c>
      <c r="F161" s="136"/>
      <c r="G161" s="49" t="s">
        <v>3139</v>
      </c>
      <c r="H161" s="70"/>
      <c r="I161" s="81"/>
      <c r="J161" s="42"/>
      <c r="K161" s="42"/>
      <c r="L161" s="42"/>
      <c r="M161" s="42"/>
      <c r="N161" s="42"/>
      <c r="O161" s="42"/>
      <c r="P161" s="42"/>
      <c r="Q161" s="42"/>
    </row>
    <row r="162" spans="1:17" ht="24.75" customHeight="1" x14ac:dyDescent="0.25">
      <c r="A162" s="48" t="s">
        <v>8</v>
      </c>
      <c r="B162" s="108"/>
      <c r="C162" s="121"/>
      <c r="D162" s="121"/>
      <c r="E162" s="116">
        <f>(D162-C162)*$C$2</f>
        <v>0</v>
      </c>
      <c r="F162" s="136"/>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26-15-1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26-15-2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26-15-3</v>
      </c>
      <c r="J166" s="42"/>
      <c r="K166" s="42"/>
      <c r="L166" s="42"/>
      <c r="M166" s="42"/>
      <c r="N166" s="42"/>
      <c r="O166" s="42"/>
      <c r="P166" s="42"/>
      <c r="Q166" s="42"/>
    </row>
    <row r="167" spans="1:17" ht="38.25" customHeight="1" x14ac:dyDescent="0.25">
      <c r="A167" s="48" t="s">
        <v>13</v>
      </c>
      <c r="B167" s="131"/>
      <c r="C167" s="132"/>
      <c r="D167" s="132"/>
      <c r="E167" s="133"/>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26-16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25">
        <f>IFERROR((E172*F172+E173*F173)/(F172+F173),0)</f>
        <v>0</v>
      </c>
      <c r="G170" s="49" t="s">
        <v>71</v>
      </c>
      <c r="H170" s="70"/>
      <c r="I170" s="81"/>
      <c r="J170" s="42"/>
      <c r="K170" s="42"/>
      <c r="L170" s="42"/>
      <c r="M170" s="42"/>
      <c r="N170" s="42"/>
      <c r="O170" s="42"/>
      <c r="P170" s="42"/>
      <c r="Q170" s="42"/>
    </row>
    <row r="171" spans="1:17" ht="24.75" customHeight="1" x14ac:dyDescent="0.25">
      <c r="A171" s="48" t="s">
        <v>4</v>
      </c>
      <c r="B171" s="129"/>
      <c r="C171" s="130"/>
      <c r="D171" s="49" t="s">
        <v>3142</v>
      </c>
      <c r="E171" s="110" t="str">
        <f>IFERROR(VLOOKUP(B171,matrizEmpleados,2,FALSE),"No existe")</f>
        <v>No existe</v>
      </c>
      <c r="F171" s="120" t="s">
        <v>3765</v>
      </c>
      <c r="G171" s="49" t="s">
        <v>5</v>
      </c>
      <c r="H171" s="127">
        <f>+(D170-C170)+1</f>
        <v>1</v>
      </c>
      <c r="I171" s="81"/>
      <c r="J171" s="42"/>
      <c r="K171" s="42"/>
      <c r="L171" s="42"/>
      <c r="M171" s="42"/>
      <c r="N171" s="42"/>
      <c r="O171" s="42"/>
      <c r="P171" s="42"/>
      <c r="Q171" s="42"/>
    </row>
    <row r="172" spans="1:17" ht="24.75" customHeight="1" x14ac:dyDescent="0.25">
      <c r="A172" s="48" t="s">
        <v>7</v>
      </c>
      <c r="B172" s="115"/>
      <c r="C172" s="121"/>
      <c r="D172" s="121"/>
      <c r="E172" s="116">
        <f>(D172-C172)*$C$2</f>
        <v>0</v>
      </c>
      <c r="F172" s="136"/>
      <c r="G172" s="49" t="s">
        <v>3139</v>
      </c>
      <c r="H172" s="70"/>
      <c r="I172" s="81"/>
      <c r="J172" s="42"/>
      <c r="K172" s="42"/>
      <c r="L172" s="42"/>
      <c r="M172" s="42"/>
      <c r="N172" s="42"/>
      <c r="O172" s="42"/>
      <c r="P172" s="42"/>
      <c r="Q172" s="42"/>
    </row>
    <row r="173" spans="1:17" ht="24.75" customHeight="1" x14ac:dyDescent="0.25">
      <c r="A173" s="48" t="s">
        <v>8</v>
      </c>
      <c r="B173" s="108"/>
      <c r="C173" s="121"/>
      <c r="D173" s="121"/>
      <c r="E173" s="116">
        <f>(D173-C173)*$C$2</f>
        <v>0</v>
      </c>
      <c r="F173" s="136"/>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26-16-1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26-16-2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26-16-3</v>
      </c>
      <c r="J177" s="42"/>
      <c r="K177" s="42"/>
      <c r="L177" s="42"/>
      <c r="M177" s="42"/>
      <c r="N177" s="42"/>
      <c r="O177" s="42"/>
      <c r="P177" s="42"/>
      <c r="Q177" s="42"/>
    </row>
    <row r="178" spans="1:17" ht="38.25" customHeight="1" x14ac:dyDescent="0.25">
      <c r="A178" s="48" t="s">
        <v>13</v>
      </c>
      <c r="B178" s="131"/>
      <c r="C178" s="132"/>
      <c r="D178" s="132"/>
      <c r="E178" s="133"/>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26-17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25">
        <f>IFERROR((E183*F183+E184*F184)/(F183+F184),0)</f>
        <v>0</v>
      </c>
      <c r="G181" s="49" t="s">
        <v>71</v>
      </c>
      <c r="H181" s="70"/>
      <c r="I181" s="81"/>
      <c r="J181" s="42"/>
      <c r="K181" s="42"/>
      <c r="L181" s="42"/>
      <c r="M181" s="42"/>
      <c r="N181" s="42"/>
      <c r="O181" s="42"/>
      <c r="P181" s="42"/>
      <c r="Q181" s="42"/>
    </row>
    <row r="182" spans="1:17" ht="24.75" customHeight="1" x14ac:dyDescent="0.25">
      <c r="A182" s="48" t="s">
        <v>4</v>
      </c>
      <c r="B182" s="129"/>
      <c r="C182" s="130"/>
      <c r="D182" s="49" t="s">
        <v>3142</v>
      </c>
      <c r="E182" s="110" t="str">
        <f>IFERROR(VLOOKUP(B182,matrizEmpleados,2,FALSE),"No existe")</f>
        <v>No existe</v>
      </c>
      <c r="F182" s="120" t="s">
        <v>3765</v>
      </c>
      <c r="G182" s="49" t="s">
        <v>5</v>
      </c>
      <c r="H182" s="127">
        <f>+(D181-C181)+1</f>
        <v>1</v>
      </c>
      <c r="I182" s="81"/>
      <c r="J182" s="42"/>
      <c r="K182" s="42"/>
      <c r="L182" s="42"/>
      <c r="M182" s="42"/>
      <c r="N182" s="42"/>
      <c r="O182" s="42"/>
      <c r="P182" s="42"/>
      <c r="Q182" s="42"/>
    </row>
    <row r="183" spans="1:17" ht="24.75" customHeight="1" x14ac:dyDescent="0.25">
      <c r="A183" s="48" t="s">
        <v>7</v>
      </c>
      <c r="B183" s="115"/>
      <c r="C183" s="121"/>
      <c r="D183" s="121"/>
      <c r="E183" s="116">
        <f>(D183-C183)*$C$2</f>
        <v>0</v>
      </c>
      <c r="F183" s="136"/>
      <c r="G183" s="49" t="s">
        <v>3139</v>
      </c>
      <c r="H183" s="70"/>
      <c r="I183" s="81"/>
      <c r="J183" s="42"/>
      <c r="K183" s="42"/>
      <c r="L183" s="42"/>
      <c r="M183" s="42"/>
      <c r="N183" s="42"/>
      <c r="O183" s="42"/>
      <c r="P183" s="42"/>
      <c r="Q183" s="42"/>
    </row>
    <row r="184" spans="1:17" ht="24.75" customHeight="1" x14ac:dyDescent="0.25">
      <c r="A184" s="48" t="s">
        <v>8</v>
      </c>
      <c r="B184" s="108"/>
      <c r="C184" s="121"/>
      <c r="D184" s="121"/>
      <c r="E184" s="116">
        <f>(D184-C184)*$C$2</f>
        <v>0</v>
      </c>
      <c r="F184" s="136"/>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26-17-1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26-17-2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26-17-3</v>
      </c>
      <c r="J188" s="42"/>
      <c r="K188" s="42"/>
      <c r="L188" s="42"/>
      <c r="M188" s="42"/>
      <c r="N188" s="42"/>
      <c r="O188" s="42"/>
      <c r="P188" s="42"/>
      <c r="Q188" s="42"/>
    </row>
    <row r="189" spans="1:17" ht="38.25" customHeight="1" x14ac:dyDescent="0.25">
      <c r="A189" s="48" t="s">
        <v>13</v>
      </c>
      <c r="B189" s="131"/>
      <c r="C189" s="132"/>
      <c r="D189" s="132"/>
      <c r="E189" s="133"/>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26-18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25">
        <f>IFERROR((E194*F194+E195*F195)/(F194+F195),0)</f>
        <v>0</v>
      </c>
      <c r="G192" s="49" t="s">
        <v>71</v>
      </c>
      <c r="H192" s="70"/>
      <c r="I192" s="81"/>
      <c r="J192" s="42"/>
      <c r="K192" s="42"/>
      <c r="L192" s="42"/>
      <c r="M192" s="42"/>
      <c r="N192" s="42"/>
      <c r="O192" s="42"/>
      <c r="P192" s="42"/>
      <c r="Q192" s="42"/>
    </row>
    <row r="193" spans="1:17" ht="24.75" customHeight="1" x14ac:dyDescent="0.25">
      <c r="A193" s="48" t="s">
        <v>4</v>
      </c>
      <c r="B193" s="129"/>
      <c r="C193" s="130"/>
      <c r="D193" s="49" t="s">
        <v>3142</v>
      </c>
      <c r="E193" s="110" t="str">
        <f>IFERROR(VLOOKUP(B193,matrizEmpleados,2,FALSE),"No existe")</f>
        <v>No existe</v>
      </c>
      <c r="F193" s="120" t="s">
        <v>3765</v>
      </c>
      <c r="G193" s="49" t="s">
        <v>5</v>
      </c>
      <c r="H193" s="127">
        <f>+(D192-C192)+1</f>
        <v>1</v>
      </c>
      <c r="I193" s="81"/>
      <c r="J193" s="42"/>
      <c r="K193" s="42"/>
      <c r="L193" s="42"/>
      <c r="M193" s="42"/>
      <c r="N193" s="42"/>
      <c r="O193" s="42"/>
      <c r="P193" s="42"/>
      <c r="Q193" s="42"/>
    </row>
    <row r="194" spans="1:17" ht="24.75" customHeight="1" x14ac:dyDescent="0.25">
      <c r="A194" s="48" t="s">
        <v>7</v>
      </c>
      <c r="B194" s="115"/>
      <c r="C194" s="121"/>
      <c r="D194" s="121"/>
      <c r="E194" s="116">
        <f>(D194-C194)*$C$2</f>
        <v>0</v>
      </c>
      <c r="F194" s="136"/>
      <c r="G194" s="49" t="s">
        <v>3139</v>
      </c>
      <c r="H194" s="70"/>
      <c r="I194" s="81"/>
      <c r="J194" s="42"/>
      <c r="K194" s="42"/>
      <c r="L194" s="42"/>
      <c r="M194" s="42"/>
      <c r="N194" s="42"/>
      <c r="O194" s="42"/>
      <c r="P194" s="42"/>
      <c r="Q194" s="42"/>
    </row>
    <row r="195" spans="1:17" ht="24.75" customHeight="1" x14ac:dyDescent="0.25">
      <c r="A195" s="48" t="s">
        <v>8</v>
      </c>
      <c r="B195" s="108"/>
      <c r="C195" s="121"/>
      <c r="D195" s="121"/>
      <c r="E195" s="116">
        <f>(D195-C195)*$C$2</f>
        <v>0</v>
      </c>
      <c r="F195" s="136"/>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26-18-1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26-18-2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26-18-3</v>
      </c>
      <c r="J199" s="42"/>
      <c r="K199" s="42"/>
      <c r="L199" s="42"/>
      <c r="M199" s="42"/>
      <c r="N199" s="42"/>
      <c r="O199" s="42"/>
      <c r="P199" s="42"/>
      <c r="Q199" s="42"/>
    </row>
    <row r="200" spans="1:17" ht="38.25" customHeight="1" x14ac:dyDescent="0.25">
      <c r="A200" s="48" t="s">
        <v>13</v>
      </c>
      <c r="B200" s="131"/>
      <c r="C200" s="132"/>
      <c r="D200" s="132"/>
      <c r="E200" s="133"/>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26-19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25">
        <f>IFERROR((E205*F205+E206*F206)/(F205+F206),0)</f>
        <v>0</v>
      </c>
      <c r="G203" s="49" t="s">
        <v>71</v>
      </c>
      <c r="H203" s="70"/>
      <c r="I203" s="81"/>
      <c r="J203" s="42"/>
      <c r="K203" s="42"/>
      <c r="L203" s="42"/>
      <c r="M203" s="42"/>
      <c r="N203" s="42"/>
      <c r="O203" s="42"/>
      <c r="P203" s="42"/>
      <c r="Q203" s="42"/>
    </row>
    <row r="204" spans="1:17" ht="24.75" customHeight="1" x14ac:dyDescent="0.25">
      <c r="A204" s="48" t="s">
        <v>4</v>
      </c>
      <c r="B204" s="129"/>
      <c r="C204" s="130"/>
      <c r="D204" s="49" t="s">
        <v>3142</v>
      </c>
      <c r="E204" s="110" t="str">
        <f>IFERROR(VLOOKUP(B204,matrizEmpleados,2,FALSE),"No existe")</f>
        <v>No existe</v>
      </c>
      <c r="F204" s="120" t="s">
        <v>3765</v>
      </c>
      <c r="G204" s="49" t="s">
        <v>5</v>
      </c>
      <c r="H204" s="127">
        <f>+(D203-C203)+1</f>
        <v>1</v>
      </c>
      <c r="I204" s="81"/>
      <c r="J204" s="42"/>
      <c r="K204" s="42"/>
      <c r="L204" s="42"/>
      <c r="M204" s="42"/>
      <c r="N204" s="42"/>
      <c r="O204" s="42"/>
      <c r="P204" s="42"/>
      <c r="Q204" s="42"/>
    </row>
    <row r="205" spans="1:17" ht="24.75" customHeight="1" x14ac:dyDescent="0.25">
      <c r="A205" s="48" t="s">
        <v>7</v>
      </c>
      <c r="B205" s="115"/>
      <c r="C205" s="121"/>
      <c r="D205" s="121"/>
      <c r="E205" s="116">
        <f>(D205-C205)*$C$2</f>
        <v>0</v>
      </c>
      <c r="F205" s="136"/>
      <c r="G205" s="49" t="s">
        <v>3139</v>
      </c>
      <c r="H205" s="70"/>
      <c r="I205" s="81"/>
      <c r="J205" s="42"/>
      <c r="K205" s="42"/>
      <c r="L205" s="42"/>
      <c r="M205" s="42"/>
      <c r="N205" s="42"/>
      <c r="O205" s="42"/>
      <c r="P205" s="42"/>
      <c r="Q205" s="42"/>
    </row>
    <row r="206" spans="1:17" ht="24.75" customHeight="1" x14ac:dyDescent="0.25">
      <c r="A206" s="48" t="s">
        <v>8</v>
      </c>
      <c r="B206" s="108"/>
      <c r="C206" s="121"/>
      <c r="D206" s="121"/>
      <c r="E206" s="116">
        <f>(D206-C206)*$C$2</f>
        <v>0</v>
      </c>
      <c r="F206" s="136"/>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26-19-1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26-19-2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26-19-3</v>
      </c>
      <c r="J210" s="42"/>
      <c r="K210" s="42"/>
      <c r="L210" s="42"/>
      <c r="M210" s="42"/>
      <c r="N210" s="42"/>
      <c r="O210" s="42"/>
      <c r="P210" s="42"/>
      <c r="Q210" s="42"/>
    </row>
    <row r="211" spans="1:17" ht="38.25" customHeight="1" x14ac:dyDescent="0.25">
      <c r="A211" s="48" t="s">
        <v>13</v>
      </c>
      <c r="B211" s="131"/>
      <c r="C211" s="132"/>
      <c r="D211" s="132"/>
      <c r="E211" s="133"/>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26-20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25">
        <f>IFERROR((E216*F216+E217*F217)/(F216+F217),0)</f>
        <v>0</v>
      </c>
      <c r="G214" s="49" t="s">
        <v>71</v>
      </c>
      <c r="H214" s="70"/>
      <c r="I214" s="81"/>
      <c r="J214" s="42"/>
      <c r="K214" s="42"/>
      <c r="L214" s="42"/>
      <c r="M214" s="42"/>
      <c r="N214" s="42"/>
      <c r="O214" s="42"/>
      <c r="P214" s="42"/>
      <c r="Q214" s="42"/>
    </row>
    <row r="215" spans="1:17" ht="24.75" customHeight="1" x14ac:dyDescent="0.25">
      <c r="A215" s="48" t="s">
        <v>4</v>
      </c>
      <c r="B215" s="129"/>
      <c r="C215" s="130"/>
      <c r="D215" s="49" t="s">
        <v>3142</v>
      </c>
      <c r="E215" s="110" t="str">
        <f>IFERROR(VLOOKUP(B215,matrizEmpleados,2,FALSE),"No existe")</f>
        <v>No existe</v>
      </c>
      <c r="F215" s="120" t="s">
        <v>3765</v>
      </c>
      <c r="G215" s="49" t="s">
        <v>5</v>
      </c>
      <c r="H215" s="127">
        <f>+(D214-C214)+1</f>
        <v>1</v>
      </c>
      <c r="I215" s="81"/>
      <c r="J215" s="42"/>
      <c r="K215" s="42"/>
      <c r="L215" s="42"/>
      <c r="M215" s="42"/>
      <c r="N215" s="42"/>
      <c r="O215" s="42"/>
      <c r="P215" s="42"/>
      <c r="Q215" s="42"/>
    </row>
    <row r="216" spans="1:17" ht="24.75" customHeight="1" x14ac:dyDescent="0.25">
      <c r="A216" s="48" t="s">
        <v>7</v>
      </c>
      <c r="B216" s="115"/>
      <c r="C216" s="121"/>
      <c r="D216" s="121"/>
      <c r="E216" s="116">
        <f>(D216-C216)*$C$2</f>
        <v>0</v>
      </c>
      <c r="F216" s="136"/>
      <c r="G216" s="49" t="s">
        <v>3139</v>
      </c>
      <c r="H216" s="70"/>
      <c r="I216" s="81"/>
      <c r="J216" s="42"/>
      <c r="K216" s="42"/>
      <c r="L216" s="42"/>
      <c r="M216" s="42"/>
      <c r="N216" s="42"/>
      <c r="O216" s="42"/>
      <c r="P216" s="42"/>
      <c r="Q216" s="42"/>
    </row>
    <row r="217" spans="1:17" ht="24.75" customHeight="1" x14ac:dyDescent="0.25">
      <c r="A217" s="48" t="s">
        <v>8</v>
      </c>
      <c r="B217" s="108"/>
      <c r="C217" s="121"/>
      <c r="D217" s="121"/>
      <c r="E217" s="116">
        <f>(D217-C217)*$C$2</f>
        <v>0</v>
      </c>
      <c r="F217" s="136"/>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26-20-1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26-20-2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26-20-3</v>
      </c>
      <c r="J221" s="42"/>
      <c r="K221" s="42"/>
      <c r="L221" s="42"/>
      <c r="M221" s="42"/>
      <c r="N221" s="42"/>
      <c r="O221" s="42"/>
      <c r="P221" s="42"/>
      <c r="Q221" s="42"/>
    </row>
    <row r="222" spans="1:17" ht="38.25" customHeight="1" x14ac:dyDescent="0.25">
      <c r="A222" s="48" t="s">
        <v>13</v>
      </c>
      <c r="B222" s="131"/>
      <c r="C222" s="132"/>
      <c r="D222" s="132"/>
      <c r="E222" s="133"/>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26-21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25">
        <f>IFERROR((E227*F227+E228*F228)/(F227+F228),0)</f>
        <v>0</v>
      </c>
      <c r="G225" s="49" t="s">
        <v>71</v>
      </c>
      <c r="H225" s="70"/>
      <c r="I225" s="81"/>
      <c r="J225" s="42"/>
      <c r="K225" s="42"/>
      <c r="L225" s="42"/>
      <c r="M225" s="42"/>
      <c r="N225" s="42"/>
      <c r="O225" s="42"/>
      <c r="P225" s="42"/>
      <c r="Q225" s="42"/>
    </row>
    <row r="226" spans="1:17" ht="24.75" customHeight="1" x14ac:dyDescent="0.25">
      <c r="A226" s="48" t="s">
        <v>4</v>
      </c>
      <c r="B226" s="129"/>
      <c r="C226" s="130"/>
      <c r="D226" s="49" t="s">
        <v>3142</v>
      </c>
      <c r="E226" s="110" t="str">
        <f>IFERROR(VLOOKUP(B226,matrizEmpleados,2,FALSE),"No existe")</f>
        <v>No existe</v>
      </c>
      <c r="F226" s="120" t="s">
        <v>3765</v>
      </c>
      <c r="G226" s="49" t="s">
        <v>5</v>
      </c>
      <c r="H226" s="127">
        <f>+(D225-C225)+1</f>
        <v>1</v>
      </c>
      <c r="I226" s="81"/>
      <c r="J226" s="42"/>
      <c r="K226" s="42"/>
      <c r="L226" s="42"/>
      <c r="M226" s="42"/>
      <c r="N226" s="42"/>
      <c r="O226" s="42"/>
      <c r="P226" s="42"/>
      <c r="Q226" s="42"/>
    </row>
    <row r="227" spans="1:17" ht="24.75" customHeight="1" x14ac:dyDescent="0.25">
      <c r="A227" s="48" t="s">
        <v>7</v>
      </c>
      <c r="B227" s="115"/>
      <c r="C227" s="121"/>
      <c r="D227" s="121"/>
      <c r="E227" s="116">
        <f>(D227-C227)*$C$2</f>
        <v>0</v>
      </c>
      <c r="F227" s="136"/>
      <c r="G227" s="49" t="s">
        <v>3139</v>
      </c>
      <c r="H227" s="70"/>
      <c r="I227" s="81"/>
      <c r="J227" s="42"/>
      <c r="K227" s="42"/>
      <c r="L227" s="42"/>
      <c r="M227" s="42"/>
      <c r="N227" s="42"/>
      <c r="O227" s="42"/>
      <c r="P227" s="42"/>
      <c r="Q227" s="42"/>
    </row>
    <row r="228" spans="1:17" ht="24.75" customHeight="1" x14ac:dyDescent="0.25">
      <c r="A228" s="48" t="s">
        <v>8</v>
      </c>
      <c r="B228" s="108"/>
      <c r="C228" s="121"/>
      <c r="D228" s="121"/>
      <c r="E228" s="116">
        <f>(D228-C228)*$C$2</f>
        <v>0</v>
      </c>
      <c r="F228" s="136"/>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26-21-1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26-21-2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26-21-3</v>
      </c>
      <c r="J232" s="42"/>
      <c r="K232" s="42"/>
      <c r="L232" s="42"/>
      <c r="M232" s="42"/>
      <c r="N232" s="42"/>
      <c r="O232" s="42"/>
      <c r="P232" s="42"/>
      <c r="Q232" s="42"/>
    </row>
    <row r="233" spans="1:17" ht="38.25" customHeight="1" x14ac:dyDescent="0.25">
      <c r="A233" s="48" t="s">
        <v>13</v>
      </c>
      <c r="B233" s="131"/>
      <c r="C233" s="132"/>
      <c r="D233" s="132"/>
      <c r="E233" s="133"/>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26-22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25">
        <f>IFERROR((E238*F238+E239*F239)/(F238+F239),0)</f>
        <v>0</v>
      </c>
      <c r="G236" s="49" t="s">
        <v>71</v>
      </c>
      <c r="H236" s="70"/>
      <c r="I236" s="81"/>
      <c r="J236" s="42"/>
      <c r="K236" s="42"/>
      <c r="L236" s="42"/>
      <c r="M236" s="42"/>
      <c r="N236" s="42"/>
      <c r="O236" s="42"/>
      <c r="P236" s="42"/>
      <c r="Q236" s="42"/>
    </row>
    <row r="237" spans="1:17" ht="24.75" customHeight="1" x14ac:dyDescent="0.25">
      <c r="A237" s="48" t="s">
        <v>4</v>
      </c>
      <c r="B237" s="129"/>
      <c r="C237" s="130"/>
      <c r="D237" s="49" t="s">
        <v>3142</v>
      </c>
      <c r="E237" s="110" t="str">
        <f>IFERROR(VLOOKUP(B237,matrizEmpleados,2,FALSE),"No existe")</f>
        <v>No existe</v>
      </c>
      <c r="F237" s="120" t="s">
        <v>3765</v>
      </c>
      <c r="G237" s="49" t="s">
        <v>5</v>
      </c>
      <c r="H237" s="127">
        <f>+(D236-C236)+1</f>
        <v>1</v>
      </c>
      <c r="I237" s="81"/>
      <c r="J237" s="42"/>
      <c r="K237" s="42"/>
      <c r="L237" s="42"/>
      <c r="M237" s="42"/>
      <c r="N237" s="42"/>
      <c r="O237" s="42"/>
      <c r="P237" s="42"/>
      <c r="Q237" s="42"/>
    </row>
    <row r="238" spans="1:17" ht="24.75" customHeight="1" x14ac:dyDescent="0.25">
      <c r="A238" s="48" t="s">
        <v>7</v>
      </c>
      <c r="B238" s="115"/>
      <c r="C238" s="121"/>
      <c r="D238" s="121"/>
      <c r="E238" s="116">
        <f>(D238-C238)*$C$2</f>
        <v>0</v>
      </c>
      <c r="F238" s="136"/>
      <c r="G238" s="49" t="s">
        <v>3139</v>
      </c>
      <c r="H238" s="70"/>
      <c r="I238" s="81"/>
      <c r="J238" s="42"/>
      <c r="K238" s="42"/>
      <c r="L238" s="42"/>
      <c r="M238" s="42"/>
      <c r="N238" s="42"/>
      <c r="O238" s="42"/>
      <c r="P238" s="42"/>
      <c r="Q238" s="42"/>
    </row>
    <row r="239" spans="1:17" ht="24.75" customHeight="1" x14ac:dyDescent="0.25">
      <c r="A239" s="48" t="s">
        <v>8</v>
      </c>
      <c r="B239" s="108"/>
      <c r="C239" s="121"/>
      <c r="D239" s="121"/>
      <c r="E239" s="116">
        <f>(D239-C239)*$C$2</f>
        <v>0</v>
      </c>
      <c r="F239" s="136"/>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26-22-1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26-22-2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26-22-3</v>
      </c>
      <c r="J243" s="42"/>
      <c r="K243" s="42"/>
      <c r="L243" s="42"/>
      <c r="M243" s="42"/>
      <c r="N243" s="42"/>
      <c r="O243" s="42"/>
      <c r="P243" s="42"/>
      <c r="Q243" s="42"/>
    </row>
    <row r="244" spans="1:17" ht="38.25" customHeight="1" x14ac:dyDescent="0.25">
      <c r="A244" s="48" t="s">
        <v>13</v>
      </c>
      <c r="B244" s="131"/>
      <c r="C244" s="132"/>
      <c r="D244" s="132"/>
      <c r="E244" s="133"/>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26-23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25">
        <f>IFERROR((E249*F249+E250*F250)/(F249+F250),0)</f>
        <v>0</v>
      </c>
      <c r="G247" s="49" t="s">
        <v>71</v>
      </c>
      <c r="H247" s="70"/>
      <c r="I247" s="81"/>
      <c r="J247" s="42"/>
      <c r="K247" s="42"/>
      <c r="L247" s="42"/>
      <c r="M247" s="42"/>
      <c r="N247" s="42"/>
      <c r="O247" s="42"/>
      <c r="P247" s="42"/>
      <c r="Q247" s="42"/>
    </row>
    <row r="248" spans="1:17" ht="24.75" customHeight="1" x14ac:dyDescent="0.25">
      <c r="A248" s="48" t="s">
        <v>4</v>
      </c>
      <c r="B248" s="129"/>
      <c r="C248" s="130"/>
      <c r="D248" s="49" t="s">
        <v>3142</v>
      </c>
      <c r="E248" s="110" t="str">
        <f>IFERROR(VLOOKUP(B248,matrizEmpleados,2,FALSE),"No existe")</f>
        <v>No existe</v>
      </c>
      <c r="F248" s="120" t="s">
        <v>3765</v>
      </c>
      <c r="G248" s="49" t="s">
        <v>5</v>
      </c>
      <c r="H248" s="127">
        <f>+(D247-C247)+1</f>
        <v>1</v>
      </c>
      <c r="I248" s="81"/>
      <c r="J248" s="42"/>
      <c r="K248" s="42"/>
      <c r="L248" s="42"/>
      <c r="M248" s="42"/>
      <c r="N248" s="42"/>
      <c r="O248" s="42"/>
      <c r="P248" s="42"/>
      <c r="Q248" s="42"/>
    </row>
    <row r="249" spans="1:17" ht="24.75" customHeight="1" x14ac:dyDescent="0.25">
      <c r="A249" s="48" t="s">
        <v>7</v>
      </c>
      <c r="B249" s="115"/>
      <c r="C249" s="121"/>
      <c r="D249" s="121"/>
      <c r="E249" s="116">
        <f>(D249-C249)*$C$2</f>
        <v>0</v>
      </c>
      <c r="F249" s="136"/>
      <c r="G249" s="49" t="s">
        <v>3139</v>
      </c>
      <c r="H249" s="70"/>
      <c r="I249" s="81"/>
      <c r="J249" s="42"/>
      <c r="K249" s="42"/>
      <c r="L249" s="42"/>
      <c r="M249" s="42"/>
      <c r="N249" s="42"/>
      <c r="O249" s="42"/>
      <c r="P249" s="42"/>
      <c r="Q249" s="42"/>
    </row>
    <row r="250" spans="1:17" ht="24.75" customHeight="1" x14ac:dyDescent="0.25">
      <c r="A250" s="48" t="s">
        <v>8</v>
      </c>
      <c r="B250" s="108"/>
      <c r="C250" s="121"/>
      <c r="D250" s="121"/>
      <c r="E250" s="116">
        <f>(D250-C250)*$C$2</f>
        <v>0</v>
      </c>
      <c r="F250" s="136"/>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26-23-1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26-23-2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26-23-3</v>
      </c>
      <c r="J254" s="42"/>
      <c r="K254" s="42"/>
      <c r="L254" s="42"/>
      <c r="M254" s="42"/>
      <c r="N254" s="42"/>
      <c r="O254" s="42"/>
      <c r="P254" s="42"/>
      <c r="Q254" s="42"/>
    </row>
    <row r="255" spans="1:17" ht="38.25" customHeight="1" x14ac:dyDescent="0.25">
      <c r="A255" s="48" t="s">
        <v>13</v>
      </c>
      <c r="B255" s="131"/>
      <c r="C255" s="132"/>
      <c r="D255" s="132"/>
      <c r="E255" s="133"/>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26-24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25">
        <f>IFERROR((E260*F260+E261*F261)/(F260+F261),0)</f>
        <v>0</v>
      </c>
      <c r="G258" s="49" t="s">
        <v>71</v>
      </c>
      <c r="H258" s="70"/>
      <c r="I258" s="81"/>
      <c r="J258" s="42"/>
      <c r="K258" s="42"/>
      <c r="L258" s="42"/>
      <c r="M258" s="42"/>
      <c r="N258" s="42"/>
      <c r="O258" s="42"/>
      <c r="P258" s="42"/>
      <c r="Q258" s="42"/>
    </row>
    <row r="259" spans="1:17" ht="24.75" customHeight="1" x14ac:dyDescent="0.25">
      <c r="A259" s="48" t="s">
        <v>4</v>
      </c>
      <c r="B259" s="129"/>
      <c r="C259" s="130"/>
      <c r="D259" s="49" t="s">
        <v>3142</v>
      </c>
      <c r="E259" s="110" t="str">
        <f>IFERROR(VLOOKUP(B259,matrizEmpleados,2,FALSE),"No existe")</f>
        <v>No existe</v>
      </c>
      <c r="F259" s="120" t="s">
        <v>3765</v>
      </c>
      <c r="G259" s="49" t="s">
        <v>5</v>
      </c>
      <c r="H259" s="127">
        <f>+(D258-C258)+1</f>
        <v>1</v>
      </c>
      <c r="I259" s="81"/>
      <c r="J259" s="42"/>
      <c r="K259" s="42"/>
      <c r="L259" s="42"/>
      <c r="M259" s="42"/>
      <c r="N259" s="42"/>
      <c r="O259" s="42"/>
      <c r="P259" s="42"/>
      <c r="Q259" s="42"/>
    </row>
    <row r="260" spans="1:17" ht="24.75" customHeight="1" x14ac:dyDescent="0.25">
      <c r="A260" s="48" t="s">
        <v>7</v>
      </c>
      <c r="B260" s="115"/>
      <c r="C260" s="121"/>
      <c r="D260" s="121"/>
      <c r="E260" s="116">
        <f>(D260-C260)*$C$2</f>
        <v>0</v>
      </c>
      <c r="F260" s="136"/>
      <c r="G260" s="49" t="s">
        <v>3139</v>
      </c>
      <c r="H260" s="70"/>
      <c r="I260" s="81"/>
      <c r="J260" s="42"/>
      <c r="K260" s="42"/>
      <c r="L260" s="42"/>
      <c r="M260" s="42"/>
      <c r="N260" s="42"/>
      <c r="O260" s="42"/>
      <c r="P260" s="42"/>
      <c r="Q260" s="42"/>
    </row>
    <row r="261" spans="1:17" ht="24.75" customHeight="1" x14ac:dyDescent="0.25">
      <c r="A261" s="48" t="s">
        <v>8</v>
      </c>
      <c r="B261" s="108"/>
      <c r="C261" s="121"/>
      <c r="D261" s="121"/>
      <c r="E261" s="116">
        <f>(D261-C261)*$C$2</f>
        <v>0</v>
      </c>
      <c r="F261" s="136"/>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26-24-1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26-24-2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26-24-3</v>
      </c>
      <c r="J265" s="42"/>
      <c r="K265" s="42"/>
      <c r="L265" s="42"/>
      <c r="M265" s="42"/>
      <c r="N265" s="42"/>
      <c r="O265" s="42"/>
      <c r="P265" s="42"/>
      <c r="Q265" s="42"/>
    </row>
    <row r="266" spans="1:17" ht="38.25" customHeight="1" x14ac:dyDescent="0.25">
      <c r="A266" s="48" t="s">
        <v>13</v>
      </c>
      <c r="B266" s="131"/>
      <c r="C266" s="132"/>
      <c r="D266" s="132"/>
      <c r="E266" s="133"/>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26-25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25">
        <f>IFERROR((E271*F271+E272*F272)/(F271+F272),0)</f>
        <v>0</v>
      </c>
      <c r="G269" s="49" t="s">
        <v>71</v>
      </c>
      <c r="H269" s="70"/>
      <c r="I269" s="81"/>
      <c r="J269" s="42"/>
      <c r="K269" s="42"/>
      <c r="L269" s="42"/>
      <c r="M269" s="42"/>
      <c r="N269" s="42"/>
      <c r="O269" s="42"/>
      <c r="P269" s="42"/>
      <c r="Q269" s="42"/>
    </row>
    <row r="270" spans="1:17" ht="24.75" customHeight="1" x14ac:dyDescent="0.25">
      <c r="A270" s="48" t="s">
        <v>4</v>
      </c>
      <c r="B270" s="129"/>
      <c r="C270" s="130"/>
      <c r="D270" s="49" t="s">
        <v>3142</v>
      </c>
      <c r="E270" s="110" t="str">
        <f>IFERROR(VLOOKUP(B270,matrizEmpleados,2,FALSE),"No existe")</f>
        <v>No existe</v>
      </c>
      <c r="F270" s="120" t="s">
        <v>3765</v>
      </c>
      <c r="G270" s="49" t="s">
        <v>5</v>
      </c>
      <c r="H270" s="127">
        <f>+(D269-C269)+1</f>
        <v>1</v>
      </c>
      <c r="I270" s="81"/>
      <c r="J270" s="42"/>
      <c r="K270" s="42"/>
      <c r="L270" s="42"/>
      <c r="M270" s="42"/>
      <c r="N270" s="42"/>
      <c r="O270" s="42"/>
      <c r="P270" s="42"/>
      <c r="Q270" s="42"/>
    </row>
    <row r="271" spans="1:17" ht="24.75" customHeight="1" x14ac:dyDescent="0.25">
      <c r="A271" s="48" t="s">
        <v>7</v>
      </c>
      <c r="B271" s="115"/>
      <c r="C271" s="121"/>
      <c r="D271" s="121"/>
      <c r="E271" s="116">
        <f>(D271-C271)*$C$2</f>
        <v>0</v>
      </c>
      <c r="F271" s="136"/>
      <c r="G271" s="49" t="s">
        <v>3139</v>
      </c>
      <c r="H271" s="70"/>
      <c r="I271" s="81"/>
      <c r="J271" s="42"/>
      <c r="K271" s="42"/>
      <c r="L271" s="42"/>
      <c r="M271" s="42"/>
      <c r="N271" s="42"/>
      <c r="O271" s="42"/>
      <c r="P271" s="42"/>
      <c r="Q271" s="42"/>
    </row>
    <row r="272" spans="1:17" ht="24.75" customHeight="1" x14ac:dyDescent="0.25">
      <c r="A272" s="48" t="s">
        <v>8</v>
      </c>
      <c r="B272" s="108"/>
      <c r="C272" s="121"/>
      <c r="D272" s="121"/>
      <c r="E272" s="116">
        <f>(D272-C272)*$C$2</f>
        <v>0</v>
      </c>
      <c r="F272" s="136"/>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26-25-1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26-25-2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26-25-3</v>
      </c>
      <c r="J276" s="42"/>
      <c r="K276" s="42"/>
      <c r="L276" s="42"/>
      <c r="M276" s="42"/>
      <c r="N276" s="42"/>
      <c r="O276" s="42"/>
      <c r="P276" s="42"/>
      <c r="Q276" s="42"/>
    </row>
    <row r="277" spans="1:17" ht="38.25" customHeight="1" x14ac:dyDescent="0.25">
      <c r="A277" s="48" t="s">
        <v>13</v>
      </c>
      <c r="B277" s="131"/>
      <c r="C277" s="132"/>
      <c r="D277" s="132"/>
      <c r="E277" s="133"/>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26-26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25">
        <f>IFERROR((E282*F282+E283*F283)/(F282+F283),0)</f>
        <v>0</v>
      </c>
      <c r="G280" s="49" t="s">
        <v>71</v>
      </c>
      <c r="H280" s="70"/>
      <c r="I280" s="81"/>
      <c r="J280" s="42"/>
      <c r="K280" s="42"/>
      <c r="L280" s="42"/>
      <c r="M280" s="42"/>
      <c r="N280" s="42"/>
      <c r="O280" s="42"/>
      <c r="P280" s="42"/>
      <c r="Q280" s="42"/>
    </row>
    <row r="281" spans="1:17" ht="24.75" customHeight="1" x14ac:dyDescent="0.25">
      <c r="A281" s="48" t="s">
        <v>4</v>
      </c>
      <c r="B281" s="129"/>
      <c r="C281" s="130"/>
      <c r="D281" s="49" t="s">
        <v>3142</v>
      </c>
      <c r="E281" s="110" t="str">
        <f>IFERROR(VLOOKUP(B281,matrizEmpleados,2,FALSE),"No existe")</f>
        <v>No existe</v>
      </c>
      <c r="F281" s="120" t="s">
        <v>3765</v>
      </c>
      <c r="G281" s="49" t="s">
        <v>5</v>
      </c>
      <c r="H281" s="127">
        <f>+(D280-C280)+1</f>
        <v>1</v>
      </c>
      <c r="I281" s="81"/>
      <c r="J281" s="42"/>
      <c r="K281" s="42"/>
      <c r="L281" s="42"/>
      <c r="M281" s="42"/>
      <c r="N281" s="42"/>
      <c r="O281" s="42"/>
      <c r="P281" s="42"/>
      <c r="Q281" s="42"/>
    </row>
    <row r="282" spans="1:17" ht="24.75" customHeight="1" x14ac:dyDescent="0.25">
      <c r="A282" s="48" t="s">
        <v>7</v>
      </c>
      <c r="B282" s="115"/>
      <c r="C282" s="121"/>
      <c r="D282" s="121"/>
      <c r="E282" s="116">
        <f>(D282-C282)*$C$2</f>
        <v>0</v>
      </c>
      <c r="F282" s="136"/>
      <c r="G282" s="49" t="s">
        <v>3139</v>
      </c>
      <c r="H282" s="70"/>
      <c r="I282" s="81"/>
      <c r="J282" s="42"/>
      <c r="K282" s="42"/>
      <c r="L282" s="42"/>
      <c r="M282" s="42"/>
      <c r="N282" s="42"/>
      <c r="O282" s="42"/>
      <c r="P282" s="42"/>
      <c r="Q282" s="42"/>
    </row>
    <row r="283" spans="1:17" ht="24.75" customHeight="1" x14ac:dyDescent="0.25">
      <c r="A283" s="48" t="s">
        <v>8</v>
      </c>
      <c r="B283" s="108"/>
      <c r="C283" s="121"/>
      <c r="D283" s="121"/>
      <c r="E283" s="116">
        <f>(D283-C283)*$C$2</f>
        <v>0</v>
      </c>
      <c r="F283" s="136"/>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26-26-1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26-26-2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26-26-3</v>
      </c>
      <c r="J287" s="42"/>
      <c r="K287" s="42"/>
      <c r="L287" s="42"/>
      <c r="M287" s="42"/>
      <c r="N287" s="42"/>
      <c r="O287" s="42"/>
      <c r="P287" s="42"/>
      <c r="Q287" s="42"/>
    </row>
    <row r="288" spans="1:17" ht="38.25" customHeight="1" x14ac:dyDescent="0.25">
      <c r="A288" s="48" t="s">
        <v>13</v>
      </c>
      <c r="B288" s="131"/>
      <c r="C288" s="132"/>
      <c r="D288" s="132"/>
      <c r="E288" s="133"/>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26-27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25">
        <f>IFERROR((E293*F293+E294*F294)/(F293+F294),0)</f>
        <v>0</v>
      </c>
      <c r="G291" s="49" t="s">
        <v>71</v>
      </c>
      <c r="H291" s="70"/>
      <c r="I291" s="81"/>
      <c r="J291" s="42"/>
      <c r="K291" s="42"/>
      <c r="L291" s="42"/>
      <c r="M291" s="42"/>
      <c r="N291" s="42"/>
      <c r="O291" s="42"/>
      <c r="P291" s="42"/>
      <c r="Q291" s="42"/>
    </row>
    <row r="292" spans="1:17" ht="24.75" customHeight="1" x14ac:dyDescent="0.25">
      <c r="A292" s="48" t="s">
        <v>4</v>
      </c>
      <c r="B292" s="129"/>
      <c r="C292" s="130"/>
      <c r="D292" s="49" t="s">
        <v>3142</v>
      </c>
      <c r="E292" s="110" t="str">
        <f>IFERROR(VLOOKUP(B292,matrizEmpleados,2,FALSE),"No existe")</f>
        <v>No existe</v>
      </c>
      <c r="F292" s="120" t="s">
        <v>3765</v>
      </c>
      <c r="G292" s="49" t="s">
        <v>5</v>
      </c>
      <c r="H292" s="127">
        <f>+(D291-C291)+1</f>
        <v>1</v>
      </c>
      <c r="I292" s="81"/>
      <c r="J292" s="42"/>
      <c r="K292" s="42"/>
      <c r="L292" s="42"/>
      <c r="M292" s="42"/>
      <c r="N292" s="42"/>
      <c r="O292" s="42"/>
      <c r="P292" s="42"/>
      <c r="Q292" s="42"/>
    </row>
    <row r="293" spans="1:17" ht="24.75" customHeight="1" x14ac:dyDescent="0.25">
      <c r="A293" s="48" t="s">
        <v>7</v>
      </c>
      <c r="B293" s="115"/>
      <c r="C293" s="121"/>
      <c r="D293" s="121"/>
      <c r="E293" s="116">
        <f>(D293-C293)*$C$2</f>
        <v>0</v>
      </c>
      <c r="F293" s="136"/>
      <c r="G293" s="49" t="s">
        <v>3139</v>
      </c>
      <c r="H293" s="70"/>
      <c r="I293" s="81"/>
      <c r="J293" s="42"/>
      <c r="K293" s="42"/>
      <c r="L293" s="42"/>
      <c r="M293" s="42"/>
      <c r="N293" s="42"/>
      <c r="O293" s="42"/>
      <c r="P293" s="42"/>
      <c r="Q293" s="42"/>
    </row>
    <row r="294" spans="1:17" ht="24.75" customHeight="1" x14ac:dyDescent="0.25">
      <c r="A294" s="48" t="s">
        <v>8</v>
      </c>
      <c r="B294" s="108"/>
      <c r="C294" s="121"/>
      <c r="D294" s="121"/>
      <c r="E294" s="116">
        <f>(D294-C294)*$C$2</f>
        <v>0</v>
      </c>
      <c r="F294" s="136"/>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26-27-1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26-27-2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26-27-3</v>
      </c>
      <c r="J298" s="42"/>
      <c r="K298" s="42"/>
      <c r="L298" s="42"/>
      <c r="M298" s="42"/>
      <c r="N298" s="42"/>
      <c r="O298" s="42"/>
      <c r="P298" s="42"/>
      <c r="Q298" s="42"/>
    </row>
    <row r="299" spans="1:17" ht="38.25" customHeight="1" x14ac:dyDescent="0.25">
      <c r="A299" s="48" t="s">
        <v>13</v>
      </c>
      <c r="B299" s="131"/>
      <c r="C299" s="132"/>
      <c r="D299" s="132"/>
      <c r="E299" s="133"/>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26-28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25">
        <f>IFERROR((E304*F304+E305*F305)/(F304+F305),0)</f>
        <v>0</v>
      </c>
      <c r="G302" s="49" t="s">
        <v>71</v>
      </c>
      <c r="H302" s="70"/>
      <c r="I302" s="81"/>
      <c r="J302" s="42"/>
      <c r="K302" s="42"/>
      <c r="L302" s="42"/>
      <c r="M302" s="42"/>
      <c r="N302" s="42"/>
      <c r="O302" s="42"/>
      <c r="P302" s="42"/>
      <c r="Q302" s="42"/>
    </row>
    <row r="303" spans="1:17" ht="24.75" customHeight="1" x14ac:dyDescent="0.25">
      <c r="A303" s="48" t="s">
        <v>4</v>
      </c>
      <c r="B303" s="129"/>
      <c r="C303" s="130"/>
      <c r="D303" s="49" t="s">
        <v>3142</v>
      </c>
      <c r="E303" s="110" t="str">
        <f>IFERROR(VLOOKUP(B303,matrizEmpleados,2,FALSE),"No existe")</f>
        <v>No existe</v>
      </c>
      <c r="F303" s="120" t="s">
        <v>3765</v>
      </c>
      <c r="G303" s="49" t="s">
        <v>5</v>
      </c>
      <c r="H303" s="127">
        <f>+(D302-C302)+1</f>
        <v>1</v>
      </c>
      <c r="I303" s="81"/>
      <c r="J303" s="42"/>
      <c r="K303" s="42"/>
      <c r="L303" s="42"/>
      <c r="M303" s="42"/>
      <c r="N303" s="42"/>
      <c r="O303" s="42"/>
      <c r="P303" s="42"/>
      <c r="Q303" s="42"/>
    </row>
    <row r="304" spans="1:17" ht="24.75" customHeight="1" x14ac:dyDescent="0.25">
      <c r="A304" s="48" t="s">
        <v>7</v>
      </c>
      <c r="B304" s="115"/>
      <c r="C304" s="121"/>
      <c r="D304" s="121"/>
      <c r="E304" s="116">
        <f>(D304-C304)*$C$2</f>
        <v>0</v>
      </c>
      <c r="F304" s="136"/>
      <c r="G304" s="49" t="s">
        <v>3139</v>
      </c>
      <c r="H304" s="70"/>
      <c r="I304" s="81"/>
      <c r="J304" s="42"/>
      <c r="K304" s="42"/>
      <c r="L304" s="42"/>
      <c r="M304" s="42"/>
      <c r="N304" s="42"/>
      <c r="O304" s="42"/>
      <c r="P304" s="42"/>
      <c r="Q304" s="42"/>
    </row>
    <row r="305" spans="1:17" ht="24.75" customHeight="1" x14ac:dyDescent="0.25">
      <c r="A305" s="48" t="s">
        <v>8</v>
      </c>
      <c r="B305" s="108"/>
      <c r="C305" s="121"/>
      <c r="D305" s="121"/>
      <c r="E305" s="116">
        <f>(D305-C305)*$C$2</f>
        <v>0</v>
      </c>
      <c r="F305" s="136"/>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26-28-1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26-28-2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26-28-3</v>
      </c>
      <c r="J309" s="42"/>
      <c r="K309" s="42"/>
      <c r="L309" s="42"/>
      <c r="M309" s="42"/>
      <c r="N309" s="42"/>
      <c r="O309" s="42"/>
      <c r="P309" s="42"/>
      <c r="Q309" s="42"/>
    </row>
    <row r="310" spans="1:17" ht="38.25" customHeight="1" x14ac:dyDescent="0.25">
      <c r="A310" s="48" t="s">
        <v>13</v>
      </c>
      <c r="B310" s="131"/>
      <c r="C310" s="132"/>
      <c r="D310" s="132"/>
      <c r="E310" s="133"/>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26-29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25">
        <f>IFERROR((E315*F315+E316*F316)/(F315+F316),0)</f>
        <v>0</v>
      </c>
      <c r="G313" s="49" t="s">
        <v>71</v>
      </c>
      <c r="H313" s="70"/>
      <c r="I313" s="81"/>
      <c r="J313" s="42"/>
      <c r="K313" s="42"/>
      <c r="L313" s="42"/>
      <c r="M313" s="42"/>
      <c r="N313" s="42"/>
      <c r="O313" s="42"/>
      <c r="P313" s="42"/>
      <c r="Q313" s="42"/>
    </row>
    <row r="314" spans="1:17" ht="24.75" customHeight="1" x14ac:dyDescent="0.25">
      <c r="A314" s="48" t="s">
        <v>4</v>
      </c>
      <c r="B314" s="129"/>
      <c r="C314" s="130"/>
      <c r="D314" s="49" t="s">
        <v>3142</v>
      </c>
      <c r="E314" s="110" t="str">
        <f>IFERROR(VLOOKUP(B314,matrizEmpleados,2,FALSE),"No existe")</f>
        <v>No existe</v>
      </c>
      <c r="F314" s="120" t="s">
        <v>3765</v>
      </c>
      <c r="G314" s="49" t="s">
        <v>5</v>
      </c>
      <c r="H314" s="127">
        <f>+(D313-C313)+1</f>
        <v>1</v>
      </c>
      <c r="I314" s="81"/>
      <c r="J314" s="42"/>
      <c r="K314" s="42"/>
      <c r="L314" s="42"/>
      <c r="M314" s="42"/>
      <c r="N314" s="42"/>
      <c r="O314" s="42"/>
      <c r="P314" s="42"/>
      <c r="Q314" s="42"/>
    </row>
    <row r="315" spans="1:17" ht="24.75" customHeight="1" x14ac:dyDescent="0.25">
      <c r="A315" s="48" t="s">
        <v>7</v>
      </c>
      <c r="B315" s="115"/>
      <c r="C315" s="121"/>
      <c r="D315" s="121"/>
      <c r="E315" s="116">
        <f>(D315-C315)*$C$2</f>
        <v>0</v>
      </c>
      <c r="F315" s="136"/>
      <c r="G315" s="49" t="s">
        <v>3139</v>
      </c>
      <c r="H315" s="70"/>
      <c r="I315" s="81"/>
      <c r="J315" s="42"/>
      <c r="K315" s="42"/>
      <c r="L315" s="42"/>
      <c r="M315" s="42"/>
      <c r="N315" s="42"/>
      <c r="O315" s="42"/>
      <c r="P315" s="42"/>
      <c r="Q315" s="42"/>
    </row>
    <row r="316" spans="1:17" ht="24.75" customHeight="1" x14ac:dyDescent="0.25">
      <c r="A316" s="48" t="s">
        <v>8</v>
      </c>
      <c r="B316" s="108"/>
      <c r="C316" s="121"/>
      <c r="D316" s="121"/>
      <c r="E316" s="116">
        <f>(D316-C316)*$C$2</f>
        <v>0</v>
      </c>
      <c r="F316" s="136"/>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26-29-1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26-29-2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26-29-3</v>
      </c>
      <c r="J320" s="42"/>
      <c r="K320" s="42"/>
      <c r="L320" s="42"/>
      <c r="M320" s="42"/>
      <c r="N320" s="42"/>
      <c r="O320" s="42"/>
      <c r="P320" s="42"/>
      <c r="Q320" s="42"/>
    </row>
    <row r="321" spans="1:17" ht="38.25" customHeight="1" x14ac:dyDescent="0.25">
      <c r="A321" s="48" t="s">
        <v>13</v>
      </c>
      <c r="B321" s="131"/>
      <c r="C321" s="132"/>
      <c r="D321" s="132"/>
      <c r="E321" s="133"/>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26-30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25">
        <f>IFERROR((E326*F326+E327*F327)/(F326+F327),0)</f>
        <v>0</v>
      </c>
      <c r="G324" s="49" t="s">
        <v>71</v>
      </c>
      <c r="H324" s="70"/>
      <c r="I324" s="81"/>
      <c r="J324" s="42"/>
      <c r="K324" s="42"/>
      <c r="L324" s="42"/>
      <c r="M324" s="42"/>
      <c r="N324" s="42"/>
      <c r="O324" s="42"/>
      <c r="P324" s="42"/>
      <c r="Q324" s="42"/>
    </row>
    <row r="325" spans="1:17" ht="24.75" customHeight="1" x14ac:dyDescent="0.25">
      <c r="A325" s="48" t="s">
        <v>4</v>
      </c>
      <c r="B325" s="129"/>
      <c r="C325" s="130"/>
      <c r="D325" s="49" t="s">
        <v>3142</v>
      </c>
      <c r="E325" s="110" t="str">
        <f>IFERROR(VLOOKUP(B325,matrizEmpleados,2,FALSE),"No existe")</f>
        <v>No existe</v>
      </c>
      <c r="F325" s="120" t="s">
        <v>3765</v>
      </c>
      <c r="G325" s="49" t="s">
        <v>5</v>
      </c>
      <c r="H325" s="127">
        <f>+(D324-C324)+1</f>
        <v>1</v>
      </c>
      <c r="I325" s="81"/>
      <c r="J325" s="42"/>
      <c r="K325" s="42"/>
      <c r="L325" s="42"/>
      <c r="M325" s="42"/>
      <c r="N325" s="42"/>
      <c r="O325" s="42"/>
      <c r="P325" s="42"/>
      <c r="Q325" s="42"/>
    </row>
    <row r="326" spans="1:17" ht="24.75" customHeight="1" x14ac:dyDescent="0.25">
      <c r="A326" s="48" t="s">
        <v>7</v>
      </c>
      <c r="B326" s="115"/>
      <c r="C326" s="121"/>
      <c r="D326" s="121"/>
      <c r="E326" s="116">
        <f>(D326-C326)*$C$2</f>
        <v>0</v>
      </c>
      <c r="F326" s="136"/>
      <c r="G326" s="49" t="s">
        <v>3139</v>
      </c>
      <c r="H326" s="70"/>
      <c r="I326" s="81"/>
      <c r="J326" s="42"/>
      <c r="K326" s="42"/>
      <c r="L326" s="42"/>
      <c r="M326" s="42"/>
      <c r="N326" s="42"/>
      <c r="O326" s="42"/>
      <c r="P326" s="42"/>
      <c r="Q326" s="42"/>
    </row>
    <row r="327" spans="1:17" ht="24.75" customHeight="1" x14ac:dyDescent="0.25">
      <c r="A327" s="48" t="s">
        <v>8</v>
      </c>
      <c r="B327" s="108"/>
      <c r="C327" s="121"/>
      <c r="D327" s="121"/>
      <c r="E327" s="116">
        <f>(D327-C327)*$C$2</f>
        <v>0</v>
      </c>
      <c r="F327" s="136"/>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26-30-1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26-30-2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26-30-3</v>
      </c>
      <c r="J331" s="42"/>
      <c r="K331" s="42"/>
      <c r="L331" s="42"/>
      <c r="M331" s="42"/>
      <c r="N331" s="42"/>
      <c r="O331" s="42"/>
      <c r="P331" s="42"/>
      <c r="Q331" s="42"/>
    </row>
    <row r="332" spans="1:17" ht="38.25" customHeight="1" x14ac:dyDescent="0.25">
      <c r="A332" s="48" t="s">
        <v>13</v>
      </c>
      <c r="B332" s="131"/>
      <c r="C332" s="132"/>
      <c r="D332" s="132"/>
      <c r="E332" s="133"/>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26-31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25">
        <f>IFERROR((E337*F337+E338*F338)/(F337+F338),0)</f>
        <v>0</v>
      </c>
      <c r="G335" s="49" t="s">
        <v>71</v>
      </c>
      <c r="H335" s="70"/>
      <c r="I335" s="81"/>
      <c r="J335" s="42"/>
      <c r="K335" s="42"/>
      <c r="L335" s="42"/>
      <c r="M335" s="42"/>
      <c r="N335" s="42"/>
      <c r="O335" s="42"/>
      <c r="P335" s="42"/>
      <c r="Q335" s="42"/>
    </row>
    <row r="336" spans="1:17" ht="24.75" customHeight="1" x14ac:dyDescent="0.25">
      <c r="A336" s="48" t="s">
        <v>4</v>
      </c>
      <c r="B336" s="129"/>
      <c r="C336" s="130"/>
      <c r="D336" s="49" t="s">
        <v>3142</v>
      </c>
      <c r="E336" s="110" t="str">
        <f>IFERROR(VLOOKUP(B336,matrizEmpleados,2,FALSE),"No existe")</f>
        <v>No existe</v>
      </c>
      <c r="F336" s="120" t="s">
        <v>3765</v>
      </c>
      <c r="G336" s="49" t="s">
        <v>5</v>
      </c>
      <c r="H336" s="127">
        <f>+(D335-C335)+1</f>
        <v>1</v>
      </c>
      <c r="I336" s="81"/>
      <c r="J336" s="42"/>
      <c r="K336" s="42"/>
      <c r="L336" s="42"/>
      <c r="M336" s="42"/>
      <c r="N336" s="42"/>
      <c r="O336" s="42"/>
      <c r="P336" s="42"/>
      <c r="Q336" s="42"/>
    </row>
    <row r="337" spans="1:17" ht="24.75" customHeight="1" x14ac:dyDescent="0.25">
      <c r="A337" s="48" t="s">
        <v>7</v>
      </c>
      <c r="B337" s="115"/>
      <c r="C337" s="121"/>
      <c r="D337" s="121"/>
      <c r="E337" s="116">
        <f>(D337-C337)*$C$2</f>
        <v>0</v>
      </c>
      <c r="F337" s="136"/>
      <c r="G337" s="49" t="s">
        <v>3139</v>
      </c>
      <c r="H337" s="70"/>
      <c r="I337" s="81"/>
      <c r="J337" s="42"/>
      <c r="K337" s="42"/>
      <c r="L337" s="42"/>
      <c r="M337" s="42"/>
      <c r="N337" s="42"/>
      <c r="O337" s="42"/>
      <c r="P337" s="42"/>
      <c r="Q337" s="42"/>
    </row>
    <row r="338" spans="1:17" ht="24.75" customHeight="1" x14ac:dyDescent="0.25">
      <c r="A338" s="48" t="s">
        <v>8</v>
      </c>
      <c r="B338" s="108"/>
      <c r="C338" s="121"/>
      <c r="D338" s="121"/>
      <c r="E338" s="116">
        <f>(D338-C338)*$C$2</f>
        <v>0</v>
      </c>
      <c r="F338" s="136"/>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26-31-1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26-31-2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26-31-3</v>
      </c>
      <c r="J342" s="42"/>
      <c r="K342" s="42"/>
      <c r="L342" s="42"/>
      <c r="M342" s="42"/>
      <c r="N342" s="42"/>
      <c r="O342" s="42"/>
      <c r="P342" s="42"/>
      <c r="Q342" s="42"/>
    </row>
    <row r="343" spans="1:17" ht="38.25" customHeight="1" x14ac:dyDescent="0.25">
      <c r="A343" s="48" t="s">
        <v>13</v>
      </c>
      <c r="B343" s="131"/>
      <c r="C343" s="132"/>
      <c r="D343" s="132"/>
      <c r="E343" s="133"/>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26-32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25">
        <f>IFERROR((E348*F348+E349*F349)/(F348+F349),0)</f>
        <v>0</v>
      </c>
      <c r="G346" s="49" t="s">
        <v>71</v>
      </c>
      <c r="H346" s="70"/>
      <c r="I346" s="81"/>
      <c r="J346" s="42"/>
      <c r="K346" s="42"/>
      <c r="L346" s="42"/>
      <c r="M346" s="42"/>
      <c r="N346" s="42"/>
      <c r="O346" s="42"/>
      <c r="P346" s="42"/>
      <c r="Q346" s="42"/>
    </row>
    <row r="347" spans="1:17" ht="24.75" customHeight="1" x14ac:dyDescent="0.25">
      <c r="A347" s="48" t="s">
        <v>4</v>
      </c>
      <c r="B347" s="129"/>
      <c r="C347" s="130"/>
      <c r="D347" s="49" t="s">
        <v>3142</v>
      </c>
      <c r="E347" s="110" t="str">
        <f>IFERROR(VLOOKUP(B347,matrizEmpleados,2,FALSE),"No existe")</f>
        <v>No existe</v>
      </c>
      <c r="F347" s="120" t="s">
        <v>3765</v>
      </c>
      <c r="G347" s="49" t="s">
        <v>5</v>
      </c>
      <c r="H347" s="127">
        <f>+(D346-C346)+1</f>
        <v>1</v>
      </c>
      <c r="I347" s="81"/>
      <c r="J347" s="42"/>
      <c r="K347" s="42"/>
      <c r="L347" s="42"/>
      <c r="M347" s="42"/>
      <c r="N347" s="42"/>
      <c r="O347" s="42"/>
      <c r="P347" s="42"/>
      <c r="Q347" s="42"/>
    </row>
    <row r="348" spans="1:17" ht="24.75" customHeight="1" x14ac:dyDescent="0.25">
      <c r="A348" s="48" t="s">
        <v>7</v>
      </c>
      <c r="B348" s="115"/>
      <c r="C348" s="121"/>
      <c r="D348" s="121"/>
      <c r="E348" s="116">
        <f>(D348-C348)*$C$2</f>
        <v>0</v>
      </c>
      <c r="F348" s="136"/>
      <c r="G348" s="49" t="s">
        <v>3139</v>
      </c>
      <c r="H348" s="70"/>
      <c r="I348" s="81"/>
      <c r="J348" s="42"/>
      <c r="K348" s="42"/>
      <c r="L348" s="42"/>
      <c r="M348" s="42"/>
      <c r="N348" s="42"/>
      <c r="O348" s="42"/>
      <c r="P348" s="42"/>
      <c r="Q348" s="42"/>
    </row>
    <row r="349" spans="1:17" ht="24.75" customHeight="1" x14ac:dyDescent="0.25">
      <c r="A349" s="48" t="s">
        <v>8</v>
      </c>
      <c r="B349" s="108"/>
      <c r="C349" s="121"/>
      <c r="D349" s="121"/>
      <c r="E349" s="116">
        <f>(D349-C349)*$C$2</f>
        <v>0</v>
      </c>
      <c r="F349" s="136"/>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26-32-1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26-32-2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26-32-3</v>
      </c>
      <c r="J353" s="42"/>
      <c r="K353" s="42"/>
      <c r="L353" s="42"/>
      <c r="M353" s="42"/>
      <c r="N353" s="42"/>
      <c r="O353" s="42"/>
      <c r="P353" s="42"/>
      <c r="Q353" s="42"/>
    </row>
    <row r="354" spans="1:17" ht="38.25" customHeight="1" x14ac:dyDescent="0.25">
      <c r="A354" s="48" t="s">
        <v>13</v>
      </c>
      <c r="B354" s="131"/>
      <c r="C354" s="132"/>
      <c r="D354" s="132"/>
      <c r="E354" s="133"/>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26-33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25">
        <f>IFERROR((E359*F359+E360*F360)/(F359+F360),0)</f>
        <v>0</v>
      </c>
      <c r="G357" s="49" t="s">
        <v>71</v>
      </c>
      <c r="H357" s="70"/>
      <c r="I357" s="81"/>
      <c r="J357" s="42"/>
      <c r="K357" s="42"/>
      <c r="L357" s="42"/>
      <c r="M357" s="42"/>
      <c r="N357" s="42"/>
      <c r="O357" s="42"/>
      <c r="P357" s="42"/>
      <c r="Q357" s="42"/>
    </row>
    <row r="358" spans="1:17" ht="24.75" customHeight="1" x14ac:dyDescent="0.25">
      <c r="A358" s="48" t="s">
        <v>4</v>
      </c>
      <c r="B358" s="129"/>
      <c r="C358" s="130"/>
      <c r="D358" s="49" t="s">
        <v>3142</v>
      </c>
      <c r="E358" s="110" t="str">
        <f>IFERROR(VLOOKUP(B358,matrizEmpleados,2,FALSE),"No existe")</f>
        <v>No existe</v>
      </c>
      <c r="F358" s="120" t="s">
        <v>3765</v>
      </c>
      <c r="G358" s="49" t="s">
        <v>5</v>
      </c>
      <c r="H358" s="127">
        <f>+(D357-C357)+1</f>
        <v>1</v>
      </c>
      <c r="I358" s="81"/>
      <c r="J358" s="42"/>
      <c r="K358" s="42"/>
      <c r="L358" s="42"/>
      <c r="M358" s="42"/>
      <c r="N358" s="42"/>
      <c r="O358" s="42"/>
      <c r="P358" s="42"/>
      <c r="Q358" s="42"/>
    </row>
    <row r="359" spans="1:17" ht="24.75" customHeight="1" x14ac:dyDescent="0.25">
      <c r="A359" s="48" t="s">
        <v>7</v>
      </c>
      <c r="B359" s="115"/>
      <c r="C359" s="121"/>
      <c r="D359" s="121"/>
      <c r="E359" s="116">
        <f>(D359-C359)*$C$2</f>
        <v>0</v>
      </c>
      <c r="F359" s="136"/>
      <c r="G359" s="49" t="s">
        <v>3139</v>
      </c>
      <c r="H359" s="70"/>
      <c r="I359" s="81"/>
      <c r="J359" s="42"/>
      <c r="K359" s="42"/>
      <c r="L359" s="42"/>
      <c r="M359" s="42"/>
      <c r="N359" s="42"/>
      <c r="O359" s="42"/>
      <c r="P359" s="42"/>
      <c r="Q359" s="42"/>
    </row>
    <row r="360" spans="1:17" ht="24.75" customHeight="1" x14ac:dyDescent="0.25">
      <c r="A360" s="48" t="s">
        <v>8</v>
      </c>
      <c r="B360" s="108"/>
      <c r="C360" s="121"/>
      <c r="D360" s="121"/>
      <c r="E360" s="116">
        <f>(D360-C360)*$C$2</f>
        <v>0</v>
      </c>
      <c r="F360" s="136"/>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26-33-1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26-33-2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26-33-3</v>
      </c>
      <c r="J364" s="42"/>
      <c r="K364" s="42"/>
      <c r="L364" s="42"/>
      <c r="M364" s="42"/>
      <c r="N364" s="42"/>
      <c r="O364" s="42"/>
      <c r="P364" s="42"/>
      <c r="Q364" s="42"/>
    </row>
    <row r="365" spans="1:17" ht="38.25" customHeight="1" x14ac:dyDescent="0.25">
      <c r="A365" s="48" t="s">
        <v>13</v>
      </c>
      <c r="B365" s="131"/>
      <c r="C365" s="132"/>
      <c r="D365" s="132"/>
      <c r="E365" s="133"/>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26-34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25">
        <f>IFERROR((E370*F370+E371*F371)/(F370+F371),0)</f>
        <v>0</v>
      </c>
      <c r="G368" s="49" t="s">
        <v>71</v>
      </c>
      <c r="H368" s="70"/>
      <c r="I368" s="81"/>
      <c r="J368" s="42"/>
      <c r="K368" s="42"/>
      <c r="L368" s="42"/>
      <c r="M368" s="42"/>
      <c r="N368" s="42"/>
      <c r="O368" s="42"/>
      <c r="P368" s="42"/>
      <c r="Q368" s="42"/>
    </row>
    <row r="369" spans="1:17" ht="24.75" customHeight="1" x14ac:dyDescent="0.25">
      <c r="A369" s="48" t="s">
        <v>4</v>
      </c>
      <c r="B369" s="129"/>
      <c r="C369" s="130"/>
      <c r="D369" s="49" t="s">
        <v>3142</v>
      </c>
      <c r="E369" s="110" t="str">
        <f>IFERROR(VLOOKUP(B369,matrizEmpleados,2,FALSE),"No existe")</f>
        <v>No existe</v>
      </c>
      <c r="F369" s="120" t="s">
        <v>3765</v>
      </c>
      <c r="G369" s="49" t="s">
        <v>5</v>
      </c>
      <c r="H369" s="127">
        <f>+(D368-C368)+1</f>
        <v>1</v>
      </c>
      <c r="I369" s="81"/>
      <c r="J369" s="42"/>
      <c r="K369" s="42"/>
      <c r="L369" s="42"/>
      <c r="M369" s="42"/>
      <c r="N369" s="42"/>
      <c r="O369" s="42"/>
      <c r="P369" s="42"/>
      <c r="Q369" s="42"/>
    </row>
    <row r="370" spans="1:17" ht="24.75" customHeight="1" x14ac:dyDescent="0.25">
      <c r="A370" s="48" t="s">
        <v>7</v>
      </c>
      <c r="B370" s="115"/>
      <c r="C370" s="121"/>
      <c r="D370" s="121"/>
      <c r="E370" s="116">
        <f>(D370-C370)*$C$2</f>
        <v>0</v>
      </c>
      <c r="F370" s="136"/>
      <c r="G370" s="49" t="s">
        <v>3139</v>
      </c>
      <c r="H370" s="70"/>
      <c r="I370" s="81"/>
      <c r="J370" s="42"/>
      <c r="K370" s="42"/>
      <c r="L370" s="42"/>
      <c r="M370" s="42"/>
      <c r="N370" s="42"/>
      <c r="O370" s="42"/>
      <c r="P370" s="42"/>
      <c r="Q370" s="42"/>
    </row>
    <row r="371" spans="1:17" ht="24.75" customHeight="1" x14ac:dyDescent="0.25">
      <c r="A371" s="48" t="s">
        <v>8</v>
      </c>
      <c r="B371" s="108"/>
      <c r="C371" s="121"/>
      <c r="D371" s="121"/>
      <c r="E371" s="116">
        <f>(D371-C371)*$C$2</f>
        <v>0</v>
      </c>
      <c r="F371" s="136"/>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26-34-1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26-34-2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26-34-3</v>
      </c>
      <c r="J375" s="42"/>
      <c r="K375" s="42"/>
      <c r="L375" s="42"/>
      <c r="M375" s="42"/>
      <c r="N375" s="42"/>
      <c r="O375" s="42"/>
      <c r="P375" s="42"/>
      <c r="Q375" s="42"/>
    </row>
    <row r="376" spans="1:17" ht="38.25" customHeight="1" x14ac:dyDescent="0.25">
      <c r="A376" s="48" t="s">
        <v>13</v>
      </c>
      <c r="B376" s="131"/>
      <c r="C376" s="132"/>
      <c r="D376" s="132"/>
      <c r="E376" s="133"/>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26-35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25">
        <f>IFERROR((E381*F381+E382*F382)/(F381+F382),0)</f>
        <v>0</v>
      </c>
      <c r="G379" s="49" t="s">
        <v>71</v>
      </c>
      <c r="H379" s="70"/>
      <c r="I379" s="81"/>
      <c r="J379" s="42"/>
      <c r="K379" s="42"/>
      <c r="L379" s="42"/>
      <c r="M379" s="42"/>
      <c r="N379" s="42"/>
      <c r="O379" s="42"/>
      <c r="P379" s="42"/>
      <c r="Q379" s="42"/>
    </row>
    <row r="380" spans="1:17" ht="24.75" customHeight="1" x14ac:dyDescent="0.25">
      <c r="A380" s="48" t="s">
        <v>4</v>
      </c>
      <c r="B380" s="129"/>
      <c r="C380" s="130"/>
      <c r="D380" s="49" t="s">
        <v>3142</v>
      </c>
      <c r="E380" s="110" t="str">
        <f>IFERROR(VLOOKUP(B380,matrizEmpleados,2,FALSE),"No existe")</f>
        <v>No existe</v>
      </c>
      <c r="F380" s="120" t="s">
        <v>3765</v>
      </c>
      <c r="G380" s="49" t="s">
        <v>5</v>
      </c>
      <c r="H380" s="127">
        <f>+(D379-C379)+1</f>
        <v>1</v>
      </c>
      <c r="I380" s="81"/>
      <c r="J380" s="42"/>
      <c r="K380" s="42"/>
      <c r="L380" s="42"/>
      <c r="M380" s="42"/>
      <c r="N380" s="42"/>
      <c r="O380" s="42"/>
      <c r="P380" s="42"/>
      <c r="Q380" s="42"/>
    </row>
    <row r="381" spans="1:17" ht="24.75" customHeight="1" x14ac:dyDescent="0.25">
      <c r="A381" s="48" t="s">
        <v>7</v>
      </c>
      <c r="B381" s="115"/>
      <c r="C381" s="121"/>
      <c r="D381" s="121"/>
      <c r="E381" s="116">
        <f>(D381-C381)*$C$2</f>
        <v>0</v>
      </c>
      <c r="F381" s="136"/>
      <c r="G381" s="49" t="s">
        <v>3139</v>
      </c>
      <c r="H381" s="70"/>
      <c r="I381" s="81"/>
      <c r="J381" s="42"/>
      <c r="K381" s="42"/>
      <c r="L381" s="42"/>
      <c r="M381" s="42"/>
      <c r="N381" s="42"/>
      <c r="O381" s="42"/>
      <c r="P381" s="42"/>
      <c r="Q381" s="42"/>
    </row>
    <row r="382" spans="1:17" ht="24.75" customHeight="1" x14ac:dyDescent="0.25">
      <c r="A382" s="48" t="s">
        <v>8</v>
      </c>
      <c r="B382" s="108"/>
      <c r="C382" s="121"/>
      <c r="D382" s="121"/>
      <c r="E382" s="116">
        <f>(D382-C382)*$C$2</f>
        <v>0</v>
      </c>
      <c r="F382" s="136"/>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26-35-1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26-35-2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26-35-3</v>
      </c>
      <c r="J386" s="42"/>
      <c r="K386" s="42"/>
      <c r="L386" s="42"/>
      <c r="M386" s="42"/>
      <c r="N386" s="42"/>
      <c r="O386" s="42"/>
      <c r="P386" s="42"/>
      <c r="Q386" s="42"/>
    </row>
    <row r="387" spans="1:17" ht="38.25" customHeight="1" x14ac:dyDescent="0.25">
      <c r="A387" s="48" t="s">
        <v>13</v>
      </c>
      <c r="B387" s="131"/>
      <c r="C387" s="132"/>
      <c r="D387" s="132"/>
      <c r="E387" s="133"/>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26-36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25">
        <f>IFERROR((E392*F392+E393*F393)/(F392+F393),0)</f>
        <v>0</v>
      </c>
      <c r="G390" s="49" t="s">
        <v>71</v>
      </c>
      <c r="H390" s="70"/>
      <c r="I390" s="81"/>
      <c r="J390" s="42"/>
      <c r="K390" s="42"/>
      <c r="L390" s="42"/>
      <c r="M390" s="42"/>
      <c r="N390" s="42"/>
      <c r="O390" s="42"/>
      <c r="P390" s="42"/>
      <c r="Q390" s="42"/>
    </row>
    <row r="391" spans="1:17" ht="24.75" customHeight="1" x14ac:dyDescent="0.25">
      <c r="A391" s="48" t="s">
        <v>4</v>
      </c>
      <c r="B391" s="129"/>
      <c r="C391" s="130"/>
      <c r="D391" s="49" t="s">
        <v>3142</v>
      </c>
      <c r="E391" s="110" t="str">
        <f>IFERROR(VLOOKUP(B391,matrizEmpleados,2,FALSE),"No existe")</f>
        <v>No existe</v>
      </c>
      <c r="F391" s="120" t="s">
        <v>3765</v>
      </c>
      <c r="G391" s="49" t="s">
        <v>5</v>
      </c>
      <c r="H391" s="127">
        <f>+(D390-C390)+1</f>
        <v>1</v>
      </c>
      <c r="I391" s="81"/>
      <c r="J391" s="42"/>
      <c r="K391" s="42"/>
      <c r="L391" s="42"/>
      <c r="M391" s="42"/>
      <c r="N391" s="42"/>
      <c r="O391" s="42"/>
      <c r="P391" s="42"/>
      <c r="Q391" s="42"/>
    </row>
    <row r="392" spans="1:17" ht="24.75" customHeight="1" x14ac:dyDescent="0.25">
      <c r="A392" s="48" t="s">
        <v>7</v>
      </c>
      <c r="B392" s="115"/>
      <c r="C392" s="121"/>
      <c r="D392" s="121"/>
      <c r="E392" s="116">
        <f>(D392-C392)*$C$2</f>
        <v>0</v>
      </c>
      <c r="F392" s="136"/>
      <c r="G392" s="49" t="s">
        <v>3139</v>
      </c>
      <c r="H392" s="70"/>
      <c r="I392" s="81"/>
      <c r="J392" s="42"/>
      <c r="K392" s="42"/>
      <c r="L392" s="42"/>
      <c r="M392" s="42"/>
      <c r="N392" s="42"/>
      <c r="O392" s="42"/>
      <c r="P392" s="42"/>
      <c r="Q392" s="42"/>
    </row>
    <row r="393" spans="1:17" ht="24.75" customHeight="1" x14ac:dyDescent="0.25">
      <c r="A393" s="48" t="s">
        <v>8</v>
      </c>
      <c r="B393" s="108"/>
      <c r="C393" s="121"/>
      <c r="D393" s="121"/>
      <c r="E393" s="116">
        <f>(D393-C393)*$C$2</f>
        <v>0</v>
      </c>
      <c r="F393" s="136"/>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26-36-1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26-36-2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26-36-3</v>
      </c>
      <c r="J397" s="42"/>
      <c r="K397" s="42"/>
      <c r="L397" s="42"/>
      <c r="M397" s="42"/>
      <c r="N397" s="42"/>
      <c r="O397" s="42"/>
      <c r="P397" s="42"/>
      <c r="Q397" s="42"/>
    </row>
    <row r="398" spans="1:17" ht="38.25" customHeight="1" x14ac:dyDescent="0.25">
      <c r="A398" s="48" t="s">
        <v>13</v>
      </c>
      <c r="B398" s="131"/>
      <c r="C398" s="132"/>
      <c r="D398" s="132"/>
      <c r="E398" s="133"/>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26-37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25">
        <f>IFERROR((E403*F403+E404*F404)/(F403+F404),0)</f>
        <v>0</v>
      </c>
      <c r="G401" s="49" t="s">
        <v>71</v>
      </c>
      <c r="H401" s="70"/>
      <c r="I401" s="81"/>
      <c r="J401" s="42"/>
      <c r="K401" s="42"/>
      <c r="L401" s="42"/>
      <c r="M401" s="42"/>
      <c r="N401" s="42"/>
      <c r="O401" s="42"/>
      <c r="P401" s="42"/>
      <c r="Q401" s="42"/>
    </row>
    <row r="402" spans="1:17" ht="24.75" customHeight="1" x14ac:dyDescent="0.25">
      <c r="A402" s="48" t="s">
        <v>4</v>
      </c>
      <c r="B402" s="129"/>
      <c r="C402" s="130"/>
      <c r="D402" s="49" t="s">
        <v>3142</v>
      </c>
      <c r="E402" s="110" t="str">
        <f>IFERROR(VLOOKUP(B402,matrizEmpleados,2,FALSE),"No existe")</f>
        <v>No existe</v>
      </c>
      <c r="F402" s="120" t="s">
        <v>3765</v>
      </c>
      <c r="G402" s="49" t="s">
        <v>5</v>
      </c>
      <c r="H402" s="127">
        <f>+(D401-C401)+1</f>
        <v>1</v>
      </c>
      <c r="I402" s="81"/>
      <c r="J402" s="42"/>
      <c r="K402" s="42"/>
      <c r="L402" s="42"/>
      <c r="M402" s="42"/>
      <c r="N402" s="42"/>
      <c r="O402" s="42"/>
      <c r="P402" s="42"/>
      <c r="Q402" s="42"/>
    </row>
    <row r="403" spans="1:17" ht="24.75" customHeight="1" x14ac:dyDescent="0.25">
      <c r="A403" s="48" t="s">
        <v>7</v>
      </c>
      <c r="B403" s="115"/>
      <c r="C403" s="121"/>
      <c r="D403" s="121"/>
      <c r="E403" s="116">
        <f>(D403-C403)*$C$2</f>
        <v>0</v>
      </c>
      <c r="F403" s="136"/>
      <c r="G403" s="49" t="s">
        <v>3139</v>
      </c>
      <c r="H403" s="70"/>
      <c r="I403" s="81"/>
      <c r="J403" s="42"/>
      <c r="K403" s="42"/>
      <c r="L403" s="42"/>
      <c r="M403" s="42"/>
      <c r="N403" s="42"/>
      <c r="O403" s="42"/>
      <c r="P403" s="42"/>
      <c r="Q403" s="42"/>
    </row>
    <row r="404" spans="1:17" ht="24.75" customHeight="1" x14ac:dyDescent="0.25">
      <c r="A404" s="48" t="s">
        <v>8</v>
      </c>
      <c r="B404" s="108"/>
      <c r="C404" s="121"/>
      <c r="D404" s="121"/>
      <c r="E404" s="116">
        <f>(D404-C404)*$C$2</f>
        <v>0</v>
      </c>
      <c r="F404" s="136"/>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26-37-1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26-37-2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26-37-3</v>
      </c>
      <c r="J408" s="42"/>
      <c r="K408" s="42"/>
      <c r="L408" s="42"/>
      <c r="M408" s="42"/>
      <c r="N408" s="42"/>
      <c r="O408" s="42"/>
      <c r="P408" s="42"/>
      <c r="Q408" s="42"/>
    </row>
    <row r="409" spans="1:17" ht="38.25" customHeight="1" x14ac:dyDescent="0.25">
      <c r="A409" s="48" t="s">
        <v>13</v>
      </c>
      <c r="B409" s="131"/>
      <c r="C409" s="132"/>
      <c r="D409" s="132"/>
      <c r="E409" s="133"/>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26-38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25">
        <f>IFERROR((E414*F414+E415*F415)/(F414+F415),0)</f>
        <v>0</v>
      </c>
      <c r="G412" s="49" t="s">
        <v>71</v>
      </c>
      <c r="H412" s="70"/>
      <c r="I412" s="81"/>
      <c r="J412" s="42"/>
      <c r="K412" s="42"/>
      <c r="L412" s="42"/>
      <c r="M412" s="42"/>
      <c r="N412" s="42"/>
      <c r="O412" s="42"/>
      <c r="P412" s="42"/>
      <c r="Q412" s="42"/>
    </row>
    <row r="413" spans="1:17" ht="24.75" customHeight="1" x14ac:dyDescent="0.25">
      <c r="A413" s="48" t="s">
        <v>4</v>
      </c>
      <c r="B413" s="129"/>
      <c r="C413" s="130"/>
      <c r="D413" s="49" t="s">
        <v>3142</v>
      </c>
      <c r="E413" s="110" t="str">
        <f>IFERROR(VLOOKUP(B413,matrizEmpleados,2,FALSE),"No existe")</f>
        <v>No existe</v>
      </c>
      <c r="F413" s="120" t="s">
        <v>3765</v>
      </c>
      <c r="G413" s="49" t="s">
        <v>5</v>
      </c>
      <c r="H413" s="127">
        <f>+(D412-C412)+1</f>
        <v>1</v>
      </c>
      <c r="I413" s="81"/>
      <c r="J413" s="42"/>
      <c r="K413" s="42"/>
      <c r="L413" s="42"/>
      <c r="M413" s="42"/>
      <c r="N413" s="42"/>
      <c r="O413" s="42"/>
      <c r="P413" s="42"/>
      <c r="Q413" s="42"/>
    </row>
    <row r="414" spans="1:17" ht="24.75" customHeight="1" x14ac:dyDescent="0.25">
      <c r="A414" s="48" t="s">
        <v>7</v>
      </c>
      <c r="B414" s="115"/>
      <c r="C414" s="121"/>
      <c r="D414" s="121"/>
      <c r="E414" s="116">
        <f>(D414-C414)*$C$2</f>
        <v>0</v>
      </c>
      <c r="F414" s="136"/>
      <c r="G414" s="49" t="s">
        <v>3139</v>
      </c>
      <c r="H414" s="70"/>
      <c r="I414" s="81"/>
      <c r="J414" s="42"/>
      <c r="K414" s="42"/>
      <c r="L414" s="42"/>
      <c r="M414" s="42"/>
      <c r="N414" s="42"/>
      <c r="O414" s="42"/>
      <c r="P414" s="42"/>
      <c r="Q414" s="42"/>
    </row>
    <row r="415" spans="1:17" ht="24.75" customHeight="1" x14ac:dyDescent="0.25">
      <c r="A415" s="48" t="s">
        <v>8</v>
      </c>
      <c r="B415" s="108"/>
      <c r="C415" s="121"/>
      <c r="D415" s="121"/>
      <c r="E415" s="116">
        <f>(D415-C415)*$C$2</f>
        <v>0</v>
      </c>
      <c r="F415" s="136"/>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26-38-1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26-38-2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26-38-3</v>
      </c>
      <c r="J419" s="42"/>
      <c r="K419" s="42"/>
      <c r="L419" s="42"/>
      <c r="M419" s="42"/>
      <c r="N419" s="42"/>
      <c r="O419" s="42"/>
      <c r="P419" s="42"/>
      <c r="Q419" s="42"/>
    </row>
    <row r="420" spans="1:17" ht="38.25" customHeight="1" x14ac:dyDescent="0.25">
      <c r="A420" s="48" t="s">
        <v>13</v>
      </c>
      <c r="B420" s="131"/>
      <c r="C420" s="132"/>
      <c r="D420" s="132"/>
      <c r="E420" s="133"/>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26-39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25">
        <f>IFERROR((E425*F425+E426*F426)/(F425+F426),0)</f>
        <v>0</v>
      </c>
      <c r="G423" s="49" t="s">
        <v>71</v>
      </c>
      <c r="H423" s="70"/>
      <c r="I423" s="81"/>
      <c r="J423" s="42"/>
      <c r="K423" s="42"/>
      <c r="L423" s="42"/>
      <c r="M423" s="42"/>
      <c r="N423" s="42"/>
      <c r="O423" s="42"/>
      <c r="P423" s="42"/>
      <c r="Q423" s="42"/>
    </row>
    <row r="424" spans="1:17" ht="24.75" customHeight="1" x14ac:dyDescent="0.25">
      <c r="A424" s="48" t="s">
        <v>4</v>
      </c>
      <c r="B424" s="129"/>
      <c r="C424" s="130"/>
      <c r="D424" s="49" t="s">
        <v>3142</v>
      </c>
      <c r="E424" s="110" t="str">
        <f>IFERROR(VLOOKUP(B424,matrizEmpleados,2,FALSE),"No existe")</f>
        <v>No existe</v>
      </c>
      <c r="F424" s="120" t="s">
        <v>3765</v>
      </c>
      <c r="G424" s="49" t="s">
        <v>5</v>
      </c>
      <c r="H424" s="127">
        <f>+(D423-C423)+1</f>
        <v>1</v>
      </c>
      <c r="I424" s="81"/>
      <c r="J424" s="42"/>
      <c r="K424" s="42"/>
      <c r="L424" s="42"/>
      <c r="M424" s="42"/>
      <c r="N424" s="42"/>
      <c r="O424" s="42"/>
      <c r="P424" s="42"/>
      <c r="Q424" s="42"/>
    </row>
    <row r="425" spans="1:17" ht="24.75" customHeight="1" x14ac:dyDescent="0.25">
      <c r="A425" s="48" t="s">
        <v>7</v>
      </c>
      <c r="B425" s="115"/>
      <c r="C425" s="121"/>
      <c r="D425" s="121"/>
      <c r="E425" s="116">
        <f>(D425-C425)*$C$2</f>
        <v>0</v>
      </c>
      <c r="F425" s="136"/>
      <c r="G425" s="49" t="s">
        <v>3139</v>
      </c>
      <c r="H425" s="70"/>
      <c r="I425" s="81"/>
      <c r="J425" s="42"/>
      <c r="K425" s="42"/>
      <c r="L425" s="42"/>
      <c r="M425" s="42"/>
      <c r="N425" s="42"/>
      <c r="O425" s="42"/>
      <c r="P425" s="42"/>
      <c r="Q425" s="42"/>
    </row>
    <row r="426" spans="1:17" ht="24.75" customHeight="1" x14ac:dyDescent="0.25">
      <c r="A426" s="48" t="s">
        <v>8</v>
      </c>
      <c r="B426" s="108"/>
      <c r="C426" s="121"/>
      <c r="D426" s="121"/>
      <c r="E426" s="116">
        <f>(D426-C426)*$C$2</f>
        <v>0</v>
      </c>
      <c r="F426" s="136"/>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26-39-1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26-39-2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26-39-3</v>
      </c>
      <c r="J430" s="42"/>
      <c r="K430" s="42"/>
      <c r="L430" s="42"/>
      <c r="M430" s="42"/>
      <c r="N430" s="42"/>
      <c r="O430" s="42"/>
      <c r="P430" s="42"/>
      <c r="Q430" s="42"/>
    </row>
    <row r="431" spans="1:17" ht="38.25" customHeight="1" x14ac:dyDescent="0.25">
      <c r="A431" s="48" t="s">
        <v>13</v>
      </c>
      <c r="B431" s="131"/>
      <c r="C431" s="132"/>
      <c r="D431" s="132"/>
      <c r="E431" s="133"/>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26-40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25">
        <f>IFERROR((E436*F436+E437*F437)/(F436+F437),0)</f>
        <v>0</v>
      </c>
      <c r="G434" s="49" t="s">
        <v>71</v>
      </c>
      <c r="H434" s="70"/>
      <c r="I434" s="81"/>
      <c r="J434" s="42"/>
      <c r="K434" s="42"/>
      <c r="L434" s="42"/>
      <c r="M434" s="42"/>
      <c r="N434" s="42"/>
      <c r="O434" s="42"/>
      <c r="P434" s="42"/>
      <c r="Q434" s="42"/>
    </row>
    <row r="435" spans="1:17" ht="24.75" customHeight="1" x14ac:dyDescent="0.25">
      <c r="A435" s="48" t="s">
        <v>4</v>
      </c>
      <c r="B435" s="129"/>
      <c r="C435" s="130"/>
      <c r="D435" s="49" t="s">
        <v>3142</v>
      </c>
      <c r="E435" s="110" t="str">
        <f>IFERROR(VLOOKUP(B435,matrizEmpleados,2,FALSE),"No existe")</f>
        <v>No existe</v>
      </c>
      <c r="F435" s="120" t="s">
        <v>3765</v>
      </c>
      <c r="G435" s="49" t="s">
        <v>5</v>
      </c>
      <c r="H435" s="127">
        <f>+(D434-C434)+1</f>
        <v>1</v>
      </c>
      <c r="I435" s="81"/>
      <c r="J435" s="42"/>
      <c r="K435" s="42"/>
      <c r="L435" s="42"/>
      <c r="M435" s="42"/>
      <c r="N435" s="42"/>
      <c r="O435" s="42"/>
      <c r="P435" s="42"/>
      <c r="Q435" s="42"/>
    </row>
    <row r="436" spans="1:17" ht="24.75" customHeight="1" x14ac:dyDescent="0.25">
      <c r="A436" s="48" t="s">
        <v>7</v>
      </c>
      <c r="B436" s="115"/>
      <c r="C436" s="121"/>
      <c r="D436" s="121"/>
      <c r="E436" s="116">
        <f>(D436-C436)*$C$2</f>
        <v>0</v>
      </c>
      <c r="F436" s="136"/>
      <c r="G436" s="49" t="s">
        <v>3139</v>
      </c>
      <c r="H436" s="70"/>
      <c r="I436" s="81"/>
      <c r="J436" s="42"/>
      <c r="K436" s="42"/>
      <c r="L436" s="42"/>
      <c r="M436" s="42"/>
      <c r="N436" s="42"/>
      <c r="O436" s="42"/>
      <c r="P436" s="42"/>
      <c r="Q436" s="42"/>
    </row>
    <row r="437" spans="1:17" ht="24.75" customHeight="1" x14ac:dyDescent="0.25">
      <c r="A437" s="48" t="s">
        <v>8</v>
      </c>
      <c r="B437" s="108"/>
      <c r="C437" s="121"/>
      <c r="D437" s="121"/>
      <c r="E437" s="116">
        <f>(D437-C437)*$C$2</f>
        <v>0</v>
      </c>
      <c r="F437" s="136"/>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26-40-1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26-40-2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26-40-3</v>
      </c>
      <c r="J441" s="42"/>
      <c r="K441" s="42"/>
      <c r="L441" s="42"/>
      <c r="M441" s="42"/>
      <c r="N441" s="42"/>
      <c r="O441" s="42"/>
      <c r="P441" s="42"/>
      <c r="Q441" s="42"/>
    </row>
    <row r="442" spans="1:17" ht="38.25" customHeight="1" x14ac:dyDescent="0.25">
      <c r="A442" s="48" t="s">
        <v>13</v>
      </c>
      <c r="B442" s="131"/>
      <c r="C442" s="132"/>
      <c r="D442" s="132"/>
      <c r="E442" s="133"/>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26-41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25">
        <f>IFERROR((E447*F447+E448*F448)/(F447+F448),0)</f>
        <v>0</v>
      </c>
      <c r="G445" s="49" t="s">
        <v>71</v>
      </c>
      <c r="H445" s="70"/>
      <c r="I445" s="81"/>
      <c r="J445" s="42"/>
      <c r="K445" s="42"/>
      <c r="L445" s="42"/>
      <c r="M445" s="42"/>
      <c r="N445" s="42"/>
      <c r="O445" s="42"/>
      <c r="P445" s="42"/>
      <c r="Q445" s="42"/>
    </row>
    <row r="446" spans="1:17" ht="24.75" customHeight="1" x14ac:dyDescent="0.25">
      <c r="A446" s="48" t="s">
        <v>4</v>
      </c>
      <c r="B446" s="129"/>
      <c r="C446" s="130"/>
      <c r="D446" s="49" t="s">
        <v>3142</v>
      </c>
      <c r="E446" s="110" t="str">
        <f>IFERROR(VLOOKUP(B446,matrizEmpleados,2,FALSE),"No existe")</f>
        <v>No existe</v>
      </c>
      <c r="F446" s="120" t="s">
        <v>3765</v>
      </c>
      <c r="G446" s="49" t="s">
        <v>5</v>
      </c>
      <c r="H446" s="127">
        <f>+(D445-C445)+1</f>
        <v>1</v>
      </c>
      <c r="I446" s="81"/>
      <c r="J446" s="42"/>
      <c r="K446" s="42"/>
      <c r="L446" s="42"/>
      <c r="M446" s="42"/>
      <c r="N446" s="42"/>
      <c r="O446" s="42"/>
      <c r="P446" s="42"/>
      <c r="Q446" s="42"/>
    </row>
    <row r="447" spans="1:17" ht="24.75" customHeight="1" x14ac:dyDescent="0.25">
      <c r="A447" s="48" t="s">
        <v>7</v>
      </c>
      <c r="B447" s="115"/>
      <c r="C447" s="121"/>
      <c r="D447" s="121"/>
      <c r="E447" s="116">
        <f>(D447-C447)*$C$2</f>
        <v>0</v>
      </c>
      <c r="F447" s="136"/>
      <c r="G447" s="49" t="s">
        <v>3139</v>
      </c>
      <c r="H447" s="70"/>
      <c r="I447" s="81"/>
      <c r="J447" s="42"/>
      <c r="K447" s="42"/>
      <c r="L447" s="42"/>
      <c r="M447" s="42"/>
      <c r="N447" s="42"/>
      <c r="O447" s="42"/>
      <c r="P447" s="42"/>
      <c r="Q447" s="42"/>
    </row>
    <row r="448" spans="1:17" ht="24.75" customHeight="1" x14ac:dyDescent="0.25">
      <c r="A448" s="48" t="s">
        <v>8</v>
      </c>
      <c r="B448" s="108"/>
      <c r="C448" s="121"/>
      <c r="D448" s="121"/>
      <c r="E448" s="116">
        <f>(D448-C448)*$C$2</f>
        <v>0</v>
      </c>
      <c r="F448" s="136"/>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26-41-1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26-41-2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26-41-3</v>
      </c>
      <c r="J452" s="42"/>
      <c r="K452" s="42"/>
      <c r="L452" s="42"/>
      <c r="M452" s="42"/>
      <c r="N452" s="42"/>
      <c r="O452" s="42"/>
      <c r="P452" s="42"/>
      <c r="Q452" s="42"/>
    </row>
    <row r="453" spans="1:17" ht="38.25" customHeight="1" x14ac:dyDescent="0.25">
      <c r="A453" s="48" t="s">
        <v>13</v>
      </c>
      <c r="B453" s="131"/>
      <c r="C453" s="132"/>
      <c r="D453" s="132"/>
      <c r="E453" s="133"/>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26-42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25">
        <f>IFERROR((E458*F458+E459*F459)/(F458+F459),0)</f>
        <v>0</v>
      </c>
      <c r="G456" s="49" t="s">
        <v>71</v>
      </c>
      <c r="H456" s="70"/>
      <c r="I456" s="81"/>
      <c r="J456" s="42"/>
      <c r="K456" s="42"/>
      <c r="L456" s="42"/>
      <c r="M456" s="42"/>
      <c r="N456" s="42"/>
      <c r="O456" s="42"/>
      <c r="P456" s="42"/>
      <c r="Q456" s="42"/>
    </row>
    <row r="457" spans="1:17" ht="24.75" customHeight="1" x14ac:dyDescent="0.25">
      <c r="A457" s="48" t="s">
        <v>4</v>
      </c>
      <c r="B457" s="129"/>
      <c r="C457" s="130"/>
      <c r="D457" s="49" t="s">
        <v>3142</v>
      </c>
      <c r="E457" s="110" t="str">
        <f>IFERROR(VLOOKUP(B457,matrizEmpleados,2,FALSE),"No existe")</f>
        <v>No existe</v>
      </c>
      <c r="F457" s="120" t="s">
        <v>3765</v>
      </c>
      <c r="G457" s="49" t="s">
        <v>5</v>
      </c>
      <c r="H457" s="127">
        <f>+(D456-C456)+1</f>
        <v>1</v>
      </c>
      <c r="I457" s="81"/>
      <c r="J457" s="42"/>
      <c r="K457" s="42"/>
      <c r="L457" s="42"/>
      <c r="M457" s="42"/>
      <c r="N457" s="42"/>
      <c r="O457" s="42"/>
      <c r="P457" s="42"/>
      <c r="Q457" s="42"/>
    </row>
    <row r="458" spans="1:17" ht="24.75" customHeight="1" x14ac:dyDescent="0.25">
      <c r="A458" s="48" t="s">
        <v>7</v>
      </c>
      <c r="B458" s="115"/>
      <c r="C458" s="121"/>
      <c r="D458" s="121"/>
      <c r="E458" s="116">
        <f>(D458-C458)*$C$2</f>
        <v>0</v>
      </c>
      <c r="F458" s="136"/>
      <c r="G458" s="49" t="s">
        <v>3139</v>
      </c>
      <c r="H458" s="70"/>
      <c r="I458" s="81"/>
      <c r="J458" s="42"/>
      <c r="K458" s="42"/>
      <c r="L458" s="42"/>
      <c r="M458" s="42"/>
      <c r="N458" s="42"/>
      <c r="O458" s="42"/>
      <c r="P458" s="42"/>
      <c r="Q458" s="42"/>
    </row>
    <row r="459" spans="1:17" ht="24.75" customHeight="1" x14ac:dyDescent="0.25">
      <c r="A459" s="48" t="s">
        <v>8</v>
      </c>
      <c r="B459" s="108"/>
      <c r="C459" s="121"/>
      <c r="D459" s="121"/>
      <c r="E459" s="116">
        <f>(D459-C459)*$C$2</f>
        <v>0</v>
      </c>
      <c r="F459" s="136"/>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26-42-1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26-42-2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26-42-3</v>
      </c>
      <c r="J463" s="42"/>
      <c r="K463" s="42"/>
      <c r="L463" s="42"/>
      <c r="M463" s="42"/>
      <c r="N463" s="42"/>
      <c r="O463" s="42"/>
      <c r="P463" s="42"/>
      <c r="Q463" s="42"/>
    </row>
    <row r="464" spans="1:17" ht="38.25" customHeight="1" x14ac:dyDescent="0.25">
      <c r="A464" s="48" t="s">
        <v>13</v>
      </c>
      <c r="B464" s="131"/>
      <c r="C464" s="132"/>
      <c r="D464" s="132"/>
      <c r="E464" s="133"/>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26-43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25">
        <f>IFERROR((E469*F469+E470*F470)/(F469+F470),0)</f>
        <v>0</v>
      </c>
      <c r="G467" s="49" t="s">
        <v>71</v>
      </c>
      <c r="H467" s="70"/>
      <c r="I467" s="81"/>
      <c r="J467" s="42"/>
      <c r="K467" s="42"/>
      <c r="L467" s="42"/>
      <c r="M467" s="42"/>
      <c r="N467" s="42"/>
      <c r="O467" s="42"/>
      <c r="P467" s="42"/>
      <c r="Q467" s="42"/>
    </row>
    <row r="468" spans="1:17" ht="24.75" customHeight="1" x14ac:dyDescent="0.25">
      <c r="A468" s="48" t="s">
        <v>4</v>
      </c>
      <c r="B468" s="129"/>
      <c r="C468" s="130"/>
      <c r="D468" s="49" t="s">
        <v>3142</v>
      </c>
      <c r="E468" s="110" t="str">
        <f>IFERROR(VLOOKUP(B468,matrizEmpleados,2,FALSE),"No existe")</f>
        <v>No existe</v>
      </c>
      <c r="F468" s="120" t="s">
        <v>3765</v>
      </c>
      <c r="G468" s="49" t="s">
        <v>5</v>
      </c>
      <c r="H468" s="127">
        <f>+(D467-C467)+1</f>
        <v>1</v>
      </c>
      <c r="I468" s="81"/>
      <c r="J468" s="42"/>
      <c r="K468" s="42"/>
      <c r="L468" s="42"/>
      <c r="M468" s="42"/>
      <c r="N468" s="42"/>
      <c r="O468" s="42"/>
      <c r="P468" s="42"/>
      <c r="Q468" s="42"/>
    </row>
    <row r="469" spans="1:17" ht="24.75" customHeight="1" x14ac:dyDescent="0.25">
      <c r="A469" s="48" t="s">
        <v>7</v>
      </c>
      <c r="B469" s="115"/>
      <c r="C469" s="121"/>
      <c r="D469" s="121"/>
      <c r="E469" s="116">
        <f>(D469-C469)*$C$2</f>
        <v>0</v>
      </c>
      <c r="F469" s="136"/>
      <c r="G469" s="49" t="s">
        <v>3139</v>
      </c>
      <c r="H469" s="70"/>
      <c r="I469" s="81"/>
      <c r="J469" s="42"/>
      <c r="K469" s="42"/>
      <c r="L469" s="42"/>
      <c r="M469" s="42"/>
      <c r="N469" s="42"/>
      <c r="O469" s="42"/>
      <c r="P469" s="42"/>
      <c r="Q469" s="42"/>
    </row>
    <row r="470" spans="1:17" ht="24.75" customHeight="1" x14ac:dyDescent="0.25">
      <c r="A470" s="48" t="s">
        <v>8</v>
      </c>
      <c r="B470" s="108"/>
      <c r="C470" s="121"/>
      <c r="D470" s="121"/>
      <c r="E470" s="116">
        <f>(D470-C470)*$C$2</f>
        <v>0</v>
      </c>
      <c r="F470" s="136"/>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26-43-1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26-43-2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26-43-3</v>
      </c>
      <c r="J474" s="42"/>
      <c r="K474" s="42"/>
      <c r="L474" s="42"/>
      <c r="M474" s="42"/>
      <c r="N474" s="42"/>
      <c r="O474" s="42"/>
      <c r="P474" s="42"/>
      <c r="Q474" s="42"/>
    </row>
    <row r="475" spans="1:17" ht="38.25" customHeight="1" x14ac:dyDescent="0.25">
      <c r="A475" s="48" t="s">
        <v>13</v>
      </c>
      <c r="B475" s="131"/>
      <c r="C475" s="132"/>
      <c r="D475" s="132"/>
      <c r="E475" s="133"/>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26-44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25">
        <f>IFERROR((E480*F480+E481*F481)/(F480+F481),0)</f>
        <v>0</v>
      </c>
      <c r="G478" s="49" t="s">
        <v>71</v>
      </c>
      <c r="H478" s="70"/>
      <c r="I478" s="81"/>
      <c r="J478" s="42"/>
      <c r="K478" s="42"/>
      <c r="L478" s="42"/>
      <c r="M478" s="42"/>
      <c r="N478" s="42"/>
      <c r="O478" s="42"/>
      <c r="P478" s="42"/>
      <c r="Q478" s="42"/>
    </row>
    <row r="479" spans="1:17" ht="24.75" customHeight="1" x14ac:dyDescent="0.25">
      <c r="A479" s="48" t="s">
        <v>4</v>
      </c>
      <c r="B479" s="129"/>
      <c r="C479" s="130"/>
      <c r="D479" s="49" t="s">
        <v>3142</v>
      </c>
      <c r="E479" s="110" t="str">
        <f>IFERROR(VLOOKUP(B479,matrizEmpleados,2,FALSE),"No existe")</f>
        <v>No existe</v>
      </c>
      <c r="F479" s="120" t="s">
        <v>3765</v>
      </c>
      <c r="G479" s="49" t="s">
        <v>5</v>
      </c>
      <c r="H479" s="127">
        <f>+(D478-C478)+1</f>
        <v>1</v>
      </c>
      <c r="I479" s="81"/>
      <c r="J479" s="42"/>
      <c r="K479" s="42"/>
      <c r="L479" s="42"/>
      <c r="M479" s="42"/>
      <c r="N479" s="42"/>
      <c r="O479" s="42"/>
      <c r="P479" s="42"/>
      <c r="Q479" s="42"/>
    </row>
    <row r="480" spans="1:17" ht="24.75" customHeight="1" x14ac:dyDescent="0.25">
      <c r="A480" s="48" t="s">
        <v>7</v>
      </c>
      <c r="B480" s="115"/>
      <c r="C480" s="121"/>
      <c r="D480" s="121"/>
      <c r="E480" s="116">
        <f>(D480-C480)*$C$2</f>
        <v>0</v>
      </c>
      <c r="F480" s="136"/>
      <c r="G480" s="49" t="s">
        <v>3139</v>
      </c>
      <c r="H480" s="70"/>
      <c r="I480" s="81"/>
      <c r="J480" s="42"/>
      <c r="K480" s="42"/>
      <c r="L480" s="42"/>
      <c r="M480" s="42"/>
      <c r="N480" s="42"/>
      <c r="O480" s="42"/>
      <c r="P480" s="42"/>
      <c r="Q480" s="42"/>
    </row>
    <row r="481" spans="1:17" ht="24.75" customHeight="1" x14ac:dyDescent="0.25">
      <c r="A481" s="48" t="s">
        <v>8</v>
      </c>
      <c r="B481" s="108"/>
      <c r="C481" s="121"/>
      <c r="D481" s="121"/>
      <c r="E481" s="116">
        <f>(D481-C481)*$C$2</f>
        <v>0</v>
      </c>
      <c r="F481" s="136"/>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26-44-1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26-44-2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26-44-3</v>
      </c>
      <c r="J485" s="42"/>
      <c r="K485" s="42"/>
      <c r="L485" s="42"/>
      <c r="M485" s="42"/>
      <c r="N485" s="42"/>
      <c r="O485" s="42"/>
      <c r="P485" s="42"/>
      <c r="Q485" s="42"/>
    </row>
    <row r="486" spans="1:17" ht="38.25" customHeight="1" x14ac:dyDescent="0.25">
      <c r="A486" s="48" t="s">
        <v>13</v>
      </c>
      <c r="B486" s="131"/>
      <c r="C486" s="132"/>
      <c r="D486" s="132"/>
      <c r="E486" s="133"/>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26-45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25">
        <f>IFERROR((E491*F491+E492*F492)/(F491+F492),0)</f>
        <v>0</v>
      </c>
      <c r="G489" s="49" t="s">
        <v>71</v>
      </c>
      <c r="H489" s="70"/>
      <c r="I489" s="81"/>
      <c r="J489" s="42"/>
      <c r="K489" s="42"/>
      <c r="L489" s="42"/>
      <c r="M489" s="42"/>
      <c r="N489" s="42"/>
      <c r="O489" s="42"/>
      <c r="P489" s="42"/>
      <c r="Q489" s="42"/>
    </row>
    <row r="490" spans="1:17" ht="24.75" customHeight="1" x14ac:dyDescent="0.25">
      <c r="A490" s="48" t="s">
        <v>4</v>
      </c>
      <c r="B490" s="129"/>
      <c r="C490" s="130"/>
      <c r="D490" s="49" t="s">
        <v>3142</v>
      </c>
      <c r="E490" s="110" t="str">
        <f>IFERROR(VLOOKUP(B490,matrizEmpleados,2,FALSE),"No existe")</f>
        <v>No existe</v>
      </c>
      <c r="F490" s="120" t="s">
        <v>3765</v>
      </c>
      <c r="G490" s="49" t="s">
        <v>5</v>
      </c>
      <c r="H490" s="127">
        <f>+(D489-C489)+1</f>
        <v>1</v>
      </c>
      <c r="I490" s="81"/>
      <c r="J490" s="42"/>
      <c r="K490" s="42"/>
      <c r="L490" s="42"/>
      <c r="M490" s="42"/>
      <c r="N490" s="42"/>
      <c r="O490" s="42"/>
      <c r="P490" s="42"/>
      <c r="Q490" s="42"/>
    </row>
    <row r="491" spans="1:17" ht="24.75" customHeight="1" x14ac:dyDescent="0.25">
      <c r="A491" s="48" t="s">
        <v>7</v>
      </c>
      <c r="B491" s="115"/>
      <c r="C491" s="121"/>
      <c r="D491" s="121"/>
      <c r="E491" s="116">
        <f>(D491-C491)*$C$2</f>
        <v>0</v>
      </c>
      <c r="F491" s="136"/>
      <c r="G491" s="49" t="s">
        <v>3139</v>
      </c>
      <c r="H491" s="70"/>
      <c r="I491" s="81"/>
      <c r="J491" s="42"/>
      <c r="K491" s="42"/>
      <c r="L491" s="42"/>
      <c r="M491" s="42"/>
      <c r="N491" s="42"/>
      <c r="O491" s="42"/>
      <c r="P491" s="42"/>
      <c r="Q491" s="42"/>
    </row>
    <row r="492" spans="1:17" ht="24.75" customHeight="1" x14ac:dyDescent="0.25">
      <c r="A492" s="48" t="s">
        <v>8</v>
      </c>
      <c r="B492" s="108"/>
      <c r="C492" s="121"/>
      <c r="D492" s="121"/>
      <c r="E492" s="116">
        <f>(D492-C492)*$C$2</f>
        <v>0</v>
      </c>
      <c r="F492" s="136"/>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26-45-1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26-45-2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26-45-3</v>
      </c>
      <c r="J496" s="42"/>
      <c r="K496" s="42"/>
      <c r="L496" s="42"/>
      <c r="M496" s="42"/>
      <c r="N496" s="42"/>
      <c r="O496" s="42"/>
      <c r="P496" s="42"/>
      <c r="Q496" s="42"/>
    </row>
    <row r="497" spans="1:17" ht="38.25" customHeight="1" x14ac:dyDescent="0.25">
      <c r="A497" s="48" t="s">
        <v>13</v>
      </c>
      <c r="B497" s="131"/>
      <c r="C497" s="132"/>
      <c r="D497" s="132"/>
      <c r="E497" s="133"/>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129481AB-16FA-41ED-919B-5E1992B8DBBB}"/>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6C168F79-E940-4485-B06F-74E274F9993E}">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B56F7969-6785-42A1-A9FC-3A619733BA65}">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C684D1BB-6E5E-4BE0-A82B-E46CA9F4D9C1}">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869ED38F-3856-4F8C-8FC9-7ED438C19A79}">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C1BEFA4B-616E-4232-9152-4E2701861CCF}">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34EF5F66-5DFE-45F6-B59F-562C4D7CC310}"/>
    <dataValidation type="list" allowBlank="1" sqref="H8 H19 H448 H459 H404 H470 H481 H30 H41 H52 H63 H74 H85 H96 H107 H118 H129 H140 H151 H162 H173 H184 H195 H206 H217 H228 H239 H250 H261 H272 H283 H294 H305 H316 H327 H338 H349 H360 H371 H382 H393 H415 H426 H437 H492" xr:uid="{ECD9E69F-BF0D-4678-AEB8-428D4A617F17}">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50881"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50882"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50883"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73C48-3567-4F19-AAA2-55F0DF33AD93}">
  <sheetPr codeName="Hoja25">
    <tabColor theme="0"/>
    <pageSetUpPr fitToPage="1"/>
  </sheetPr>
  <dimension ref="A1:Q500"/>
  <sheetViews>
    <sheetView zoomScale="55" zoomScaleNormal="55" workbookViewId="0">
      <selection activeCell="D2" sqref="D2"/>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17">
        <v>8</v>
      </c>
      <c r="C2" s="118">
        <f>24/B2</f>
        <v>3</v>
      </c>
      <c r="D2" s="42"/>
      <c r="E2" s="126">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27-1</v>
      </c>
      <c r="B4" s="74"/>
      <c r="C4" s="75" t="s">
        <v>3138</v>
      </c>
      <c r="D4" s="76" t="s">
        <v>75</v>
      </c>
      <c r="E4" s="119"/>
      <c r="F4" s="119"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25">
        <f>IFERROR((E7*F7+E8*F8)/(F7+F8),0)</f>
        <v>0</v>
      </c>
      <c r="G5" s="49" t="s">
        <v>71</v>
      </c>
      <c r="H5" s="70"/>
      <c r="I5" s="81"/>
      <c r="J5" s="42"/>
      <c r="K5" s="42"/>
      <c r="L5" s="121">
        <v>0.41666666666666669</v>
      </c>
      <c r="M5" s="121">
        <v>0.5</v>
      </c>
      <c r="N5" s="116">
        <f>(M5-L5)*$C$2</f>
        <v>0.24999999999999994</v>
      </c>
      <c r="O5" s="124">
        <v>3</v>
      </c>
      <c r="P5" s="42"/>
      <c r="Q5" s="42"/>
    </row>
    <row r="6" spans="1:17" ht="24.75" customHeight="1" x14ac:dyDescent="0.25">
      <c r="A6" s="48" t="s">
        <v>4</v>
      </c>
      <c r="B6" s="129"/>
      <c r="C6" s="130"/>
      <c r="D6" s="49" t="s">
        <v>3142</v>
      </c>
      <c r="E6" s="110" t="str">
        <f>IFERROR(VLOOKUP(B6,matrizEmpleados,2,FALSE),"No existe")</f>
        <v>No existe</v>
      </c>
      <c r="F6" s="120" t="s">
        <v>3765</v>
      </c>
      <c r="G6" s="49" t="s">
        <v>5</v>
      </c>
      <c r="H6" s="127">
        <f>+(D5-C5)+1</f>
        <v>1</v>
      </c>
      <c r="I6" s="81"/>
      <c r="J6" s="42"/>
      <c r="K6" s="42"/>
      <c r="L6" s="121">
        <v>0.41666666666666669</v>
      </c>
      <c r="M6" s="121">
        <v>0.58333333333333337</v>
      </c>
      <c r="N6" s="116">
        <f>(M6-L6)*$C$2</f>
        <v>0.5</v>
      </c>
      <c r="O6" s="124">
        <v>2</v>
      </c>
      <c r="P6" s="42"/>
      <c r="Q6" s="42"/>
    </row>
    <row r="7" spans="1:17" ht="24.75" customHeight="1" x14ac:dyDescent="0.25">
      <c r="A7" s="48" t="s">
        <v>7</v>
      </c>
      <c r="B7" s="115"/>
      <c r="C7" s="121"/>
      <c r="D7" s="121"/>
      <c r="E7" s="116">
        <f>(D7-C7)*$C$2</f>
        <v>0</v>
      </c>
      <c r="F7" s="136"/>
      <c r="G7" s="49" t="s">
        <v>3139</v>
      </c>
      <c r="H7" s="70"/>
      <c r="I7" s="81"/>
      <c r="J7" s="42"/>
      <c r="K7" s="42"/>
      <c r="L7" s="121"/>
      <c r="M7" s="121"/>
      <c r="N7" s="116"/>
      <c r="O7" s="124"/>
      <c r="P7" s="42"/>
      <c r="Q7" s="42"/>
    </row>
    <row r="8" spans="1:17" ht="24.75" customHeight="1" x14ac:dyDescent="0.25">
      <c r="A8" s="48" t="s">
        <v>8</v>
      </c>
      <c r="B8" s="108"/>
      <c r="C8" s="121"/>
      <c r="D8" s="121"/>
      <c r="E8" s="116">
        <f>(D8-C8)*$C$2</f>
        <v>0</v>
      </c>
      <c r="F8" s="136"/>
      <c r="G8" s="49" t="s">
        <v>3142</v>
      </c>
      <c r="H8" s="72" t="str">
        <f>IFERROR(VLOOKUP(B8,matrizEmpleados,2,FALSE),"Error")</f>
        <v>Error</v>
      </c>
      <c r="I8" s="81"/>
      <c r="J8" s="42"/>
      <c r="K8" s="42"/>
      <c r="L8" s="121"/>
      <c r="M8" s="121"/>
      <c r="N8" s="116"/>
      <c r="O8" s="124"/>
      <c r="P8" s="42"/>
      <c r="Q8" s="42"/>
    </row>
    <row r="9" spans="1:17" ht="24.75" customHeight="1" x14ac:dyDescent="0.25">
      <c r="A9" s="48" t="s">
        <v>261</v>
      </c>
      <c r="B9" s="48" t="s">
        <v>262</v>
      </c>
      <c r="C9" s="48" t="s">
        <v>10</v>
      </c>
      <c r="D9" s="48" t="s">
        <v>264</v>
      </c>
      <c r="E9" s="64" t="s">
        <v>263</v>
      </c>
      <c r="F9" s="64"/>
      <c r="G9" s="49" t="s">
        <v>9</v>
      </c>
      <c r="H9" s="70"/>
      <c r="I9" s="81"/>
      <c r="K9" s="42"/>
      <c r="L9" s="121"/>
      <c r="M9" s="121"/>
      <c r="N9" s="116"/>
      <c r="O9" s="124"/>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27-1-1</v>
      </c>
      <c r="J10" s="42"/>
      <c r="K10" s="42"/>
      <c r="L10" s="42"/>
      <c r="M10" s="42"/>
      <c r="N10" s="123">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27-1-2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27-1-3</v>
      </c>
      <c r="J12" s="42"/>
      <c r="K12" s="42"/>
      <c r="L12" s="42"/>
      <c r="M12" s="42"/>
      <c r="N12" s="42"/>
      <c r="O12" s="42"/>
      <c r="P12" s="42"/>
      <c r="Q12" s="42"/>
    </row>
    <row r="13" spans="1:17" ht="44.25" customHeight="1" x14ac:dyDescent="0.25">
      <c r="A13" s="48" t="s">
        <v>13</v>
      </c>
      <c r="B13" s="131"/>
      <c r="C13" s="132"/>
      <c r="D13" s="132"/>
      <c r="E13" s="133"/>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27-2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25">
        <f>IFERROR((E18*F18+E19*F19)/(F18+F19),0)</f>
        <v>0</v>
      </c>
      <c r="G16" s="49" t="s">
        <v>71</v>
      </c>
      <c r="H16" s="70"/>
      <c r="I16" s="81"/>
      <c r="J16" s="42"/>
      <c r="K16" s="42"/>
      <c r="L16" s="42"/>
      <c r="M16" s="42"/>
      <c r="N16" s="42"/>
      <c r="O16" s="42"/>
      <c r="P16" s="42"/>
      <c r="Q16" s="42"/>
    </row>
    <row r="17" spans="1:17" ht="24.75" customHeight="1" x14ac:dyDescent="0.25">
      <c r="A17" s="48" t="s">
        <v>4</v>
      </c>
      <c r="B17" s="129"/>
      <c r="C17" s="130"/>
      <c r="D17" s="49" t="s">
        <v>3142</v>
      </c>
      <c r="E17" s="110" t="str">
        <f>IFERROR(VLOOKUP(B17,matrizEmpleados,2,FALSE),"No existe")</f>
        <v>No existe</v>
      </c>
      <c r="F17" s="120" t="s">
        <v>3765</v>
      </c>
      <c r="G17" s="49" t="s">
        <v>5</v>
      </c>
      <c r="H17" s="127">
        <f>+(D16-C16)+1</f>
        <v>1</v>
      </c>
      <c r="I17" s="81"/>
      <c r="J17" s="42"/>
      <c r="K17" s="42"/>
      <c r="L17" s="42"/>
      <c r="M17" s="42"/>
      <c r="N17" s="42"/>
      <c r="O17" s="42"/>
      <c r="P17" s="42"/>
      <c r="Q17" s="42"/>
    </row>
    <row r="18" spans="1:17" ht="24.75" customHeight="1" x14ac:dyDescent="0.25">
      <c r="A18" s="48" t="s">
        <v>7</v>
      </c>
      <c r="B18" s="115"/>
      <c r="C18" s="121"/>
      <c r="D18" s="121"/>
      <c r="E18" s="116">
        <f>(D18-C18)*$C$2</f>
        <v>0</v>
      </c>
      <c r="F18" s="136"/>
      <c r="G18" s="49" t="s">
        <v>3139</v>
      </c>
      <c r="H18" s="70"/>
      <c r="I18" s="81"/>
      <c r="J18" s="42"/>
      <c r="K18" s="42"/>
      <c r="L18" s="42"/>
      <c r="M18" s="42"/>
      <c r="N18" s="42"/>
      <c r="O18" s="42"/>
      <c r="P18" s="42"/>
      <c r="Q18" s="42"/>
    </row>
    <row r="19" spans="1:17" ht="24.75" customHeight="1" x14ac:dyDescent="0.25">
      <c r="A19" s="48" t="s">
        <v>8</v>
      </c>
      <c r="B19" s="108"/>
      <c r="C19" s="121"/>
      <c r="D19" s="121"/>
      <c r="E19" s="116">
        <f>(D19-C19)*$C$2</f>
        <v>0</v>
      </c>
      <c r="F19" s="136"/>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27-2-1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27-2-2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27-2-3</v>
      </c>
      <c r="J23" s="42"/>
      <c r="K23" s="42"/>
      <c r="L23" s="42"/>
      <c r="M23" s="42"/>
      <c r="N23" s="42"/>
      <c r="O23" s="42"/>
      <c r="P23" s="42"/>
      <c r="Q23" s="42"/>
    </row>
    <row r="24" spans="1:17" ht="38.25" customHeight="1" x14ac:dyDescent="0.25">
      <c r="A24" s="48" t="s">
        <v>13</v>
      </c>
      <c r="B24" s="131"/>
      <c r="C24" s="132"/>
      <c r="D24" s="132"/>
      <c r="E24" s="133"/>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27-3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25">
        <f>IFERROR((E29*F29+E30*F30)/(F29+F30),0)</f>
        <v>0</v>
      </c>
      <c r="G27" s="49" t="s">
        <v>71</v>
      </c>
      <c r="H27" s="70"/>
      <c r="I27" s="81"/>
      <c r="J27" s="42"/>
      <c r="K27" s="42"/>
      <c r="L27" s="42"/>
      <c r="M27" s="42"/>
      <c r="N27" s="42"/>
      <c r="O27" s="42"/>
      <c r="P27" s="42"/>
      <c r="Q27" s="42"/>
    </row>
    <row r="28" spans="1:17" ht="24.75" customHeight="1" x14ac:dyDescent="0.25">
      <c r="A28" s="48" t="s">
        <v>4</v>
      </c>
      <c r="B28" s="129"/>
      <c r="C28" s="130"/>
      <c r="D28" s="49" t="s">
        <v>3142</v>
      </c>
      <c r="E28" s="110" t="str">
        <f>IFERROR(VLOOKUP(B28,matrizEmpleados,2,FALSE),"No existe")</f>
        <v>No existe</v>
      </c>
      <c r="F28" s="120" t="s">
        <v>3765</v>
      </c>
      <c r="G28" s="49" t="s">
        <v>5</v>
      </c>
      <c r="H28" s="127">
        <f>+(D27-C27)+1</f>
        <v>1</v>
      </c>
      <c r="I28" s="81"/>
      <c r="J28" s="42"/>
      <c r="K28" s="42"/>
      <c r="L28" s="42"/>
      <c r="M28" s="42"/>
      <c r="N28" s="42"/>
      <c r="O28" s="42"/>
      <c r="P28" s="42"/>
      <c r="Q28" s="42"/>
    </row>
    <row r="29" spans="1:17" ht="24.75" customHeight="1" x14ac:dyDescent="0.25">
      <c r="A29" s="48" t="s">
        <v>7</v>
      </c>
      <c r="B29" s="115"/>
      <c r="C29" s="121"/>
      <c r="D29" s="121"/>
      <c r="E29" s="116">
        <f>(D29-C29)*$C$2</f>
        <v>0</v>
      </c>
      <c r="F29" s="136"/>
      <c r="G29" s="49" t="s">
        <v>3139</v>
      </c>
      <c r="H29" s="70"/>
      <c r="I29" s="81"/>
      <c r="J29" s="42"/>
      <c r="K29" s="42"/>
      <c r="L29" s="42"/>
      <c r="M29" s="42"/>
      <c r="N29" s="42"/>
      <c r="O29" s="42"/>
      <c r="P29" s="42"/>
      <c r="Q29" s="42"/>
    </row>
    <row r="30" spans="1:17" ht="24.75" customHeight="1" x14ac:dyDescent="0.25">
      <c r="A30" s="48" t="s">
        <v>8</v>
      </c>
      <c r="B30" s="108"/>
      <c r="C30" s="121"/>
      <c r="D30" s="121"/>
      <c r="E30" s="116">
        <f>(D30-C30)*$C$2</f>
        <v>0</v>
      </c>
      <c r="F30" s="136"/>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27-3-1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27-3-2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27-3-3</v>
      </c>
      <c r="J34" s="42"/>
      <c r="K34" s="42"/>
      <c r="L34" s="42"/>
      <c r="M34" s="42"/>
      <c r="N34" s="42"/>
      <c r="O34" s="42"/>
      <c r="P34" s="42"/>
      <c r="Q34" s="42"/>
    </row>
    <row r="35" spans="1:17" ht="38.25" customHeight="1" x14ac:dyDescent="0.25">
      <c r="A35" s="48" t="s">
        <v>13</v>
      </c>
      <c r="B35" s="131"/>
      <c r="C35" s="132"/>
      <c r="D35" s="132"/>
      <c r="E35" s="133"/>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27-4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25">
        <f>IFERROR((E40*F40+E41*F41)/(F40+F41),0)</f>
        <v>0</v>
      </c>
      <c r="G38" s="49" t="s">
        <v>71</v>
      </c>
      <c r="H38" s="70"/>
      <c r="I38" s="81"/>
      <c r="J38" s="42"/>
      <c r="K38" s="42"/>
      <c r="L38" s="42"/>
      <c r="M38" s="42"/>
      <c r="N38" s="42"/>
      <c r="O38" s="42"/>
      <c r="P38" s="42"/>
      <c r="Q38" s="42"/>
    </row>
    <row r="39" spans="1:17" ht="24.75" customHeight="1" x14ac:dyDescent="0.25">
      <c r="A39" s="48" t="s">
        <v>4</v>
      </c>
      <c r="B39" s="129"/>
      <c r="C39" s="130"/>
      <c r="D39" s="49" t="s">
        <v>3142</v>
      </c>
      <c r="E39" s="110" t="str">
        <f>IFERROR(VLOOKUP(B39,matrizEmpleados,2,FALSE),"No existe")</f>
        <v>No existe</v>
      </c>
      <c r="F39" s="120" t="s">
        <v>3765</v>
      </c>
      <c r="G39" s="49" t="s">
        <v>5</v>
      </c>
      <c r="H39" s="127">
        <f>+(D38-C38)+1</f>
        <v>1</v>
      </c>
      <c r="I39" s="81"/>
      <c r="J39" s="42"/>
      <c r="K39" s="42"/>
      <c r="L39" s="42"/>
      <c r="M39" s="42"/>
      <c r="N39" s="42"/>
      <c r="O39" s="42"/>
      <c r="P39" s="42"/>
      <c r="Q39" s="42"/>
    </row>
    <row r="40" spans="1:17" ht="24.75" customHeight="1" x14ac:dyDescent="0.25">
      <c r="A40" s="48" t="s">
        <v>7</v>
      </c>
      <c r="B40" s="115"/>
      <c r="C40" s="121"/>
      <c r="D40" s="121"/>
      <c r="E40" s="116">
        <f>(D40-C40)*$C$2</f>
        <v>0</v>
      </c>
      <c r="F40" s="136"/>
      <c r="G40" s="49" t="s">
        <v>3139</v>
      </c>
      <c r="H40" s="70"/>
      <c r="I40" s="81"/>
      <c r="J40" s="42"/>
      <c r="K40" s="42"/>
      <c r="L40" s="42"/>
      <c r="M40" s="42"/>
      <c r="N40" s="42"/>
      <c r="O40" s="42"/>
      <c r="P40" s="42"/>
      <c r="Q40" s="42"/>
    </row>
    <row r="41" spans="1:17" ht="24.75" customHeight="1" x14ac:dyDescent="0.25">
      <c r="A41" s="48" t="s">
        <v>8</v>
      </c>
      <c r="B41" s="108"/>
      <c r="C41" s="121"/>
      <c r="D41" s="121"/>
      <c r="E41" s="116">
        <f>(D41-C41)*$C$2</f>
        <v>0</v>
      </c>
      <c r="F41" s="136"/>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27-4-1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27-4-2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27-4-3</v>
      </c>
      <c r="J45" s="42"/>
      <c r="K45" s="42"/>
      <c r="L45" s="42"/>
      <c r="M45" s="42"/>
      <c r="N45" s="42"/>
      <c r="O45" s="42"/>
      <c r="P45" s="42"/>
      <c r="Q45" s="42"/>
    </row>
    <row r="46" spans="1:17" ht="38.25" customHeight="1" x14ac:dyDescent="0.25">
      <c r="A46" s="48" t="s">
        <v>13</v>
      </c>
      <c r="B46" s="131"/>
      <c r="C46" s="132"/>
      <c r="D46" s="132"/>
      <c r="E46" s="133"/>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27-5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25">
        <f>IFERROR((E51*F51+E52*F52)/(F51+F52),0)</f>
        <v>0</v>
      </c>
      <c r="G49" s="49" t="s">
        <v>71</v>
      </c>
      <c r="H49" s="70"/>
      <c r="I49" s="81"/>
      <c r="J49" s="42"/>
      <c r="K49" s="42"/>
      <c r="L49" s="42"/>
      <c r="M49" s="42"/>
      <c r="N49" s="42"/>
      <c r="O49" s="42"/>
      <c r="P49" s="42"/>
      <c r="Q49" s="42"/>
    </row>
    <row r="50" spans="1:17" ht="24.75" customHeight="1" x14ac:dyDescent="0.25">
      <c r="A50" s="48" t="s">
        <v>4</v>
      </c>
      <c r="B50" s="129"/>
      <c r="C50" s="130"/>
      <c r="D50" s="49" t="s">
        <v>3142</v>
      </c>
      <c r="E50" s="110" t="str">
        <f>IFERROR(VLOOKUP(B50,matrizEmpleados,2,FALSE),"No existe")</f>
        <v>No existe</v>
      </c>
      <c r="F50" s="120" t="s">
        <v>3765</v>
      </c>
      <c r="G50" s="49" t="s">
        <v>5</v>
      </c>
      <c r="H50" s="127">
        <f>+(D49-C49)+1</f>
        <v>1</v>
      </c>
      <c r="I50" s="81"/>
      <c r="J50" s="42"/>
      <c r="K50" s="42"/>
      <c r="L50" s="42"/>
      <c r="M50" s="42"/>
      <c r="N50" s="42"/>
      <c r="O50" s="42"/>
      <c r="P50" s="42"/>
      <c r="Q50" s="42"/>
    </row>
    <row r="51" spans="1:17" ht="24.75" customHeight="1" x14ac:dyDescent="0.25">
      <c r="A51" s="48" t="s">
        <v>7</v>
      </c>
      <c r="B51" s="115"/>
      <c r="C51" s="121"/>
      <c r="D51" s="121"/>
      <c r="E51" s="116">
        <f>(D51-C51)*$C$2</f>
        <v>0</v>
      </c>
      <c r="F51" s="136"/>
      <c r="G51" s="49" t="s">
        <v>3139</v>
      </c>
      <c r="H51" s="70"/>
      <c r="I51" s="81"/>
      <c r="J51" s="42"/>
      <c r="K51" s="42"/>
      <c r="L51" s="42"/>
      <c r="M51" s="42"/>
      <c r="N51" s="42"/>
      <c r="O51" s="42"/>
      <c r="P51" s="42"/>
      <c r="Q51" s="42"/>
    </row>
    <row r="52" spans="1:17" ht="24.75" customHeight="1" x14ac:dyDescent="0.25">
      <c r="A52" s="48" t="s">
        <v>8</v>
      </c>
      <c r="B52" s="108"/>
      <c r="C52" s="121"/>
      <c r="D52" s="121"/>
      <c r="E52" s="116">
        <f>(D52-C52)*$C$2</f>
        <v>0</v>
      </c>
      <c r="F52" s="136"/>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27-5-1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27-5-2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27-5-3</v>
      </c>
      <c r="J56" s="42"/>
      <c r="K56" s="42"/>
      <c r="L56" s="42"/>
      <c r="M56" s="42"/>
      <c r="N56" s="42"/>
      <c r="O56" s="42"/>
      <c r="P56" s="42"/>
      <c r="Q56" s="42"/>
    </row>
    <row r="57" spans="1:17" ht="38.25" customHeight="1" x14ac:dyDescent="0.25">
      <c r="A57" s="48" t="s">
        <v>13</v>
      </c>
      <c r="B57" s="131"/>
      <c r="C57" s="132"/>
      <c r="D57" s="132"/>
      <c r="E57" s="133"/>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27-6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25">
        <f>IFERROR((E62*F62+E63*F63)/(F62+F63),0)</f>
        <v>0</v>
      </c>
      <c r="G60" s="49" t="s">
        <v>71</v>
      </c>
      <c r="H60" s="70"/>
      <c r="I60" s="81"/>
      <c r="J60" s="42"/>
      <c r="K60" s="42"/>
      <c r="L60" s="42"/>
      <c r="M60" s="42"/>
      <c r="N60" s="42"/>
      <c r="O60" s="42"/>
      <c r="P60" s="42"/>
      <c r="Q60" s="42"/>
    </row>
    <row r="61" spans="1:17" ht="24.75" customHeight="1" x14ac:dyDescent="0.25">
      <c r="A61" s="48" t="s">
        <v>4</v>
      </c>
      <c r="B61" s="129"/>
      <c r="C61" s="130"/>
      <c r="D61" s="49" t="s">
        <v>3142</v>
      </c>
      <c r="E61" s="110" t="str">
        <f>IFERROR(VLOOKUP(B61,matrizEmpleados,2,FALSE),"No existe")</f>
        <v>No existe</v>
      </c>
      <c r="F61" s="120" t="s">
        <v>3765</v>
      </c>
      <c r="G61" s="49" t="s">
        <v>5</v>
      </c>
      <c r="H61" s="127">
        <f>+(D60-C60)+1</f>
        <v>1</v>
      </c>
      <c r="I61" s="81"/>
      <c r="J61" s="42"/>
      <c r="K61" s="42"/>
      <c r="L61" s="42"/>
      <c r="M61" s="42"/>
      <c r="N61" s="42"/>
      <c r="O61" s="42"/>
      <c r="P61" s="42"/>
      <c r="Q61" s="42"/>
    </row>
    <row r="62" spans="1:17" ht="24.75" customHeight="1" x14ac:dyDescent="0.25">
      <c r="A62" s="48" t="s">
        <v>7</v>
      </c>
      <c r="B62" s="115"/>
      <c r="C62" s="121"/>
      <c r="D62" s="121"/>
      <c r="E62" s="116">
        <f>(D62-C62)*$C$2</f>
        <v>0</v>
      </c>
      <c r="F62" s="136"/>
      <c r="G62" s="49" t="s">
        <v>3139</v>
      </c>
      <c r="H62" s="70"/>
      <c r="I62" s="81"/>
      <c r="J62" s="42"/>
      <c r="K62" s="42"/>
      <c r="L62" s="42"/>
      <c r="M62" s="42"/>
      <c r="N62" s="42"/>
      <c r="O62" s="42"/>
      <c r="P62" s="42"/>
      <c r="Q62" s="42"/>
    </row>
    <row r="63" spans="1:17" ht="24.75" customHeight="1" x14ac:dyDescent="0.25">
      <c r="A63" s="48" t="s">
        <v>8</v>
      </c>
      <c r="B63" s="108"/>
      <c r="C63" s="121"/>
      <c r="D63" s="121"/>
      <c r="E63" s="116">
        <f>(D63-C63)*$C$2</f>
        <v>0</v>
      </c>
      <c r="F63" s="136"/>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27-6-1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27-6-2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27-6-3</v>
      </c>
      <c r="J67" s="42"/>
      <c r="K67" s="42"/>
      <c r="L67" s="42"/>
      <c r="M67" s="42"/>
      <c r="N67" s="42"/>
      <c r="O67" s="42"/>
      <c r="P67" s="42"/>
      <c r="Q67" s="42"/>
    </row>
    <row r="68" spans="1:17" ht="38.25" customHeight="1" x14ac:dyDescent="0.25">
      <c r="A68" s="48" t="s">
        <v>13</v>
      </c>
      <c r="B68" s="131"/>
      <c r="C68" s="132"/>
      <c r="D68" s="132"/>
      <c r="E68" s="133"/>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27-7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25">
        <f>IFERROR((E73*F73+E74*F74)/(F73+F74),0)</f>
        <v>0</v>
      </c>
      <c r="G71" s="49" t="s">
        <v>71</v>
      </c>
      <c r="H71" s="70"/>
      <c r="I71" s="81"/>
      <c r="J71" s="42"/>
      <c r="K71" s="42"/>
      <c r="L71" s="42"/>
      <c r="M71" s="42"/>
      <c r="N71" s="42"/>
      <c r="O71" s="42"/>
      <c r="P71" s="42"/>
      <c r="Q71" s="42"/>
    </row>
    <row r="72" spans="1:17" ht="24.75" customHeight="1" x14ac:dyDescent="0.25">
      <c r="A72" s="48" t="s">
        <v>4</v>
      </c>
      <c r="B72" s="129"/>
      <c r="C72" s="130"/>
      <c r="D72" s="49" t="s">
        <v>3142</v>
      </c>
      <c r="E72" s="110" t="str">
        <f>IFERROR(VLOOKUP(B72,matrizEmpleados,2,FALSE),"No existe")</f>
        <v>No existe</v>
      </c>
      <c r="F72" s="120" t="s">
        <v>3765</v>
      </c>
      <c r="G72" s="49" t="s">
        <v>5</v>
      </c>
      <c r="H72" s="127">
        <f>+(D71-C71)+1</f>
        <v>1</v>
      </c>
      <c r="I72" s="81"/>
      <c r="J72" s="42"/>
      <c r="K72" s="42"/>
      <c r="L72" s="42"/>
      <c r="M72" s="42"/>
      <c r="N72" s="42"/>
      <c r="O72" s="42"/>
      <c r="P72" s="42"/>
      <c r="Q72" s="42"/>
    </row>
    <row r="73" spans="1:17" ht="24.75" customHeight="1" x14ac:dyDescent="0.25">
      <c r="A73" s="48" t="s">
        <v>7</v>
      </c>
      <c r="B73" s="115"/>
      <c r="C73" s="121"/>
      <c r="D73" s="121"/>
      <c r="E73" s="116">
        <f>(D73-C73)*$C$2</f>
        <v>0</v>
      </c>
      <c r="F73" s="136"/>
      <c r="G73" s="49" t="s">
        <v>3139</v>
      </c>
      <c r="H73" s="70"/>
      <c r="I73" s="81"/>
      <c r="J73" s="42"/>
      <c r="K73" s="42"/>
      <c r="L73" s="42"/>
      <c r="M73" s="42"/>
      <c r="N73" s="42"/>
      <c r="O73" s="42"/>
      <c r="P73" s="42"/>
      <c r="Q73" s="42"/>
    </row>
    <row r="74" spans="1:17" ht="24.75" customHeight="1" x14ac:dyDescent="0.25">
      <c r="A74" s="48" t="s">
        <v>8</v>
      </c>
      <c r="B74" s="108"/>
      <c r="C74" s="121"/>
      <c r="D74" s="121"/>
      <c r="E74" s="116">
        <f>(D74-C74)*$C$2</f>
        <v>0</v>
      </c>
      <c r="F74" s="136"/>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27-7-1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27-7-2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27-7-3</v>
      </c>
      <c r="J78" s="42"/>
      <c r="K78" s="42"/>
      <c r="L78" s="42"/>
      <c r="M78" s="42"/>
      <c r="N78" s="42"/>
      <c r="O78" s="42"/>
      <c r="P78" s="42"/>
      <c r="Q78" s="42"/>
    </row>
    <row r="79" spans="1:17" ht="38.25" customHeight="1" x14ac:dyDescent="0.25">
      <c r="A79" s="48" t="s">
        <v>13</v>
      </c>
      <c r="B79" s="131"/>
      <c r="C79" s="132"/>
      <c r="D79" s="132"/>
      <c r="E79" s="133"/>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27-8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25">
        <f>IFERROR((E84*F84+E85*F85)/(F84+F85),0)</f>
        <v>0</v>
      </c>
      <c r="G82" s="49" t="s">
        <v>71</v>
      </c>
      <c r="H82" s="70"/>
      <c r="I82" s="81"/>
      <c r="J82" s="42"/>
      <c r="K82" s="42"/>
      <c r="L82" s="42"/>
      <c r="M82" s="42"/>
      <c r="N82" s="42"/>
      <c r="O82" s="42"/>
      <c r="P82" s="42"/>
      <c r="Q82" s="42"/>
    </row>
    <row r="83" spans="1:17" ht="24.75" customHeight="1" x14ac:dyDescent="0.25">
      <c r="A83" s="48" t="s">
        <v>4</v>
      </c>
      <c r="B83" s="129"/>
      <c r="C83" s="130"/>
      <c r="D83" s="49" t="s">
        <v>3142</v>
      </c>
      <c r="E83" s="110" t="str">
        <f>IFERROR(VLOOKUP(B83,matrizEmpleados,2,FALSE),"No existe")</f>
        <v>No existe</v>
      </c>
      <c r="F83" s="120" t="s">
        <v>3765</v>
      </c>
      <c r="G83" s="49" t="s">
        <v>5</v>
      </c>
      <c r="H83" s="127">
        <f>+(D82-C82)+1</f>
        <v>1</v>
      </c>
      <c r="I83" s="81"/>
      <c r="J83" s="42"/>
      <c r="K83" s="42"/>
      <c r="L83" s="42"/>
      <c r="M83" s="42"/>
      <c r="N83" s="42"/>
      <c r="O83" s="42"/>
      <c r="P83" s="42"/>
      <c r="Q83" s="42"/>
    </row>
    <row r="84" spans="1:17" ht="24.75" customHeight="1" x14ac:dyDescent="0.25">
      <c r="A84" s="48" t="s">
        <v>7</v>
      </c>
      <c r="B84" s="115"/>
      <c r="C84" s="121"/>
      <c r="D84" s="121"/>
      <c r="E84" s="116">
        <f>(D84-C84)*$C$2</f>
        <v>0</v>
      </c>
      <c r="F84" s="136"/>
      <c r="G84" s="49" t="s">
        <v>3139</v>
      </c>
      <c r="H84" s="70"/>
      <c r="I84" s="81"/>
      <c r="J84" s="42"/>
      <c r="K84" s="42"/>
      <c r="L84" s="42"/>
      <c r="M84" s="42"/>
      <c r="N84" s="42"/>
      <c r="O84" s="42"/>
      <c r="P84" s="42"/>
      <c r="Q84" s="42"/>
    </row>
    <row r="85" spans="1:17" ht="24.75" customHeight="1" x14ac:dyDescent="0.25">
      <c r="A85" s="48" t="s">
        <v>8</v>
      </c>
      <c r="B85" s="108"/>
      <c r="C85" s="121"/>
      <c r="D85" s="121"/>
      <c r="E85" s="116">
        <f>(D85-C85)*$C$2</f>
        <v>0</v>
      </c>
      <c r="F85" s="136"/>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27-8-1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27-8-2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27-8-3</v>
      </c>
      <c r="J89" s="42"/>
      <c r="K89" s="42"/>
      <c r="L89" s="42"/>
      <c r="M89" s="42"/>
      <c r="N89" s="42"/>
      <c r="O89" s="42"/>
      <c r="P89" s="42"/>
      <c r="Q89" s="42"/>
    </row>
    <row r="90" spans="1:17" ht="38.25" customHeight="1" x14ac:dyDescent="0.25">
      <c r="A90" s="48" t="s">
        <v>13</v>
      </c>
      <c r="B90" s="131"/>
      <c r="C90" s="132"/>
      <c r="D90" s="132"/>
      <c r="E90" s="133"/>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27-9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25">
        <f>IFERROR((E95*F95+E96*F96)/(F95+F96),0)</f>
        <v>0</v>
      </c>
      <c r="G93" s="49" t="s">
        <v>71</v>
      </c>
      <c r="H93" s="70"/>
      <c r="I93" s="81"/>
      <c r="J93" s="42"/>
      <c r="K93" s="42"/>
      <c r="L93" s="42"/>
      <c r="M93" s="42"/>
      <c r="N93" s="42"/>
      <c r="O93" s="42"/>
      <c r="P93" s="42"/>
      <c r="Q93" s="42"/>
    </row>
    <row r="94" spans="1:17" ht="24.75" customHeight="1" x14ac:dyDescent="0.25">
      <c r="A94" s="48" t="s">
        <v>4</v>
      </c>
      <c r="B94" s="129"/>
      <c r="C94" s="130"/>
      <c r="D94" s="49" t="s">
        <v>3142</v>
      </c>
      <c r="E94" s="110" t="str">
        <f>IFERROR(VLOOKUP(B94,matrizEmpleados,2,FALSE),"No existe")</f>
        <v>No existe</v>
      </c>
      <c r="F94" s="120" t="s">
        <v>3765</v>
      </c>
      <c r="G94" s="49" t="s">
        <v>5</v>
      </c>
      <c r="H94" s="127">
        <f>+(D93-C93)+1</f>
        <v>1</v>
      </c>
      <c r="I94" s="81"/>
      <c r="J94" s="42"/>
      <c r="K94" s="42"/>
      <c r="L94" s="42"/>
      <c r="M94" s="42"/>
      <c r="N94" s="42"/>
      <c r="O94" s="42"/>
      <c r="P94" s="42"/>
      <c r="Q94" s="42"/>
    </row>
    <row r="95" spans="1:17" ht="24.75" customHeight="1" x14ac:dyDescent="0.25">
      <c r="A95" s="48" t="s">
        <v>7</v>
      </c>
      <c r="B95" s="115"/>
      <c r="C95" s="121"/>
      <c r="D95" s="121"/>
      <c r="E95" s="116">
        <f>(D95-C95)*$C$2</f>
        <v>0</v>
      </c>
      <c r="F95" s="136"/>
      <c r="G95" s="49" t="s">
        <v>3139</v>
      </c>
      <c r="H95" s="70"/>
      <c r="I95" s="81"/>
      <c r="J95" s="42"/>
      <c r="K95" s="42"/>
      <c r="L95" s="42"/>
      <c r="M95" s="42"/>
      <c r="N95" s="42"/>
      <c r="O95" s="42"/>
      <c r="P95" s="42"/>
      <c r="Q95" s="42"/>
    </row>
    <row r="96" spans="1:17" ht="24.75" customHeight="1" x14ac:dyDescent="0.25">
      <c r="A96" s="48" t="s">
        <v>8</v>
      </c>
      <c r="B96" s="108"/>
      <c r="C96" s="121"/>
      <c r="D96" s="121"/>
      <c r="E96" s="116">
        <f>(D96-C96)*$C$2</f>
        <v>0</v>
      </c>
      <c r="F96" s="136"/>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27-9-1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27-9-2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27-9-3</v>
      </c>
      <c r="J100" s="42"/>
      <c r="K100" s="42"/>
      <c r="L100" s="42"/>
      <c r="M100" s="42"/>
      <c r="N100" s="42"/>
      <c r="O100" s="42"/>
      <c r="P100" s="42"/>
      <c r="Q100" s="42"/>
    </row>
    <row r="101" spans="1:17" ht="38.25" customHeight="1" x14ac:dyDescent="0.25">
      <c r="A101" s="48" t="s">
        <v>13</v>
      </c>
      <c r="B101" s="131"/>
      <c r="C101" s="132"/>
      <c r="D101" s="132"/>
      <c r="E101" s="133"/>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27-10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25">
        <f>IFERROR((E106*F106+E107*F107)/(F106+F107),0)</f>
        <v>0</v>
      </c>
      <c r="G104" s="49" t="s">
        <v>71</v>
      </c>
      <c r="H104" s="70"/>
      <c r="I104" s="81"/>
      <c r="J104" s="42"/>
      <c r="K104" s="42"/>
      <c r="L104" s="42"/>
      <c r="M104" s="42"/>
      <c r="N104" s="42"/>
      <c r="O104" s="42"/>
      <c r="P104" s="42"/>
      <c r="Q104" s="42"/>
    </row>
    <row r="105" spans="1:17" ht="24.75" customHeight="1" x14ac:dyDescent="0.25">
      <c r="A105" s="48" t="s">
        <v>4</v>
      </c>
      <c r="B105" s="129"/>
      <c r="C105" s="130"/>
      <c r="D105" s="49" t="s">
        <v>3142</v>
      </c>
      <c r="E105" s="110" t="str">
        <f>IFERROR(VLOOKUP(B105,matrizEmpleados,2,FALSE),"No existe")</f>
        <v>No existe</v>
      </c>
      <c r="F105" s="120" t="s">
        <v>3765</v>
      </c>
      <c r="G105" s="49" t="s">
        <v>5</v>
      </c>
      <c r="H105" s="127">
        <f>+(D104-C104)+1</f>
        <v>1</v>
      </c>
      <c r="I105" s="81"/>
      <c r="J105" s="42"/>
      <c r="K105" s="42"/>
      <c r="L105" s="42"/>
      <c r="M105" s="42"/>
      <c r="N105" s="42"/>
      <c r="O105" s="42"/>
      <c r="P105" s="42"/>
      <c r="Q105" s="42"/>
    </row>
    <row r="106" spans="1:17" ht="24.75" customHeight="1" x14ac:dyDescent="0.25">
      <c r="A106" s="48" t="s">
        <v>7</v>
      </c>
      <c r="B106" s="115"/>
      <c r="C106" s="121"/>
      <c r="D106" s="121"/>
      <c r="E106" s="116">
        <f>(D106-C106)*$C$2</f>
        <v>0</v>
      </c>
      <c r="F106" s="136"/>
      <c r="G106" s="49" t="s">
        <v>3139</v>
      </c>
      <c r="H106" s="70"/>
      <c r="I106" s="81"/>
      <c r="J106" s="42"/>
      <c r="K106" s="42"/>
      <c r="L106" s="42"/>
      <c r="M106" s="42"/>
      <c r="N106" s="42"/>
      <c r="O106" s="42"/>
      <c r="P106" s="42"/>
      <c r="Q106" s="42"/>
    </row>
    <row r="107" spans="1:17" ht="24.75" customHeight="1" x14ac:dyDescent="0.25">
      <c r="A107" s="48" t="s">
        <v>8</v>
      </c>
      <c r="B107" s="108"/>
      <c r="C107" s="121"/>
      <c r="D107" s="121"/>
      <c r="E107" s="116">
        <f>(D107-C107)*$C$2</f>
        <v>0</v>
      </c>
      <c r="F107" s="136"/>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27-10-1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27-10-2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27-10-3</v>
      </c>
      <c r="J111" s="42"/>
      <c r="K111" s="42"/>
      <c r="L111" s="42"/>
      <c r="M111" s="42"/>
      <c r="N111" s="42"/>
      <c r="O111" s="42"/>
      <c r="P111" s="42"/>
      <c r="Q111" s="42"/>
    </row>
    <row r="112" spans="1:17" ht="38.25" customHeight="1" x14ac:dyDescent="0.25">
      <c r="A112" s="48" t="s">
        <v>13</v>
      </c>
      <c r="B112" s="131"/>
      <c r="C112" s="132"/>
      <c r="D112" s="132"/>
      <c r="E112" s="133"/>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27-11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25">
        <f>IFERROR((E117*F117+E118*F118)/(F117+F118),0)</f>
        <v>0</v>
      </c>
      <c r="G115" s="49" t="s">
        <v>71</v>
      </c>
      <c r="H115" s="70"/>
      <c r="I115" s="81"/>
      <c r="J115" s="42"/>
      <c r="K115" s="42"/>
      <c r="L115" s="42"/>
      <c r="M115" s="42"/>
      <c r="N115" s="42"/>
      <c r="O115" s="42"/>
      <c r="P115" s="42"/>
      <c r="Q115" s="42"/>
    </row>
    <row r="116" spans="1:17" ht="24.75" customHeight="1" x14ac:dyDescent="0.25">
      <c r="A116" s="48" t="s">
        <v>4</v>
      </c>
      <c r="B116" s="129"/>
      <c r="C116" s="130"/>
      <c r="D116" s="49" t="s">
        <v>3142</v>
      </c>
      <c r="E116" s="110" t="str">
        <f>IFERROR(VLOOKUP(B116,matrizEmpleados,2,FALSE),"No existe")</f>
        <v>No existe</v>
      </c>
      <c r="F116" s="120" t="s">
        <v>3765</v>
      </c>
      <c r="G116" s="49" t="s">
        <v>5</v>
      </c>
      <c r="H116" s="127">
        <f>+(D115-C115)+1</f>
        <v>1</v>
      </c>
      <c r="I116" s="81"/>
      <c r="J116" s="42"/>
      <c r="K116" s="42"/>
      <c r="L116" s="42"/>
      <c r="M116" s="42"/>
      <c r="N116" s="42"/>
      <c r="O116" s="42"/>
      <c r="P116" s="42"/>
      <c r="Q116" s="42"/>
    </row>
    <row r="117" spans="1:17" ht="24.75" customHeight="1" x14ac:dyDescent="0.25">
      <c r="A117" s="48" t="s">
        <v>7</v>
      </c>
      <c r="B117" s="115"/>
      <c r="C117" s="121"/>
      <c r="D117" s="121"/>
      <c r="E117" s="116">
        <f>(D117-C117)*$C$2</f>
        <v>0</v>
      </c>
      <c r="F117" s="136"/>
      <c r="G117" s="49" t="s">
        <v>3139</v>
      </c>
      <c r="H117" s="70"/>
      <c r="I117" s="81"/>
      <c r="J117" s="42"/>
      <c r="K117" s="42"/>
      <c r="L117" s="42"/>
      <c r="M117" s="42"/>
      <c r="N117" s="42"/>
      <c r="O117" s="42"/>
      <c r="P117" s="42"/>
      <c r="Q117" s="42"/>
    </row>
    <row r="118" spans="1:17" ht="24.75" customHeight="1" x14ac:dyDescent="0.25">
      <c r="A118" s="48" t="s">
        <v>8</v>
      </c>
      <c r="B118" s="108"/>
      <c r="C118" s="121"/>
      <c r="D118" s="121"/>
      <c r="E118" s="116">
        <f>(D118-C118)*$C$2</f>
        <v>0</v>
      </c>
      <c r="F118" s="136"/>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27-11-1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27-11-2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27-11-3</v>
      </c>
      <c r="J122" s="42"/>
      <c r="K122" s="42"/>
      <c r="L122" s="42"/>
      <c r="M122" s="42"/>
      <c r="N122" s="42"/>
      <c r="O122" s="42"/>
      <c r="P122" s="42"/>
      <c r="Q122" s="42"/>
    </row>
    <row r="123" spans="1:17" ht="38.25" customHeight="1" x14ac:dyDescent="0.25">
      <c r="A123" s="48" t="s">
        <v>13</v>
      </c>
      <c r="B123" s="131"/>
      <c r="C123" s="132"/>
      <c r="D123" s="132"/>
      <c r="E123" s="133"/>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27-12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25">
        <f>IFERROR((E128*F128+E129*F129)/(F128+F129),0)</f>
        <v>0</v>
      </c>
      <c r="G126" s="49" t="s">
        <v>71</v>
      </c>
      <c r="H126" s="70"/>
      <c r="I126" s="81"/>
      <c r="J126" s="42"/>
      <c r="K126" s="42"/>
      <c r="L126" s="42"/>
      <c r="M126" s="42"/>
      <c r="N126" s="42"/>
      <c r="O126" s="42"/>
      <c r="P126" s="42"/>
      <c r="Q126" s="42"/>
    </row>
    <row r="127" spans="1:17" ht="24.75" customHeight="1" x14ac:dyDescent="0.25">
      <c r="A127" s="48" t="s">
        <v>4</v>
      </c>
      <c r="B127" s="129"/>
      <c r="C127" s="130"/>
      <c r="D127" s="49" t="s">
        <v>3142</v>
      </c>
      <c r="E127" s="110" t="str">
        <f>IFERROR(VLOOKUP(B127,matrizEmpleados,2,FALSE),"No existe")</f>
        <v>No existe</v>
      </c>
      <c r="F127" s="120" t="s">
        <v>3765</v>
      </c>
      <c r="G127" s="49" t="s">
        <v>5</v>
      </c>
      <c r="H127" s="127">
        <f>+(D126-C126)+1</f>
        <v>1</v>
      </c>
      <c r="I127" s="81"/>
      <c r="J127" s="42"/>
      <c r="K127" s="42"/>
      <c r="L127" s="42"/>
      <c r="M127" s="42"/>
      <c r="N127" s="42"/>
      <c r="O127" s="42"/>
      <c r="P127" s="42"/>
      <c r="Q127" s="42"/>
    </row>
    <row r="128" spans="1:17" ht="24.75" customHeight="1" x14ac:dyDescent="0.25">
      <c r="A128" s="48" t="s">
        <v>7</v>
      </c>
      <c r="B128" s="115"/>
      <c r="C128" s="121"/>
      <c r="D128" s="121"/>
      <c r="E128" s="116">
        <f>(D128-C128)*$C$2</f>
        <v>0</v>
      </c>
      <c r="F128" s="122"/>
      <c r="G128" s="49" t="s">
        <v>3139</v>
      </c>
      <c r="H128" s="70"/>
      <c r="I128" s="81"/>
      <c r="J128" s="42"/>
      <c r="K128" s="42"/>
      <c r="L128" s="42"/>
      <c r="M128" s="42"/>
      <c r="N128" s="42"/>
      <c r="O128" s="42"/>
      <c r="P128" s="42"/>
      <c r="Q128" s="42"/>
    </row>
    <row r="129" spans="1:17" ht="24.75" customHeight="1" x14ac:dyDescent="0.25">
      <c r="A129" s="48" t="s">
        <v>8</v>
      </c>
      <c r="B129" s="108"/>
      <c r="C129" s="121"/>
      <c r="D129" s="121"/>
      <c r="E129" s="116">
        <f>(D129-C129)*$C$2</f>
        <v>0</v>
      </c>
      <c r="F129" s="122"/>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27-12-1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27-12-2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27-12-3</v>
      </c>
      <c r="J133" s="42"/>
      <c r="K133" s="42"/>
      <c r="L133" s="42"/>
      <c r="M133" s="42"/>
      <c r="N133" s="42"/>
      <c r="O133" s="42"/>
      <c r="P133" s="42"/>
      <c r="Q133" s="42"/>
    </row>
    <row r="134" spans="1:17" ht="38.25" customHeight="1" x14ac:dyDescent="0.25">
      <c r="A134" s="48" t="s">
        <v>13</v>
      </c>
      <c r="B134" s="131"/>
      <c r="C134" s="132"/>
      <c r="D134" s="132"/>
      <c r="E134" s="133"/>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27-13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25">
        <f>IFERROR((E139*F139+E140*F140)/(F139+F140),0)</f>
        <v>0</v>
      </c>
      <c r="G137" s="49" t="s">
        <v>71</v>
      </c>
      <c r="H137" s="70"/>
      <c r="I137" s="81"/>
      <c r="J137" s="42"/>
      <c r="K137" s="42"/>
      <c r="L137" s="42"/>
      <c r="M137" s="42"/>
      <c r="N137" s="42"/>
      <c r="O137" s="42"/>
      <c r="P137" s="42"/>
      <c r="Q137" s="42"/>
    </row>
    <row r="138" spans="1:17" ht="24.75" customHeight="1" x14ac:dyDescent="0.25">
      <c r="A138" s="48" t="s">
        <v>4</v>
      </c>
      <c r="B138" s="129"/>
      <c r="C138" s="130"/>
      <c r="D138" s="49" t="s">
        <v>3142</v>
      </c>
      <c r="E138" s="110" t="str">
        <f>IFERROR(VLOOKUP(B138,matrizEmpleados,2,FALSE),"No existe")</f>
        <v>No existe</v>
      </c>
      <c r="F138" s="120" t="s">
        <v>3765</v>
      </c>
      <c r="G138" s="49" t="s">
        <v>5</v>
      </c>
      <c r="H138" s="127">
        <f>+(D137-C137)+1</f>
        <v>1</v>
      </c>
      <c r="I138" s="81"/>
      <c r="J138" s="42"/>
      <c r="K138" s="42"/>
      <c r="L138" s="42"/>
      <c r="M138" s="42"/>
      <c r="N138" s="42"/>
      <c r="O138" s="42"/>
      <c r="P138" s="42"/>
      <c r="Q138" s="42"/>
    </row>
    <row r="139" spans="1:17" ht="24.75" customHeight="1" x14ac:dyDescent="0.25">
      <c r="A139" s="48" t="s">
        <v>7</v>
      </c>
      <c r="B139" s="115"/>
      <c r="C139" s="121"/>
      <c r="D139" s="121"/>
      <c r="E139" s="116">
        <f>(D139-C139)*$C$2</f>
        <v>0</v>
      </c>
      <c r="F139" s="122"/>
      <c r="G139" s="49" t="s">
        <v>3139</v>
      </c>
      <c r="H139" s="70"/>
      <c r="I139" s="81"/>
      <c r="J139" s="42"/>
      <c r="K139" s="42"/>
      <c r="L139" s="42"/>
      <c r="M139" s="42"/>
      <c r="N139" s="42"/>
      <c r="O139" s="42"/>
      <c r="P139" s="42"/>
      <c r="Q139" s="42"/>
    </row>
    <row r="140" spans="1:17" ht="24.75" customHeight="1" x14ac:dyDescent="0.25">
      <c r="A140" s="48" t="s">
        <v>8</v>
      </c>
      <c r="B140" s="108"/>
      <c r="C140" s="121"/>
      <c r="D140" s="121"/>
      <c r="E140" s="116">
        <f>(D140-C140)*$C$2</f>
        <v>0</v>
      </c>
      <c r="F140" s="122"/>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27-13-1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27-13-2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27-13-3</v>
      </c>
      <c r="J144" s="42"/>
      <c r="K144" s="42"/>
      <c r="L144" s="42"/>
      <c r="M144" s="42"/>
      <c r="N144" s="42"/>
      <c r="O144" s="42"/>
      <c r="P144" s="42"/>
      <c r="Q144" s="42"/>
    </row>
    <row r="145" spans="1:17" ht="38.25" customHeight="1" x14ac:dyDescent="0.25">
      <c r="A145" s="48" t="s">
        <v>13</v>
      </c>
      <c r="B145" s="131"/>
      <c r="C145" s="132"/>
      <c r="D145" s="132"/>
      <c r="E145" s="133"/>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27-14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25">
        <f>IFERROR((E150*F150+E151*F151)/(F150+F151),0)</f>
        <v>0</v>
      </c>
      <c r="G148" s="49" t="s">
        <v>71</v>
      </c>
      <c r="H148" s="70"/>
      <c r="I148" s="81"/>
      <c r="J148" s="42"/>
      <c r="K148" s="42"/>
      <c r="L148" s="42"/>
      <c r="M148" s="42"/>
      <c r="N148" s="42"/>
      <c r="O148" s="42"/>
      <c r="P148" s="42"/>
      <c r="Q148" s="42"/>
    </row>
    <row r="149" spans="1:17" ht="24.75" customHeight="1" x14ac:dyDescent="0.25">
      <c r="A149" s="48" t="s">
        <v>4</v>
      </c>
      <c r="B149" s="129"/>
      <c r="C149" s="130"/>
      <c r="D149" s="49" t="s">
        <v>3142</v>
      </c>
      <c r="E149" s="110" t="str">
        <f>IFERROR(VLOOKUP(B149,matrizEmpleados,2,FALSE),"No existe")</f>
        <v>No existe</v>
      </c>
      <c r="F149" s="120" t="s">
        <v>3765</v>
      </c>
      <c r="G149" s="49" t="s">
        <v>5</v>
      </c>
      <c r="H149" s="127">
        <f>+(D148-C148)+1</f>
        <v>1</v>
      </c>
      <c r="I149" s="81"/>
      <c r="J149" s="42"/>
      <c r="K149" s="42"/>
      <c r="L149" s="42"/>
      <c r="M149" s="42"/>
      <c r="N149" s="42"/>
      <c r="O149" s="42"/>
      <c r="P149" s="42"/>
      <c r="Q149" s="42"/>
    </row>
    <row r="150" spans="1:17" ht="24.75" customHeight="1" x14ac:dyDescent="0.25">
      <c r="A150" s="48" t="s">
        <v>7</v>
      </c>
      <c r="B150" s="115"/>
      <c r="C150" s="121"/>
      <c r="D150" s="121"/>
      <c r="E150" s="116">
        <f>(D150-C150)*$C$2</f>
        <v>0</v>
      </c>
      <c r="F150" s="122"/>
      <c r="G150" s="49" t="s">
        <v>3139</v>
      </c>
      <c r="H150" s="70"/>
      <c r="I150" s="81"/>
      <c r="J150" s="42"/>
      <c r="K150" s="42"/>
      <c r="L150" s="42"/>
      <c r="M150" s="42"/>
      <c r="N150" s="42"/>
      <c r="O150" s="42"/>
      <c r="P150" s="42"/>
      <c r="Q150" s="42"/>
    </row>
    <row r="151" spans="1:17" ht="24.75" customHeight="1" x14ac:dyDescent="0.25">
      <c r="A151" s="48" t="s">
        <v>8</v>
      </c>
      <c r="B151" s="108"/>
      <c r="C151" s="121"/>
      <c r="D151" s="121"/>
      <c r="E151" s="116">
        <f>(D151-C151)*$C$2</f>
        <v>0</v>
      </c>
      <c r="F151" s="122"/>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27-14-1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27-14-2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27-14-3</v>
      </c>
      <c r="J155" s="42"/>
      <c r="K155" s="42"/>
      <c r="L155" s="42"/>
      <c r="M155" s="42"/>
      <c r="N155" s="42"/>
      <c r="O155" s="42"/>
      <c r="P155" s="42"/>
      <c r="Q155" s="42"/>
    </row>
    <row r="156" spans="1:17" ht="38.25" customHeight="1" x14ac:dyDescent="0.25">
      <c r="A156" s="48" t="s">
        <v>13</v>
      </c>
      <c r="B156" s="131"/>
      <c r="C156" s="132"/>
      <c r="D156" s="132"/>
      <c r="E156" s="133"/>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27-15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25">
        <f>IFERROR((E161*F161+E162*F162)/(F161+F162),0)</f>
        <v>0</v>
      </c>
      <c r="G159" s="49" t="s">
        <v>71</v>
      </c>
      <c r="H159" s="70"/>
      <c r="I159" s="81"/>
      <c r="J159" s="42"/>
      <c r="K159" s="42"/>
      <c r="L159" s="42"/>
      <c r="M159" s="42"/>
      <c r="N159" s="42"/>
      <c r="O159" s="42"/>
      <c r="P159" s="42"/>
      <c r="Q159" s="42"/>
    </row>
    <row r="160" spans="1:17" ht="24.75" customHeight="1" x14ac:dyDescent="0.25">
      <c r="A160" s="48" t="s">
        <v>4</v>
      </c>
      <c r="B160" s="129"/>
      <c r="C160" s="130"/>
      <c r="D160" s="49" t="s">
        <v>3142</v>
      </c>
      <c r="E160" s="110" t="str">
        <f>IFERROR(VLOOKUP(B160,matrizEmpleados,2,FALSE),"No existe")</f>
        <v>No existe</v>
      </c>
      <c r="F160" s="120" t="s">
        <v>3765</v>
      </c>
      <c r="G160" s="49" t="s">
        <v>5</v>
      </c>
      <c r="H160" s="127">
        <f>+(D159-C159)+1</f>
        <v>1</v>
      </c>
      <c r="I160" s="81"/>
      <c r="J160" s="42"/>
      <c r="K160" s="42"/>
      <c r="L160" s="42"/>
      <c r="M160" s="42"/>
      <c r="N160" s="42"/>
      <c r="O160" s="42"/>
      <c r="P160" s="42"/>
      <c r="Q160" s="42"/>
    </row>
    <row r="161" spans="1:17" ht="24.75" customHeight="1" x14ac:dyDescent="0.25">
      <c r="A161" s="48" t="s">
        <v>7</v>
      </c>
      <c r="B161" s="115"/>
      <c r="C161" s="121"/>
      <c r="D161" s="121"/>
      <c r="E161" s="116">
        <f>(D161-C161)*$C$2</f>
        <v>0</v>
      </c>
      <c r="F161" s="136"/>
      <c r="G161" s="49" t="s">
        <v>3139</v>
      </c>
      <c r="H161" s="70"/>
      <c r="I161" s="81"/>
      <c r="J161" s="42"/>
      <c r="K161" s="42"/>
      <c r="L161" s="42"/>
      <c r="M161" s="42"/>
      <c r="N161" s="42"/>
      <c r="O161" s="42"/>
      <c r="P161" s="42"/>
      <c r="Q161" s="42"/>
    </row>
    <row r="162" spans="1:17" ht="24.75" customHeight="1" x14ac:dyDescent="0.25">
      <c r="A162" s="48" t="s">
        <v>8</v>
      </c>
      <c r="B162" s="108"/>
      <c r="C162" s="121"/>
      <c r="D162" s="121"/>
      <c r="E162" s="116">
        <f>(D162-C162)*$C$2</f>
        <v>0</v>
      </c>
      <c r="F162" s="136"/>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27-15-1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27-15-2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27-15-3</v>
      </c>
      <c r="J166" s="42"/>
      <c r="K166" s="42"/>
      <c r="L166" s="42"/>
      <c r="M166" s="42"/>
      <c r="N166" s="42"/>
      <c r="O166" s="42"/>
      <c r="P166" s="42"/>
      <c r="Q166" s="42"/>
    </row>
    <row r="167" spans="1:17" ht="38.25" customHeight="1" x14ac:dyDescent="0.25">
      <c r="A167" s="48" t="s">
        <v>13</v>
      </c>
      <c r="B167" s="131"/>
      <c r="C167" s="132"/>
      <c r="D167" s="132"/>
      <c r="E167" s="133"/>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27-16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25">
        <f>IFERROR((E172*F172+E173*F173)/(F172+F173),0)</f>
        <v>0</v>
      </c>
      <c r="G170" s="49" t="s">
        <v>71</v>
      </c>
      <c r="H170" s="70"/>
      <c r="I170" s="81"/>
      <c r="J170" s="42"/>
      <c r="K170" s="42"/>
      <c r="L170" s="42"/>
      <c r="M170" s="42"/>
      <c r="N170" s="42"/>
      <c r="O170" s="42"/>
      <c r="P170" s="42"/>
      <c r="Q170" s="42"/>
    </row>
    <row r="171" spans="1:17" ht="24.75" customHeight="1" x14ac:dyDescent="0.25">
      <c r="A171" s="48" t="s">
        <v>4</v>
      </c>
      <c r="B171" s="129"/>
      <c r="C171" s="130"/>
      <c r="D171" s="49" t="s">
        <v>3142</v>
      </c>
      <c r="E171" s="110" t="str">
        <f>IFERROR(VLOOKUP(B171,matrizEmpleados,2,FALSE),"No existe")</f>
        <v>No existe</v>
      </c>
      <c r="F171" s="120" t="s">
        <v>3765</v>
      </c>
      <c r="G171" s="49" t="s">
        <v>5</v>
      </c>
      <c r="H171" s="127">
        <f>+(D170-C170)+1</f>
        <v>1</v>
      </c>
      <c r="I171" s="81"/>
      <c r="J171" s="42"/>
      <c r="K171" s="42"/>
      <c r="L171" s="42"/>
      <c r="M171" s="42"/>
      <c r="N171" s="42"/>
      <c r="O171" s="42"/>
      <c r="P171" s="42"/>
      <c r="Q171" s="42"/>
    </row>
    <row r="172" spans="1:17" ht="24.75" customHeight="1" x14ac:dyDescent="0.25">
      <c r="A172" s="48" t="s">
        <v>7</v>
      </c>
      <c r="B172" s="115"/>
      <c r="C172" s="121"/>
      <c r="D172" s="121"/>
      <c r="E172" s="116">
        <f>(D172-C172)*$C$2</f>
        <v>0</v>
      </c>
      <c r="F172" s="136"/>
      <c r="G172" s="49" t="s">
        <v>3139</v>
      </c>
      <c r="H172" s="70"/>
      <c r="I172" s="81"/>
      <c r="J172" s="42"/>
      <c r="K172" s="42"/>
      <c r="L172" s="42"/>
      <c r="M172" s="42"/>
      <c r="N172" s="42"/>
      <c r="O172" s="42"/>
      <c r="P172" s="42"/>
      <c r="Q172" s="42"/>
    </row>
    <row r="173" spans="1:17" ht="24.75" customHeight="1" x14ac:dyDescent="0.25">
      <c r="A173" s="48" t="s">
        <v>8</v>
      </c>
      <c r="B173" s="108"/>
      <c r="C173" s="121"/>
      <c r="D173" s="121"/>
      <c r="E173" s="116">
        <f>(D173-C173)*$C$2</f>
        <v>0</v>
      </c>
      <c r="F173" s="136"/>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27-16-1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27-16-2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27-16-3</v>
      </c>
      <c r="J177" s="42"/>
      <c r="K177" s="42"/>
      <c r="L177" s="42"/>
      <c r="M177" s="42"/>
      <c r="N177" s="42"/>
      <c r="O177" s="42"/>
      <c r="P177" s="42"/>
      <c r="Q177" s="42"/>
    </row>
    <row r="178" spans="1:17" ht="38.25" customHeight="1" x14ac:dyDescent="0.25">
      <c r="A178" s="48" t="s">
        <v>13</v>
      </c>
      <c r="B178" s="131"/>
      <c r="C178" s="132"/>
      <c r="D178" s="132"/>
      <c r="E178" s="133"/>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27-17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25">
        <f>IFERROR((E183*F183+E184*F184)/(F183+F184),0)</f>
        <v>0</v>
      </c>
      <c r="G181" s="49" t="s">
        <v>71</v>
      </c>
      <c r="H181" s="70"/>
      <c r="I181" s="81"/>
      <c r="J181" s="42"/>
      <c r="K181" s="42"/>
      <c r="L181" s="42"/>
      <c r="M181" s="42"/>
      <c r="N181" s="42"/>
      <c r="O181" s="42"/>
      <c r="P181" s="42"/>
      <c r="Q181" s="42"/>
    </row>
    <row r="182" spans="1:17" ht="24.75" customHeight="1" x14ac:dyDescent="0.25">
      <c r="A182" s="48" t="s">
        <v>4</v>
      </c>
      <c r="B182" s="129"/>
      <c r="C182" s="130"/>
      <c r="D182" s="49" t="s">
        <v>3142</v>
      </c>
      <c r="E182" s="110" t="str">
        <f>IFERROR(VLOOKUP(B182,matrizEmpleados,2,FALSE),"No existe")</f>
        <v>No existe</v>
      </c>
      <c r="F182" s="120" t="s">
        <v>3765</v>
      </c>
      <c r="G182" s="49" t="s">
        <v>5</v>
      </c>
      <c r="H182" s="127">
        <f>+(D181-C181)+1</f>
        <v>1</v>
      </c>
      <c r="I182" s="81"/>
      <c r="J182" s="42"/>
      <c r="K182" s="42"/>
      <c r="L182" s="42"/>
      <c r="M182" s="42"/>
      <c r="N182" s="42"/>
      <c r="O182" s="42"/>
      <c r="P182" s="42"/>
      <c r="Q182" s="42"/>
    </row>
    <row r="183" spans="1:17" ht="24.75" customHeight="1" x14ac:dyDescent="0.25">
      <c r="A183" s="48" t="s">
        <v>7</v>
      </c>
      <c r="B183" s="115"/>
      <c r="C183" s="121"/>
      <c r="D183" s="121"/>
      <c r="E183" s="116">
        <f>(D183-C183)*$C$2</f>
        <v>0</v>
      </c>
      <c r="F183" s="136"/>
      <c r="G183" s="49" t="s">
        <v>3139</v>
      </c>
      <c r="H183" s="70"/>
      <c r="I183" s="81"/>
      <c r="J183" s="42"/>
      <c r="K183" s="42"/>
      <c r="L183" s="42"/>
      <c r="M183" s="42"/>
      <c r="N183" s="42"/>
      <c r="O183" s="42"/>
      <c r="P183" s="42"/>
      <c r="Q183" s="42"/>
    </row>
    <row r="184" spans="1:17" ht="24.75" customHeight="1" x14ac:dyDescent="0.25">
      <c r="A184" s="48" t="s">
        <v>8</v>
      </c>
      <c r="B184" s="108"/>
      <c r="C184" s="121"/>
      <c r="D184" s="121"/>
      <c r="E184" s="116">
        <f>(D184-C184)*$C$2</f>
        <v>0</v>
      </c>
      <c r="F184" s="136"/>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27-17-1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27-17-2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27-17-3</v>
      </c>
      <c r="J188" s="42"/>
      <c r="K188" s="42"/>
      <c r="L188" s="42"/>
      <c r="M188" s="42"/>
      <c r="N188" s="42"/>
      <c r="O188" s="42"/>
      <c r="P188" s="42"/>
      <c r="Q188" s="42"/>
    </row>
    <row r="189" spans="1:17" ht="38.25" customHeight="1" x14ac:dyDescent="0.25">
      <c r="A189" s="48" t="s">
        <v>13</v>
      </c>
      <c r="B189" s="131"/>
      <c r="C189" s="132"/>
      <c r="D189" s="132"/>
      <c r="E189" s="133"/>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27-18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25">
        <f>IFERROR((E194*F194+E195*F195)/(F194+F195),0)</f>
        <v>0</v>
      </c>
      <c r="G192" s="49" t="s">
        <v>71</v>
      </c>
      <c r="H192" s="70"/>
      <c r="I192" s="81"/>
      <c r="J192" s="42"/>
      <c r="K192" s="42"/>
      <c r="L192" s="42"/>
      <c r="M192" s="42"/>
      <c r="N192" s="42"/>
      <c r="O192" s="42"/>
      <c r="P192" s="42"/>
      <c r="Q192" s="42"/>
    </row>
    <row r="193" spans="1:17" ht="24.75" customHeight="1" x14ac:dyDescent="0.25">
      <c r="A193" s="48" t="s">
        <v>4</v>
      </c>
      <c r="B193" s="129"/>
      <c r="C193" s="130"/>
      <c r="D193" s="49" t="s">
        <v>3142</v>
      </c>
      <c r="E193" s="110" t="str">
        <f>IFERROR(VLOOKUP(B193,matrizEmpleados,2,FALSE),"No existe")</f>
        <v>No existe</v>
      </c>
      <c r="F193" s="120" t="s">
        <v>3765</v>
      </c>
      <c r="G193" s="49" t="s">
        <v>5</v>
      </c>
      <c r="H193" s="127">
        <f>+(D192-C192)+1</f>
        <v>1</v>
      </c>
      <c r="I193" s="81"/>
      <c r="J193" s="42"/>
      <c r="K193" s="42"/>
      <c r="L193" s="42"/>
      <c r="M193" s="42"/>
      <c r="N193" s="42"/>
      <c r="O193" s="42"/>
      <c r="P193" s="42"/>
      <c r="Q193" s="42"/>
    </row>
    <row r="194" spans="1:17" ht="24.75" customHeight="1" x14ac:dyDescent="0.25">
      <c r="A194" s="48" t="s">
        <v>7</v>
      </c>
      <c r="B194" s="115"/>
      <c r="C194" s="121"/>
      <c r="D194" s="121"/>
      <c r="E194" s="116">
        <f>(D194-C194)*$C$2</f>
        <v>0</v>
      </c>
      <c r="F194" s="136"/>
      <c r="G194" s="49" t="s">
        <v>3139</v>
      </c>
      <c r="H194" s="70"/>
      <c r="I194" s="81"/>
      <c r="J194" s="42"/>
      <c r="K194" s="42"/>
      <c r="L194" s="42"/>
      <c r="M194" s="42"/>
      <c r="N194" s="42"/>
      <c r="O194" s="42"/>
      <c r="P194" s="42"/>
      <c r="Q194" s="42"/>
    </row>
    <row r="195" spans="1:17" ht="24.75" customHeight="1" x14ac:dyDescent="0.25">
      <c r="A195" s="48" t="s">
        <v>8</v>
      </c>
      <c r="B195" s="108"/>
      <c r="C195" s="121"/>
      <c r="D195" s="121"/>
      <c r="E195" s="116">
        <f>(D195-C195)*$C$2</f>
        <v>0</v>
      </c>
      <c r="F195" s="136"/>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27-18-1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27-18-2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27-18-3</v>
      </c>
      <c r="J199" s="42"/>
      <c r="K199" s="42"/>
      <c r="L199" s="42"/>
      <c r="M199" s="42"/>
      <c r="N199" s="42"/>
      <c r="O199" s="42"/>
      <c r="P199" s="42"/>
      <c r="Q199" s="42"/>
    </row>
    <row r="200" spans="1:17" ht="38.25" customHeight="1" x14ac:dyDescent="0.25">
      <c r="A200" s="48" t="s">
        <v>13</v>
      </c>
      <c r="B200" s="131"/>
      <c r="C200" s="132"/>
      <c r="D200" s="132"/>
      <c r="E200" s="133"/>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27-19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25">
        <f>IFERROR((E205*F205+E206*F206)/(F205+F206),0)</f>
        <v>0</v>
      </c>
      <c r="G203" s="49" t="s">
        <v>71</v>
      </c>
      <c r="H203" s="70"/>
      <c r="I203" s="81"/>
      <c r="J203" s="42"/>
      <c r="K203" s="42"/>
      <c r="L203" s="42"/>
      <c r="M203" s="42"/>
      <c r="N203" s="42"/>
      <c r="O203" s="42"/>
      <c r="P203" s="42"/>
      <c r="Q203" s="42"/>
    </row>
    <row r="204" spans="1:17" ht="24.75" customHeight="1" x14ac:dyDescent="0.25">
      <c r="A204" s="48" t="s">
        <v>4</v>
      </c>
      <c r="B204" s="129"/>
      <c r="C204" s="130"/>
      <c r="D204" s="49" t="s">
        <v>3142</v>
      </c>
      <c r="E204" s="110" t="str">
        <f>IFERROR(VLOOKUP(B204,matrizEmpleados,2,FALSE),"No existe")</f>
        <v>No existe</v>
      </c>
      <c r="F204" s="120" t="s">
        <v>3765</v>
      </c>
      <c r="G204" s="49" t="s">
        <v>5</v>
      </c>
      <c r="H204" s="127">
        <f>+(D203-C203)+1</f>
        <v>1</v>
      </c>
      <c r="I204" s="81"/>
      <c r="J204" s="42"/>
      <c r="K204" s="42"/>
      <c r="L204" s="42"/>
      <c r="M204" s="42"/>
      <c r="N204" s="42"/>
      <c r="O204" s="42"/>
      <c r="P204" s="42"/>
      <c r="Q204" s="42"/>
    </row>
    <row r="205" spans="1:17" ht="24.75" customHeight="1" x14ac:dyDescent="0.25">
      <c r="A205" s="48" t="s">
        <v>7</v>
      </c>
      <c r="B205" s="115"/>
      <c r="C205" s="121"/>
      <c r="D205" s="121"/>
      <c r="E205" s="116">
        <f>(D205-C205)*$C$2</f>
        <v>0</v>
      </c>
      <c r="F205" s="136"/>
      <c r="G205" s="49" t="s">
        <v>3139</v>
      </c>
      <c r="H205" s="70"/>
      <c r="I205" s="81"/>
      <c r="J205" s="42"/>
      <c r="K205" s="42"/>
      <c r="L205" s="42"/>
      <c r="M205" s="42"/>
      <c r="N205" s="42"/>
      <c r="O205" s="42"/>
      <c r="P205" s="42"/>
      <c r="Q205" s="42"/>
    </row>
    <row r="206" spans="1:17" ht="24.75" customHeight="1" x14ac:dyDescent="0.25">
      <c r="A206" s="48" t="s">
        <v>8</v>
      </c>
      <c r="B206" s="108"/>
      <c r="C206" s="121"/>
      <c r="D206" s="121"/>
      <c r="E206" s="116">
        <f>(D206-C206)*$C$2</f>
        <v>0</v>
      </c>
      <c r="F206" s="136"/>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27-19-1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27-19-2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27-19-3</v>
      </c>
      <c r="J210" s="42"/>
      <c r="K210" s="42"/>
      <c r="L210" s="42"/>
      <c r="M210" s="42"/>
      <c r="N210" s="42"/>
      <c r="O210" s="42"/>
      <c r="P210" s="42"/>
      <c r="Q210" s="42"/>
    </row>
    <row r="211" spans="1:17" ht="38.25" customHeight="1" x14ac:dyDescent="0.25">
      <c r="A211" s="48" t="s">
        <v>13</v>
      </c>
      <c r="B211" s="131"/>
      <c r="C211" s="132"/>
      <c r="D211" s="132"/>
      <c r="E211" s="133"/>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27-20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25">
        <f>IFERROR((E216*F216+E217*F217)/(F216+F217),0)</f>
        <v>0</v>
      </c>
      <c r="G214" s="49" t="s">
        <v>71</v>
      </c>
      <c r="H214" s="70"/>
      <c r="I214" s="81"/>
      <c r="J214" s="42"/>
      <c r="K214" s="42"/>
      <c r="L214" s="42"/>
      <c r="M214" s="42"/>
      <c r="N214" s="42"/>
      <c r="O214" s="42"/>
      <c r="P214" s="42"/>
      <c r="Q214" s="42"/>
    </row>
    <row r="215" spans="1:17" ht="24.75" customHeight="1" x14ac:dyDescent="0.25">
      <c r="A215" s="48" t="s">
        <v>4</v>
      </c>
      <c r="B215" s="129"/>
      <c r="C215" s="130"/>
      <c r="D215" s="49" t="s">
        <v>3142</v>
      </c>
      <c r="E215" s="110" t="str">
        <f>IFERROR(VLOOKUP(B215,matrizEmpleados,2,FALSE),"No existe")</f>
        <v>No existe</v>
      </c>
      <c r="F215" s="120" t="s">
        <v>3765</v>
      </c>
      <c r="G215" s="49" t="s">
        <v>5</v>
      </c>
      <c r="H215" s="127">
        <f>+(D214-C214)+1</f>
        <v>1</v>
      </c>
      <c r="I215" s="81"/>
      <c r="J215" s="42"/>
      <c r="K215" s="42"/>
      <c r="L215" s="42"/>
      <c r="M215" s="42"/>
      <c r="N215" s="42"/>
      <c r="O215" s="42"/>
      <c r="P215" s="42"/>
      <c r="Q215" s="42"/>
    </row>
    <row r="216" spans="1:17" ht="24.75" customHeight="1" x14ac:dyDescent="0.25">
      <c r="A216" s="48" t="s">
        <v>7</v>
      </c>
      <c r="B216" s="115"/>
      <c r="C216" s="121"/>
      <c r="D216" s="121"/>
      <c r="E216" s="116">
        <f>(D216-C216)*$C$2</f>
        <v>0</v>
      </c>
      <c r="F216" s="136"/>
      <c r="G216" s="49" t="s">
        <v>3139</v>
      </c>
      <c r="H216" s="70"/>
      <c r="I216" s="81"/>
      <c r="J216" s="42"/>
      <c r="K216" s="42"/>
      <c r="L216" s="42"/>
      <c r="M216" s="42"/>
      <c r="N216" s="42"/>
      <c r="O216" s="42"/>
      <c r="P216" s="42"/>
      <c r="Q216" s="42"/>
    </row>
    <row r="217" spans="1:17" ht="24.75" customHeight="1" x14ac:dyDescent="0.25">
      <c r="A217" s="48" t="s">
        <v>8</v>
      </c>
      <c r="B217" s="108"/>
      <c r="C217" s="121"/>
      <c r="D217" s="121"/>
      <c r="E217" s="116">
        <f>(D217-C217)*$C$2</f>
        <v>0</v>
      </c>
      <c r="F217" s="136"/>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27-20-1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27-20-2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27-20-3</v>
      </c>
      <c r="J221" s="42"/>
      <c r="K221" s="42"/>
      <c r="L221" s="42"/>
      <c r="M221" s="42"/>
      <c r="N221" s="42"/>
      <c r="O221" s="42"/>
      <c r="P221" s="42"/>
      <c r="Q221" s="42"/>
    </row>
    <row r="222" spans="1:17" ht="38.25" customHeight="1" x14ac:dyDescent="0.25">
      <c r="A222" s="48" t="s">
        <v>13</v>
      </c>
      <c r="B222" s="131"/>
      <c r="C222" s="132"/>
      <c r="D222" s="132"/>
      <c r="E222" s="133"/>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27-21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25">
        <f>IFERROR((E227*F227+E228*F228)/(F227+F228),0)</f>
        <v>0</v>
      </c>
      <c r="G225" s="49" t="s">
        <v>71</v>
      </c>
      <c r="H225" s="70"/>
      <c r="I225" s="81"/>
      <c r="J225" s="42"/>
      <c r="K225" s="42"/>
      <c r="L225" s="42"/>
      <c r="M225" s="42"/>
      <c r="N225" s="42"/>
      <c r="O225" s="42"/>
      <c r="P225" s="42"/>
      <c r="Q225" s="42"/>
    </row>
    <row r="226" spans="1:17" ht="24.75" customHeight="1" x14ac:dyDescent="0.25">
      <c r="A226" s="48" t="s">
        <v>4</v>
      </c>
      <c r="B226" s="129"/>
      <c r="C226" s="130"/>
      <c r="D226" s="49" t="s">
        <v>3142</v>
      </c>
      <c r="E226" s="110" t="str">
        <f>IFERROR(VLOOKUP(B226,matrizEmpleados,2,FALSE),"No existe")</f>
        <v>No existe</v>
      </c>
      <c r="F226" s="120" t="s">
        <v>3765</v>
      </c>
      <c r="G226" s="49" t="s">
        <v>5</v>
      </c>
      <c r="H226" s="127">
        <f>+(D225-C225)+1</f>
        <v>1</v>
      </c>
      <c r="I226" s="81"/>
      <c r="J226" s="42"/>
      <c r="K226" s="42"/>
      <c r="L226" s="42"/>
      <c r="M226" s="42"/>
      <c r="N226" s="42"/>
      <c r="O226" s="42"/>
      <c r="P226" s="42"/>
      <c r="Q226" s="42"/>
    </row>
    <row r="227" spans="1:17" ht="24.75" customHeight="1" x14ac:dyDescent="0.25">
      <c r="A227" s="48" t="s">
        <v>7</v>
      </c>
      <c r="B227" s="115"/>
      <c r="C227" s="121"/>
      <c r="D227" s="121"/>
      <c r="E227" s="116">
        <f>(D227-C227)*$C$2</f>
        <v>0</v>
      </c>
      <c r="F227" s="136"/>
      <c r="G227" s="49" t="s">
        <v>3139</v>
      </c>
      <c r="H227" s="70"/>
      <c r="I227" s="81"/>
      <c r="J227" s="42"/>
      <c r="K227" s="42"/>
      <c r="L227" s="42"/>
      <c r="M227" s="42"/>
      <c r="N227" s="42"/>
      <c r="O227" s="42"/>
      <c r="P227" s="42"/>
      <c r="Q227" s="42"/>
    </row>
    <row r="228" spans="1:17" ht="24.75" customHeight="1" x14ac:dyDescent="0.25">
      <c r="A228" s="48" t="s">
        <v>8</v>
      </c>
      <c r="B228" s="108"/>
      <c r="C228" s="121"/>
      <c r="D228" s="121"/>
      <c r="E228" s="116">
        <f>(D228-C228)*$C$2</f>
        <v>0</v>
      </c>
      <c r="F228" s="136"/>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27-21-1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27-21-2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27-21-3</v>
      </c>
      <c r="J232" s="42"/>
      <c r="K232" s="42"/>
      <c r="L232" s="42"/>
      <c r="M232" s="42"/>
      <c r="N232" s="42"/>
      <c r="O232" s="42"/>
      <c r="P232" s="42"/>
      <c r="Q232" s="42"/>
    </row>
    <row r="233" spans="1:17" ht="38.25" customHeight="1" x14ac:dyDescent="0.25">
      <c r="A233" s="48" t="s">
        <v>13</v>
      </c>
      <c r="B233" s="131"/>
      <c r="C233" s="132"/>
      <c r="D233" s="132"/>
      <c r="E233" s="133"/>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27-22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25">
        <f>IFERROR((E238*F238+E239*F239)/(F238+F239),0)</f>
        <v>0</v>
      </c>
      <c r="G236" s="49" t="s">
        <v>71</v>
      </c>
      <c r="H236" s="70"/>
      <c r="I236" s="81"/>
      <c r="J236" s="42"/>
      <c r="K236" s="42"/>
      <c r="L236" s="42"/>
      <c r="M236" s="42"/>
      <c r="N236" s="42"/>
      <c r="O236" s="42"/>
      <c r="P236" s="42"/>
      <c r="Q236" s="42"/>
    </row>
    <row r="237" spans="1:17" ht="24.75" customHeight="1" x14ac:dyDescent="0.25">
      <c r="A237" s="48" t="s">
        <v>4</v>
      </c>
      <c r="B237" s="129"/>
      <c r="C237" s="130"/>
      <c r="D237" s="49" t="s">
        <v>3142</v>
      </c>
      <c r="E237" s="110" t="str">
        <f>IFERROR(VLOOKUP(B237,matrizEmpleados,2,FALSE),"No existe")</f>
        <v>No existe</v>
      </c>
      <c r="F237" s="120" t="s">
        <v>3765</v>
      </c>
      <c r="G237" s="49" t="s">
        <v>5</v>
      </c>
      <c r="H237" s="127">
        <f>+(D236-C236)+1</f>
        <v>1</v>
      </c>
      <c r="I237" s="81"/>
      <c r="J237" s="42"/>
      <c r="K237" s="42"/>
      <c r="L237" s="42"/>
      <c r="M237" s="42"/>
      <c r="N237" s="42"/>
      <c r="O237" s="42"/>
      <c r="P237" s="42"/>
      <c r="Q237" s="42"/>
    </row>
    <row r="238" spans="1:17" ht="24.75" customHeight="1" x14ac:dyDescent="0.25">
      <c r="A238" s="48" t="s">
        <v>7</v>
      </c>
      <c r="B238" s="115"/>
      <c r="C238" s="121"/>
      <c r="D238" s="121"/>
      <c r="E238" s="116">
        <f>(D238-C238)*$C$2</f>
        <v>0</v>
      </c>
      <c r="F238" s="136"/>
      <c r="G238" s="49" t="s">
        <v>3139</v>
      </c>
      <c r="H238" s="70"/>
      <c r="I238" s="81"/>
      <c r="J238" s="42"/>
      <c r="K238" s="42"/>
      <c r="L238" s="42"/>
      <c r="M238" s="42"/>
      <c r="N238" s="42"/>
      <c r="O238" s="42"/>
      <c r="P238" s="42"/>
      <c r="Q238" s="42"/>
    </row>
    <row r="239" spans="1:17" ht="24.75" customHeight="1" x14ac:dyDescent="0.25">
      <c r="A239" s="48" t="s">
        <v>8</v>
      </c>
      <c r="B239" s="108"/>
      <c r="C239" s="121"/>
      <c r="D239" s="121"/>
      <c r="E239" s="116">
        <f>(D239-C239)*$C$2</f>
        <v>0</v>
      </c>
      <c r="F239" s="136"/>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27-22-1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27-22-2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27-22-3</v>
      </c>
      <c r="J243" s="42"/>
      <c r="K243" s="42"/>
      <c r="L243" s="42"/>
      <c r="M243" s="42"/>
      <c r="N243" s="42"/>
      <c r="O243" s="42"/>
      <c r="P243" s="42"/>
      <c r="Q243" s="42"/>
    </row>
    <row r="244" spans="1:17" ht="38.25" customHeight="1" x14ac:dyDescent="0.25">
      <c r="A244" s="48" t="s">
        <v>13</v>
      </c>
      <c r="B244" s="131"/>
      <c r="C244" s="132"/>
      <c r="D244" s="132"/>
      <c r="E244" s="133"/>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27-23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25">
        <f>IFERROR((E249*F249+E250*F250)/(F249+F250),0)</f>
        <v>0</v>
      </c>
      <c r="G247" s="49" t="s">
        <v>71</v>
      </c>
      <c r="H247" s="70"/>
      <c r="I247" s="81"/>
      <c r="J247" s="42"/>
      <c r="K247" s="42"/>
      <c r="L247" s="42"/>
      <c r="M247" s="42"/>
      <c r="N247" s="42"/>
      <c r="O247" s="42"/>
      <c r="P247" s="42"/>
      <c r="Q247" s="42"/>
    </row>
    <row r="248" spans="1:17" ht="24.75" customHeight="1" x14ac:dyDescent="0.25">
      <c r="A248" s="48" t="s">
        <v>4</v>
      </c>
      <c r="B248" s="129"/>
      <c r="C248" s="130"/>
      <c r="D248" s="49" t="s">
        <v>3142</v>
      </c>
      <c r="E248" s="110" t="str">
        <f>IFERROR(VLOOKUP(B248,matrizEmpleados,2,FALSE),"No existe")</f>
        <v>No existe</v>
      </c>
      <c r="F248" s="120" t="s">
        <v>3765</v>
      </c>
      <c r="G248" s="49" t="s">
        <v>5</v>
      </c>
      <c r="H248" s="127">
        <f>+(D247-C247)+1</f>
        <v>1</v>
      </c>
      <c r="I248" s="81"/>
      <c r="J248" s="42"/>
      <c r="K248" s="42"/>
      <c r="L248" s="42"/>
      <c r="M248" s="42"/>
      <c r="N248" s="42"/>
      <c r="O248" s="42"/>
      <c r="P248" s="42"/>
      <c r="Q248" s="42"/>
    </row>
    <row r="249" spans="1:17" ht="24.75" customHeight="1" x14ac:dyDescent="0.25">
      <c r="A249" s="48" t="s">
        <v>7</v>
      </c>
      <c r="B249" s="115"/>
      <c r="C249" s="121"/>
      <c r="D249" s="121"/>
      <c r="E249" s="116">
        <f>(D249-C249)*$C$2</f>
        <v>0</v>
      </c>
      <c r="F249" s="136"/>
      <c r="G249" s="49" t="s">
        <v>3139</v>
      </c>
      <c r="H249" s="70"/>
      <c r="I249" s="81"/>
      <c r="J249" s="42"/>
      <c r="K249" s="42"/>
      <c r="L249" s="42"/>
      <c r="M249" s="42"/>
      <c r="N249" s="42"/>
      <c r="O249" s="42"/>
      <c r="P249" s="42"/>
      <c r="Q249" s="42"/>
    </row>
    <row r="250" spans="1:17" ht="24.75" customHeight="1" x14ac:dyDescent="0.25">
      <c r="A250" s="48" t="s">
        <v>8</v>
      </c>
      <c r="B250" s="108"/>
      <c r="C250" s="121"/>
      <c r="D250" s="121"/>
      <c r="E250" s="116">
        <f>(D250-C250)*$C$2</f>
        <v>0</v>
      </c>
      <c r="F250" s="136"/>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27-23-1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27-23-2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27-23-3</v>
      </c>
      <c r="J254" s="42"/>
      <c r="K254" s="42"/>
      <c r="L254" s="42"/>
      <c r="M254" s="42"/>
      <c r="N254" s="42"/>
      <c r="O254" s="42"/>
      <c r="P254" s="42"/>
      <c r="Q254" s="42"/>
    </row>
    <row r="255" spans="1:17" ht="38.25" customHeight="1" x14ac:dyDescent="0.25">
      <c r="A255" s="48" t="s">
        <v>13</v>
      </c>
      <c r="B255" s="131"/>
      <c r="C255" s="132"/>
      <c r="D255" s="132"/>
      <c r="E255" s="133"/>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27-24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25">
        <f>IFERROR((E260*F260+E261*F261)/(F260+F261),0)</f>
        <v>0</v>
      </c>
      <c r="G258" s="49" t="s">
        <v>71</v>
      </c>
      <c r="H258" s="70"/>
      <c r="I258" s="81"/>
      <c r="J258" s="42"/>
      <c r="K258" s="42"/>
      <c r="L258" s="42"/>
      <c r="M258" s="42"/>
      <c r="N258" s="42"/>
      <c r="O258" s="42"/>
      <c r="P258" s="42"/>
      <c r="Q258" s="42"/>
    </row>
    <row r="259" spans="1:17" ht="24.75" customHeight="1" x14ac:dyDescent="0.25">
      <c r="A259" s="48" t="s">
        <v>4</v>
      </c>
      <c r="B259" s="129"/>
      <c r="C259" s="130"/>
      <c r="D259" s="49" t="s">
        <v>3142</v>
      </c>
      <c r="E259" s="110" t="str">
        <f>IFERROR(VLOOKUP(B259,matrizEmpleados,2,FALSE),"No existe")</f>
        <v>No existe</v>
      </c>
      <c r="F259" s="120" t="s">
        <v>3765</v>
      </c>
      <c r="G259" s="49" t="s">
        <v>5</v>
      </c>
      <c r="H259" s="127">
        <f>+(D258-C258)+1</f>
        <v>1</v>
      </c>
      <c r="I259" s="81"/>
      <c r="J259" s="42"/>
      <c r="K259" s="42"/>
      <c r="L259" s="42"/>
      <c r="M259" s="42"/>
      <c r="N259" s="42"/>
      <c r="O259" s="42"/>
      <c r="P259" s="42"/>
      <c r="Q259" s="42"/>
    </row>
    <row r="260" spans="1:17" ht="24.75" customHeight="1" x14ac:dyDescent="0.25">
      <c r="A260" s="48" t="s">
        <v>7</v>
      </c>
      <c r="B260" s="115"/>
      <c r="C260" s="121"/>
      <c r="D260" s="121"/>
      <c r="E260" s="116">
        <f>(D260-C260)*$C$2</f>
        <v>0</v>
      </c>
      <c r="F260" s="136"/>
      <c r="G260" s="49" t="s">
        <v>3139</v>
      </c>
      <c r="H260" s="70"/>
      <c r="I260" s="81"/>
      <c r="J260" s="42"/>
      <c r="K260" s="42"/>
      <c r="L260" s="42"/>
      <c r="M260" s="42"/>
      <c r="N260" s="42"/>
      <c r="O260" s="42"/>
      <c r="P260" s="42"/>
      <c r="Q260" s="42"/>
    </row>
    <row r="261" spans="1:17" ht="24.75" customHeight="1" x14ac:dyDescent="0.25">
      <c r="A261" s="48" t="s">
        <v>8</v>
      </c>
      <c r="B261" s="108"/>
      <c r="C261" s="121"/>
      <c r="D261" s="121"/>
      <c r="E261" s="116">
        <f>(D261-C261)*$C$2</f>
        <v>0</v>
      </c>
      <c r="F261" s="136"/>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27-24-1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27-24-2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27-24-3</v>
      </c>
      <c r="J265" s="42"/>
      <c r="K265" s="42"/>
      <c r="L265" s="42"/>
      <c r="M265" s="42"/>
      <c r="N265" s="42"/>
      <c r="O265" s="42"/>
      <c r="P265" s="42"/>
      <c r="Q265" s="42"/>
    </row>
    <row r="266" spans="1:17" ht="38.25" customHeight="1" x14ac:dyDescent="0.25">
      <c r="A266" s="48" t="s">
        <v>13</v>
      </c>
      <c r="B266" s="131"/>
      <c r="C266" s="132"/>
      <c r="D266" s="132"/>
      <c r="E266" s="133"/>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27-25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25">
        <f>IFERROR((E271*F271+E272*F272)/(F271+F272),0)</f>
        <v>0</v>
      </c>
      <c r="G269" s="49" t="s">
        <v>71</v>
      </c>
      <c r="H269" s="70"/>
      <c r="I269" s="81"/>
      <c r="J269" s="42"/>
      <c r="K269" s="42"/>
      <c r="L269" s="42"/>
      <c r="M269" s="42"/>
      <c r="N269" s="42"/>
      <c r="O269" s="42"/>
      <c r="P269" s="42"/>
      <c r="Q269" s="42"/>
    </row>
    <row r="270" spans="1:17" ht="24.75" customHeight="1" x14ac:dyDescent="0.25">
      <c r="A270" s="48" t="s">
        <v>4</v>
      </c>
      <c r="B270" s="129"/>
      <c r="C270" s="130"/>
      <c r="D270" s="49" t="s">
        <v>3142</v>
      </c>
      <c r="E270" s="110" t="str">
        <f>IFERROR(VLOOKUP(B270,matrizEmpleados,2,FALSE),"No existe")</f>
        <v>No existe</v>
      </c>
      <c r="F270" s="120" t="s">
        <v>3765</v>
      </c>
      <c r="G270" s="49" t="s">
        <v>5</v>
      </c>
      <c r="H270" s="127">
        <f>+(D269-C269)+1</f>
        <v>1</v>
      </c>
      <c r="I270" s="81"/>
      <c r="J270" s="42"/>
      <c r="K270" s="42"/>
      <c r="L270" s="42"/>
      <c r="M270" s="42"/>
      <c r="N270" s="42"/>
      <c r="O270" s="42"/>
      <c r="P270" s="42"/>
      <c r="Q270" s="42"/>
    </row>
    <row r="271" spans="1:17" ht="24.75" customHeight="1" x14ac:dyDescent="0.25">
      <c r="A271" s="48" t="s">
        <v>7</v>
      </c>
      <c r="B271" s="115"/>
      <c r="C271" s="121"/>
      <c r="D271" s="121"/>
      <c r="E271" s="116">
        <f>(D271-C271)*$C$2</f>
        <v>0</v>
      </c>
      <c r="F271" s="136"/>
      <c r="G271" s="49" t="s">
        <v>3139</v>
      </c>
      <c r="H271" s="70"/>
      <c r="I271" s="81"/>
      <c r="J271" s="42"/>
      <c r="K271" s="42"/>
      <c r="L271" s="42"/>
      <c r="M271" s="42"/>
      <c r="N271" s="42"/>
      <c r="O271" s="42"/>
      <c r="P271" s="42"/>
      <c r="Q271" s="42"/>
    </row>
    <row r="272" spans="1:17" ht="24.75" customHeight="1" x14ac:dyDescent="0.25">
      <c r="A272" s="48" t="s">
        <v>8</v>
      </c>
      <c r="B272" s="108"/>
      <c r="C272" s="121"/>
      <c r="D272" s="121"/>
      <c r="E272" s="116">
        <f>(D272-C272)*$C$2</f>
        <v>0</v>
      </c>
      <c r="F272" s="136"/>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27-25-1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27-25-2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27-25-3</v>
      </c>
      <c r="J276" s="42"/>
      <c r="K276" s="42"/>
      <c r="L276" s="42"/>
      <c r="M276" s="42"/>
      <c r="N276" s="42"/>
      <c r="O276" s="42"/>
      <c r="P276" s="42"/>
      <c r="Q276" s="42"/>
    </row>
    <row r="277" spans="1:17" ht="38.25" customHeight="1" x14ac:dyDescent="0.25">
      <c r="A277" s="48" t="s">
        <v>13</v>
      </c>
      <c r="B277" s="131"/>
      <c r="C277" s="132"/>
      <c r="D277" s="132"/>
      <c r="E277" s="133"/>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27-26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25">
        <f>IFERROR((E282*F282+E283*F283)/(F282+F283),0)</f>
        <v>0</v>
      </c>
      <c r="G280" s="49" t="s">
        <v>71</v>
      </c>
      <c r="H280" s="70"/>
      <c r="I280" s="81"/>
      <c r="J280" s="42"/>
      <c r="K280" s="42"/>
      <c r="L280" s="42"/>
      <c r="M280" s="42"/>
      <c r="N280" s="42"/>
      <c r="O280" s="42"/>
      <c r="P280" s="42"/>
      <c r="Q280" s="42"/>
    </row>
    <row r="281" spans="1:17" ht="24.75" customHeight="1" x14ac:dyDescent="0.25">
      <c r="A281" s="48" t="s">
        <v>4</v>
      </c>
      <c r="B281" s="129"/>
      <c r="C281" s="130"/>
      <c r="D281" s="49" t="s">
        <v>3142</v>
      </c>
      <c r="E281" s="110" t="str">
        <f>IFERROR(VLOOKUP(B281,matrizEmpleados,2,FALSE),"No existe")</f>
        <v>No existe</v>
      </c>
      <c r="F281" s="120" t="s">
        <v>3765</v>
      </c>
      <c r="G281" s="49" t="s">
        <v>5</v>
      </c>
      <c r="H281" s="127">
        <f>+(D280-C280)+1</f>
        <v>1</v>
      </c>
      <c r="I281" s="81"/>
      <c r="J281" s="42"/>
      <c r="K281" s="42"/>
      <c r="L281" s="42"/>
      <c r="M281" s="42"/>
      <c r="N281" s="42"/>
      <c r="O281" s="42"/>
      <c r="P281" s="42"/>
      <c r="Q281" s="42"/>
    </row>
    <row r="282" spans="1:17" ht="24.75" customHeight="1" x14ac:dyDescent="0.25">
      <c r="A282" s="48" t="s">
        <v>7</v>
      </c>
      <c r="B282" s="115"/>
      <c r="C282" s="121"/>
      <c r="D282" s="121"/>
      <c r="E282" s="116">
        <f>(D282-C282)*$C$2</f>
        <v>0</v>
      </c>
      <c r="F282" s="136"/>
      <c r="G282" s="49" t="s">
        <v>3139</v>
      </c>
      <c r="H282" s="70"/>
      <c r="I282" s="81"/>
      <c r="J282" s="42"/>
      <c r="K282" s="42"/>
      <c r="L282" s="42"/>
      <c r="M282" s="42"/>
      <c r="N282" s="42"/>
      <c r="O282" s="42"/>
      <c r="P282" s="42"/>
      <c r="Q282" s="42"/>
    </row>
    <row r="283" spans="1:17" ht="24.75" customHeight="1" x14ac:dyDescent="0.25">
      <c r="A283" s="48" t="s">
        <v>8</v>
      </c>
      <c r="B283" s="108"/>
      <c r="C283" s="121"/>
      <c r="D283" s="121"/>
      <c r="E283" s="116">
        <f>(D283-C283)*$C$2</f>
        <v>0</v>
      </c>
      <c r="F283" s="136"/>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27-26-1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27-26-2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27-26-3</v>
      </c>
      <c r="J287" s="42"/>
      <c r="K287" s="42"/>
      <c r="L287" s="42"/>
      <c r="M287" s="42"/>
      <c r="N287" s="42"/>
      <c r="O287" s="42"/>
      <c r="P287" s="42"/>
      <c r="Q287" s="42"/>
    </row>
    <row r="288" spans="1:17" ht="38.25" customHeight="1" x14ac:dyDescent="0.25">
      <c r="A288" s="48" t="s">
        <v>13</v>
      </c>
      <c r="B288" s="131"/>
      <c r="C288" s="132"/>
      <c r="D288" s="132"/>
      <c r="E288" s="133"/>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27-27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25">
        <f>IFERROR((E293*F293+E294*F294)/(F293+F294),0)</f>
        <v>0</v>
      </c>
      <c r="G291" s="49" t="s">
        <v>71</v>
      </c>
      <c r="H291" s="70"/>
      <c r="I291" s="81"/>
      <c r="J291" s="42"/>
      <c r="K291" s="42"/>
      <c r="L291" s="42"/>
      <c r="M291" s="42"/>
      <c r="N291" s="42"/>
      <c r="O291" s="42"/>
      <c r="P291" s="42"/>
      <c r="Q291" s="42"/>
    </row>
    <row r="292" spans="1:17" ht="24.75" customHeight="1" x14ac:dyDescent="0.25">
      <c r="A292" s="48" t="s">
        <v>4</v>
      </c>
      <c r="B292" s="129"/>
      <c r="C292" s="130"/>
      <c r="D292" s="49" t="s">
        <v>3142</v>
      </c>
      <c r="E292" s="110" t="str">
        <f>IFERROR(VLOOKUP(B292,matrizEmpleados,2,FALSE),"No existe")</f>
        <v>No existe</v>
      </c>
      <c r="F292" s="120" t="s">
        <v>3765</v>
      </c>
      <c r="G292" s="49" t="s">
        <v>5</v>
      </c>
      <c r="H292" s="127">
        <f>+(D291-C291)+1</f>
        <v>1</v>
      </c>
      <c r="I292" s="81"/>
      <c r="J292" s="42"/>
      <c r="K292" s="42"/>
      <c r="L292" s="42"/>
      <c r="M292" s="42"/>
      <c r="N292" s="42"/>
      <c r="O292" s="42"/>
      <c r="P292" s="42"/>
      <c r="Q292" s="42"/>
    </row>
    <row r="293" spans="1:17" ht="24.75" customHeight="1" x14ac:dyDescent="0.25">
      <c r="A293" s="48" t="s">
        <v>7</v>
      </c>
      <c r="B293" s="115"/>
      <c r="C293" s="121"/>
      <c r="D293" s="121"/>
      <c r="E293" s="116">
        <f>(D293-C293)*$C$2</f>
        <v>0</v>
      </c>
      <c r="F293" s="136"/>
      <c r="G293" s="49" t="s">
        <v>3139</v>
      </c>
      <c r="H293" s="70"/>
      <c r="I293" s="81"/>
      <c r="J293" s="42"/>
      <c r="K293" s="42"/>
      <c r="L293" s="42"/>
      <c r="M293" s="42"/>
      <c r="N293" s="42"/>
      <c r="O293" s="42"/>
      <c r="P293" s="42"/>
      <c r="Q293" s="42"/>
    </row>
    <row r="294" spans="1:17" ht="24.75" customHeight="1" x14ac:dyDescent="0.25">
      <c r="A294" s="48" t="s">
        <v>8</v>
      </c>
      <c r="B294" s="108"/>
      <c r="C294" s="121"/>
      <c r="D294" s="121"/>
      <c r="E294" s="116">
        <f>(D294-C294)*$C$2</f>
        <v>0</v>
      </c>
      <c r="F294" s="136"/>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27-27-1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27-27-2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27-27-3</v>
      </c>
      <c r="J298" s="42"/>
      <c r="K298" s="42"/>
      <c r="L298" s="42"/>
      <c r="M298" s="42"/>
      <c r="N298" s="42"/>
      <c r="O298" s="42"/>
      <c r="P298" s="42"/>
      <c r="Q298" s="42"/>
    </row>
    <row r="299" spans="1:17" ht="38.25" customHeight="1" x14ac:dyDescent="0.25">
      <c r="A299" s="48" t="s">
        <v>13</v>
      </c>
      <c r="B299" s="131"/>
      <c r="C299" s="132"/>
      <c r="D299" s="132"/>
      <c r="E299" s="133"/>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27-28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25">
        <f>IFERROR((E304*F304+E305*F305)/(F304+F305),0)</f>
        <v>0</v>
      </c>
      <c r="G302" s="49" t="s">
        <v>71</v>
      </c>
      <c r="H302" s="70"/>
      <c r="I302" s="81"/>
      <c r="J302" s="42"/>
      <c r="K302" s="42"/>
      <c r="L302" s="42"/>
      <c r="M302" s="42"/>
      <c r="N302" s="42"/>
      <c r="O302" s="42"/>
      <c r="P302" s="42"/>
      <c r="Q302" s="42"/>
    </row>
    <row r="303" spans="1:17" ht="24.75" customHeight="1" x14ac:dyDescent="0.25">
      <c r="A303" s="48" t="s">
        <v>4</v>
      </c>
      <c r="B303" s="129"/>
      <c r="C303" s="130"/>
      <c r="D303" s="49" t="s">
        <v>3142</v>
      </c>
      <c r="E303" s="110" t="str">
        <f>IFERROR(VLOOKUP(B303,matrizEmpleados,2,FALSE),"No existe")</f>
        <v>No existe</v>
      </c>
      <c r="F303" s="120" t="s">
        <v>3765</v>
      </c>
      <c r="G303" s="49" t="s">
        <v>5</v>
      </c>
      <c r="H303" s="127">
        <f>+(D302-C302)+1</f>
        <v>1</v>
      </c>
      <c r="I303" s="81"/>
      <c r="J303" s="42"/>
      <c r="K303" s="42"/>
      <c r="L303" s="42"/>
      <c r="M303" s="42"/>
      <c r="N303" s="42"/>
      <c r="O303" s="42"/>
      <c r="P303" s="42"/>
      <c r="Q303" s="42"/>
    </row>
    <row r="304" spans="1:17" ht="24.75" customHeight="1" x14ac:dyDescent="0.25">
      <c r="A304" s="48" t="s">
        <v>7</v>
      </c>
      <c r="B304" s="115"/>
      <c r="C304" s="121"/>
      <c r="D304" s="121"/>
      <c r="E304" s="116">
        <f>(D304-C304)*$C$2</f>
        <v>0</v>
      </c>
      <c r="F304" s="136"/>
      <c r="G304" s="49" t="s">
        <v>3139</v>
      </c>
      <c r="H304" s="70"/>
      <c r="I304" s="81"/>
      <c r="J304" s="42"/>
      <c r="K304" s="42"/>
      <c r="L304" s="42"/>
      <c r="M304" s="42"/>
      <c r="N304" s="42"/>
      <c r="O304" s="42"/>
      <c r="P304" s="42"/>
      <c r="Q304" s="42"/>
    </row>
    <row r="305" spans="1:17" ht="24.75" customHeight="1" x14ac:dyDescent="0.25">
      <c r="A305" s="48" t="s">
        <v>8</v>
      </c>
      <c r="B305" s="108"/>
      <c r="C305" s="121"/>
      <c r="D305" s="121"/>
      <c r="E305" s="116">
        <f>(D305-C305)*$C$2</f>
        <v>0</v>
      </c>
      <c r="F305" s="136"/>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27-28-1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27-28-2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27-28-3</v>
      </c>
      <c r="J309" s="42"/>
      <c r="K309" s="42"/>
      <c r="L309" s="42"/>
      <c r="M309" s="42"/>
      <c r="N309" s="42"/>
      <c r="O309" s="42"/>
      <c r="P309" s="42"/>
      <c r="Q309" s="42"/>
    </row>
    <row r="310" spans="1:17" ht="38.25" customHeight="1" x14ac:dyDescent="0.25">
      <c r="A310" s="48" t="s">
        <v>13</v>
      </c>
      <c r="B310" s="131"/>
      <c r="C310" s="132"/>
      <c r="D310" s="132"/>
      <c r="E310" s="133"/>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27-29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25">
        <f>IFERROR((E315*F315+E316*F316)/(F315+F316),0)</f>
        <v>0</v>
      </c>
      <c r="G313" s="49" t="s">
        <v>71</v>
      </c>
      <c r="H313" s="70"/>
      <c r="I313" s="81"/>
      <c r="J313" s="42"/>
      <c r="K313" s="42"/>
      <c r="L313" s="42"/>
      <c r="M313" s="42"/>
      <c r="N313" s="42"/>
      <c r="O313" s="42"/>
      <c r="P313" s="42"/>
      <c r="Q313" s="42"/>
    </row>
    <row r="314" spans="1:17" ht="24.75" customHeight="1" x14ac:dyDescent="0.25">
      <c r="A314" s="48" t="s">
        <v>4</v>
      </c>
      <c r="B314" s="129"/>
      <c r="C314" s="130"/>
      <c r="D314" s="49" t="s">
        <v>3142</v>
      </c>
      <c r="E314" s="110" t="str">
        <f>IFERROR(VLOOKUP(B314,matrizEmpleados,2,FALSE),"No existe")</f>
        <v>No existe</v>
      </c>
      <c r="F314" s="120" t="s">
        <v>3765</v>
      </c>
      <c r="G314" s="49" t="s">
        <v>5</v>
      </c>
      <c r="H314" s="127">
        <f>+(D313-C313)+1</f>
        <v>1</v>
      </c>
      <c r="I314" s="81"/>
      <c r="J314" s="42"/>
      <c r="K314" s="42"/>
      <c r="L314" s="42"/>
      <c r="M314" s="42"/>
      <c r="N314" s="42"/>
      <c r="O314" s="42"/>
      <c r="P314" s="42"/>
      <c r="Q314" s="42"/>
    </row>
    <row r="315" spans="1:17" ht="24.75" customHeight="1" x14ac:dyDescent="0.25">
      <c r="A315" s="48" t="s">
        <v>7</v>
      </c>
      <c r="B315" s="115"/>
      <c r="C315" s="121"/>
      <c r="D315" s="121"/>
      <c r="E315" s="116">
        <f>(D315-C315)*$C$2</f>
        <v>0</v>
      </c>
      <c r="F315" s="136"/>
      <c r="G315" s="49" t="s">
        <v>3139</v>
      </c>
      <c r="H315" s="70"/>
      <c r="I315" s="81"/>
      <c r="J315" s="42"/>
      <c r="K315" s="42"/>
      <c r="L315" s="42"/>
      <c r="M315" s="42"/>
      <c r="N315" s="42"/>
      <c r="O315" s="42"/>
      <c r="P315" s="42"/>
      <c r="Q315" s="42"/>
    </row>
    <row r="316" spans="1:17" ht="24.75" customHeight="1" x14ac:dyDescent="0.25">
      <c r="A316" s="48" t="s">
        <v>8</v>
      </c>
      <c r="B316" s="108"/>
      <c r="C316" s="121"/>
      <c r="D316" s="121"/>
      <c r="E316" s="116">
        <f>(D316-C316)*$C$2</f>
        <v>0</v>
      </c>
      <c r="F316" s="136"/>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27-29-1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27-29-2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27-29-3</v>
      </c>
      <c r="J320" s="42"/>
      <c r="K320" s="42"/>
      <c r="L320" s="42"/>
      <c r="M320" s="42"/>
      <c r="N320" s="42"/>
      <c r="O320" s="42"/>
      <c r="P320" s="42"/>
      <c r="Q320" s="42"/>
    </row>
    <row r="321" spans="1:17" ht="38.25" customHeight="1" x14ac:dyDescent="0.25">
      <c r="A321" s="48" t="s">
        <v>13</v>
      </c>
      <c r="B321" s="131"/>
      <c r="C321" s="132"/>
      <c r="D321" s="132"/>
      <c r="E321" s="133"/>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27-30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25">
        <f>IFERROR((E326*F326+E327*F327)/(F326+F327),0)</f>
        <v>0</v>
      </c>
      <c r="G324" s="49" t="s">
        <v>71</v>
      </c>
      <c r="H324" s="70"/>
      <c r="I324" s="81"/>
      <c r="J324" s="42"/>
      <c r="K324" s="42"/>
      <c r="L324" s="42"/>
      <c r="M324" s="42"/>
      <c r="N324" s="42"/>
      <c r="O324" s="42"/>
      <c r="P324" s="42"/>
      <c r="Q324" s="42"/>
    </row>
    <row r="325" spans="1:17" ht="24.75" customHeight="1" x14ac:dyDescent="0.25">
      <c r="A325" s="48" t="s">
        <v>4</v>
      </c>
      <c r="B325" s="129"/>
      <c r="C325" s="130"/>
      <c r="D325" s="49" t="s">
        <v>3142</v>
      </c>
      <c r="E325" s="110" t="str">
        <f>IFERROR(VLOOKUP(B325,matrizEmpleados,2,FALSE),"No existe")</f>
        <v>No existe</v>
      </c>
      <c r="F325" s="120" t="s">
        <v>3765</v>
      </c>
      <c r="G325" s="49" t="s">
        <v>5</v>
      </c>
      <c r="H325" s="127">
        <f>+(D324-C324)+1</f>
        <v>1</v>
      </c>
      <c r="I325" s="81"/>
      <c r="J325" s="42"/>
      <c r="K325" s="42"/>
      <c r="L325" s="42"/>
      <c r="M325" s="42"/>
      <c r="N325" s="42"/>
      <c r="O325" s="42"/>
      <c r="P325" s="42"/>
      <c r="Q325" s="42"/>
    </row>
    <row r="326" spans="1:17" ht="24.75" customHeight="1" x14ac:dyDescent="0.25">
      <c r="A326" s="48" t="s">
        <v>7</v>
      </c>
      <c r="B326" s="115"/>
      <c r="C326" s="121"/>
      <c r="D326" s="121"/>
      <c r="E326" s="116">
        <f>(D326-C326)*$C$2</f>
        <v>0</v>
      </c>
      <c r="F326" s="136"/>
      <c r="G326" s="49" t="s">
        <v>3139</v>
      </c>
      <c r="H326" s="70"/>
      <c r="I326" s="81"/>
      <c r="J326" s="42"/>
      <c r="K326" s="42"/>
      <c r="L326" s="42"/>
      <c r="M326" s="42"/>
      <c r="N326" s="42"/>
      <c r="O326" s="42"/>
      <c r="P326" s="42"/>
      <c r="Q326" s="42"/>
    </row>
    <row r="327" spans="1:17" ht="24.75" customHeight="1" x14ac:dyDescent="0.25">
      <c r="A327" s="48" t="s">
        <v>8</v>
      </c>
      <c r="B327" s="108"/>
      <c r="C327" s="121"/>
      <c r="D327" s="121"/>
      <c r="E327" s="116">
        <f>(D327-C327)*$C$2</f>
        <v>0</v>
      </c>
      <c r="F327" s="136"/>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27-30-1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27-30-2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27-30-3</v>
      </c>
      <c r="J331" s="42"/>
      <c r="K331" s="42"/>
      <c r="L331" s="42"/>
      <c r="M331" s="42"/>
      <c r="N331" s="42"/>
      <c r="O331" s="42"/>
      <c r="P331" s="42"/>
      <c r="Q331" s="42"/>
    </row>
    <row r="332" spans="1:17" ht="38.25" customHeight="1" x14ac:dyDescent="0.25">
      <c r="A332" s="48" t="s">
        <v>13</v>
      </c>
      <c r="B332" s="131"/>
      <c r="C332" s="132"/>
      <c r="D332" s="132"/>
      <c r="E332" s="133"/>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27-31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25">
        <f>IFERROR((E337*F337+E338*F338)/(F337+F338),0)</f>
        <v>0</v>
      </c>
      <c r="G335" s="49" t="s">
        <v>71</v>
      </c>
      <c r="H335" s="70"/>
      <c r="I335" s="81"/>
      <c r="J335" s="42"/>
      <c r="K335" s="42"/>
      <c r="L335" s="42"/>
      <c r="M335" s="42"/>
      <c r="N335" s="42"/>
      <c r="O335" s="42"/>
      <c r="P335" s="42"/>
      <c r="Q335" s="42"/>
    </row>
    <row r="336" spans="1:17" ht="24.75" customHeight="1" x14ac:dyDescent="0.25">
      <c r="A336" s="48" t="s">
        <v>4</v>
      </c>
      <c r="B336" s="129"/>
      <c r="C336" s="130"/>
      <c r="D336" s="49" t="s">
        <v>3142</v>
      </c>
      <c r="E336" s="110" t="str">
        <f>IFERROR(VLOOKUP(B336,matrizEmpleados,2,FALSE),"No existe")</f>
        <v>No existe</v>
      </c>
      <c r="F336" s="120" t="s">
        <v>3765</v>
      </c>
      <c r="G336" s="49" t="s">
        <v>5</v>
      </c>
      <c r="H336" s="127">
        <f>+(D335-C335)+1</f>
        <v>1</v>
      </c>
      <c r="I336" s="81"/>
      <c r="J336" s="42"/>
      <c r="K336" s="42"/>
      <c r="L336" s="42"/>
      <c r="M336" s="42"/>
      <c r="N336" s="42"/>
      <c r="O336" s="42"/>
      <c r="P336" s="42"/>
      <c r="Q336" s="42"/>
    </row>
    <row r="337" spans="1:17" ht="24.75" customHeight="1" x14ac:dyDescent="0.25">
      <c r="A337" s="48" t="s">
        <v>7</v>
      </c>
      <c r="B337" s="115"/>
      <c r="C337" s="121"/>
      <c r="D337" s="121"/>
      <c r="E337" s="116">
        <f>(D337-C337)*$C$2</f>
        <v>0</v>
      </c>
      <c r="F337" s="136"/>
      <c r="G337" s="49" t="s">
        <v>3139</v>
      </c>
      <c r="H337" s="70"/>
      <c r="I337" s="81"/>
      <c r="J337" s="42"/>
      <c r="K337" s="42"/>
      <c r="L337" s="42"/>
      <c r="M337" s="42"/>
      <c r="N337" s="42"/>
      <c r="O337" s="42"/>
      <c r="P337" s="42"/>
      <c r="Q337" s="42"/>
    </row>
    <row r="338" spans="1:17" ht="24.75" customHeight="1" x14ac:dyDescent="0.25">
      <c r="A338" s="48" t="s">
        <v>8</v>
      </c>
      <c r="B338" s="108"/>
      <c r="C338" s="121"/>
      <c r="D338" s="121"/>
      <c r="E338" s="116">
        <f>(D338-C338)*$C$2</f>
        <v>0</v>
      </c>
      <c r="F338" s="136"/>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27-31-1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27-31-2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27-31-3</v>
      </c>
      <c r="J342" s="42"/>
      <c r="K342" s="42"/>
      <c r="L342" s="42"/>
      <c r="M342" s="42"/>
      <c r="N342" s="42"/>
      <c r="O342" s="42"/>
      <c r="P342" s="42"/>
      <c r="Q342" s="42"/>
    </row>
    <row r="343" spans="1:17" ht="38.25" customHeight="1" x14ac:dyDescent="0.25">
      <c r="A343" s="48" t="s">
        <v>13</v>
      </c>
      <c r="B343" s="131"/>
      <c r="C343" s="132"/>
      <c r="D343" s="132"/>
      <c r="E343" s="133"/>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27-32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25">
        <f>IFERROR((E348*F348+E349*F349)/(F348+F349),0)</f>
        <v>0</v>
      </c>
      <c r="G346" s="49" t="s">
        <v>71</v>
      </c>
      <c r="H346" s="70"/>
      <c r="I346" s="81"/>
      <c r="J346" s="42"/>
      <c r="K346" s="42"/>
      <c r="L346" s="42"/>
      <c r="M346" s="42"/>
      <c r="N346" s="42"/>
      <c r="O346" s="42"/>
      <c r="P346" s="42"/>
      <c r="Q346" s="42"/>
    </row>
    <row r="347" spans="1:17" ht="24.75" customHeight="1" x14ac:dyDescent="0.25">
      <c r="A347" s="48" t="s">
        <v>4</v>
      </c>
      <c r="B347" s="129"/>
      <c r="C347" s="130"/>
      <c r="D347" s="49" t="s">
        <v>3142</v>
      </c>
      <c r="E347" s="110" t="str">
        <f>IFERROR(VLOOKUP(B347,matrizEmpleados,2,FALSE),"No existe")</f>
        <v>No existe</v>
      </c>
      <c r="F347" s="120" t="s">
        <v>3765</v>
      </c>
      <c r="G347" s="49" t="s">
        <v>5</v>
      </c>
      <c r="H347" s="127">
        <f>+(D346-C346)+1</f>
        <v>1</v>
      </c>
      <c r="I347" s="81"/>
      <c r="J347" s="42"/>
      <c r="K347" s="42"/>
      <c r="L347" s="42"/>
      <c r="M347" s="42"/>
      <c r="N347" s="42"/>
      <c r="O347" s="42"/>
      <c r="P347" s="42"/>
      <c r="Q347" s="42"/>
    </row>
    <row r="348" spans="1:17" ht="24.75" customHeight="1" x14ac:dyDescent="0.25">
      <c r="A348" s="48" t="s">
        <v>7</v>
      </c>
      <c r="B348" s="115"/>
      <c r="C348" s="121"/>
      <c r="D348" s="121"/>
      <c r="E348" s="116">
        <f>(D348-C348)*$C$2</f>
        <v>0</v>
      </c>
      <c r="F348" s="136"/>
      <c r="G348" s="49" t="s">
        <v>3139</v>
      </c>
      <c r="H348" s="70"/>
      <c r="I348" s="81"/>
      <c r="J348" s="42"/>
      <c r="K348" s="42"/>
      <c r="L348" s="42"/>
      <c r="M348" s="42"/>
      <c r="N348" s="42"/>
      <c r="O348" s="42"/>
      <c r="P348" s="42"/>
      <c r="Q348" s="42"/>
    </row>
    <row r="349" spans="1:17" ht="24.75" customHeight="1" x14ac:dyDescent="0.25">
      <c r="A349" s="48" t="s">
        <v>8</v>
      </c>
      <c r="B349" s="108"/>
      <c r="C349" s="121"/>
      <c r="D349" s="121"/>
      <c r="E349" s="116">
        <f>(D349-C349)*$C$2</f>
        <v>0</v>
      </c>
      <c r="F349" s="136"/>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27-32-1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27-32-2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27-32-3</v>
      </c>
      <c r="J353" s="42"/>
      <c r="K353" s="42"/>
      <c r="L353" s="42"/>
      <c r="M353" s="42"/>
      <c r="N353" s="42"/>
      <c r="O353" s="42"/>
      <c r="P353" s="42"/>
      <c r="Q353" s="42"/>
    </row>
    <row r="354" spans="1:17" ht="38.25" customHeight="1" x14ac:dyDescent="0.25">
      <c r="A354" s="48" t="s">
        <v>13</v>
      </c>
      <c r="B354" s="131"/>
      <c r="C354" s="132"/>
      <c r="D354" s="132"/>
      <c r="E354" s="133"/>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27-33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25">
        <f>IFERROR((E359*F359+E360*F360)/(F359+F360),0)</f>
        <v>0</v>
      </c>
      <c r="G357" s="49" t="s">
        <v>71</v>
      </c>
      <c r="H357" s="70"/>
      <c r="I357" s="81"/>
      <c r="J357" s="42"/>
      <c r="K357" s="42"/>
      <c r="L357" s="42"/>
      <c r="M357" s="42"/>
      <c r="N357" s="42"/>
      <c r="O357" s="42"/>
      <c r="P357" s="42"/>
      <c r="Q357" s="42"/>
    </row>
    <row r="358" spans="1:17" ht="24.75" customHeight="1" x14ac:dyDescent="0.25">
      <c r="A358" s="48" t="s">
        <v>4</v>
      </c>
      <c r="B358" s="129"/>
      <c r="C358" s="130"/>
      <c r="D358" s="49" t="s">
        <v>3142</v>
      </c>
      <c r="E358" s="110" t="str">
        <f>IFERROR(VLOOKUP(B358,matrizEmpleados,2,FALSE),"No existe")</f>
        <v>No existe</v>
      </c>
      <c r="F358" s="120" t="s">
        <v>3765</v>
      </c>
      <c r="G358" s="49" t="s">
        <v>5</v>
      </c>
      <c r="H358" s="127">
        <f>+(D357-C357)+1</f>
        <v>1</v>
      </c>
      <c r="I358" s="81"/>
      <c r="J358" s="42"/>
      <c r="K358" s="42"/>
      <c r="L358" s="42"/>
      <c r="M358" s="42"/>
      <c r="N358" s="42"/>
      <c r="O358" s="42"/>
      <c r="P358" s="42"/>
      <c r="Q358" s="42"/>
    </row>
    <row r="359" spans="1:17" ht="24.75" customHeight="1" x14ac:dyDescent="0.25">
      <c r="A359" s="48" t="s">
        <v>7</v>
      </c>
      <c r="B359" s="115"/>
      <c r="C359" s="121"/>
      <c r="D359" s="121"/>
      <c r="E359" s="116">
        <f>(D359-C359)*$C$2</f>
        <v>0</v>
      </c>
      <c r="F359" s="136"/>
      <c r="G359" s="49" t="s">
        <v>3139</v>
      </c>
      <c r="H359" s="70"/>
      <c r="I359" s="81"/>
      <c r="J359" s="42"/>
      <c r="K359" s="42"/>
      <c r="L359" s="42"/>
      <c r="M359" s="42"/>
      <c r="N359" s="42"/>
      <c r="O359" s="42"/>
      <c r="P359" s="42"/>
      <c r="Q359" s="42"/>
    </row>
    <row r="360" spans="1:17" ht="24.75" customHeight="1" x14ac:dyDescent="0.25">
      <c r="A360" s="48" t="s">
        <v>8</v>
      </c>
      <c r="B360" s="108"/>
      <c r="C360" s="121"/>
      <c r="D360" s="121"/>
      <c r="E360" s="116">
        <f>(D360-C360)*$C$2</f>
        <v>0</v>
      </c>
      <c r="F360" s="136"/>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27-33-1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27-33-2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27-33-3</v>
      </c>
      <c r="J364" s="42"/>
      <c r="K364" s="42"/>
      <c r="L364" s="42"/>
      <c r="M364" s="42"/>
      <c r="N364" s="42"/>
      <c r="O364" s="42"/>
      <c r="P364" s="42"/>
      <c r="Q364" s="42"/>
    </row>
    <row r="365" spans="1:17" ht="38.25" customHeight="1" x14ac:dyDescent="0.25">
      <c r="A365" s="48" t="s">
        <v>13</v>
      </c>
      <c r="B365" s="131"/>
      <c r="C365" s="132"/>
      <c r="D365" s="132"/>
      <c r="E365" s="133"/>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27-34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25">
        <f>IFERROR((E370*F370+E371*F371)/(F370+F371),0)</f>
        <v>0</v>
      </c>
      <c r="G368" s="49" t="s">
        <v>71</v>
      </c>
      <c r="H368" s="70"/>
      <c r="I368" s="81"/>
      <c r="J368" s="42"/>
      <c r="K368" s="42"/>
      <c r="L368" s="42"/>
      <c r="M368" s="42"/>
      <c r="N368" s="42"/>
      <c r="O368" s="42"/>
      <c r="P368" s="42"/>
      <c r="Q368" s="42"/>
    </row>
    <row r="369" spans="1:17" ht="24.75" customHeight="1" x14ac:dyDescent="0.25">
      <c r="A369" s="48" t="s">
        <v>4</v>
      </c>
      <c r="B369" s="129"/>
      <c r="C369" s="130"/>
      <c r="D369" s="49" t="s">
        <v>3142</v>
      </c>
      <c r="E369" s="110" t="str">
        <f>IFERROR(VLOOKUP(B369,matrizEmpleados,2,FALSE),"No existe")</f>
        <v>No existe</v>
      </c>
      <c r="F369" s="120" t="s">
        <v>3765</v>
      </c>
      <c r="G369" s="49" t="s">
        <v>5</v>
      </c>
      <c r="H369" s="127">
        <f>+(D368-C368)+1</f>
        <v>1</v>
      </c>
      <c r="I369" s="81"/>
      <c r="J369" s="42"/>
      <c r="K369" s="42"/>
      <c r="L369" s="42"/>
      <c r="M369" s="42"/>
      <c r="N369" s="42"/>
      <c r="O369" s="42"/>
      <c r="P369" s="42"/>
      <c r="Q369" s="42"/>
    </row>
    <row r="370" spans="1:17" ht="24.75" customHeight="1" x14ac:dyDescent="0.25">
      <c r="A370" s="48" t="s">
        <v>7</v>
      </c>
      <c r="B370" s="115"/>
      <c r="C370" s="121"/>
      <c r="D370" s="121"/>
      <c r="E370" s="116">
        <f>(D370-C370)*$C$2</f>
        <v>0</v>
      </c>
      <c r="F370" s="136"/>
      <c r="G370" s="49" t="s">
        <v>3139</v>
      </c>
      <c r="H370" s="70"/>
      <c r="I370" s="81"/>
      <c r="J370" s="42"/>
      <c r="K370" s="42"/>
      <c r="L370" s="42"/>
      <c r="M370" s="42"/>
      <c r="N370" s="42"/>
      <c r="O370" s="42"/>
      <c r="P370" s="42"/>
      <c r="Q370" s="42"/>
    </row>
    <row r="371" spans="1:17" ht="24.75" customHeight="1" x14ac:dyDescent="0.25">
      <c r="A371" s="48" t="s">
        <v>8</v>
      </c>
      <c r="B371" s="108"/>
      <c r="C371" s="121"/>
      <c r="D371" s="121"/>
      <c r="E371" s="116">
        <f>(D371-C371)*$C$2</f>
        <v>0</v>
      </c>
      <c r="F371" s="136"/>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27-34-1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27-34-2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27-34-3</v>
      </c>
      <c r="J375" s="42"/>
      <c r="K375" s="42"/>
      <c r="L375" s="42"/>
      <c r="M375" s="42"/>
      <c r="N375" s="42"/>
      <c r="O375" s="42"/>
      <c r="P375" s="42"/>
      <c r="Q375" s="42"/>
    </row>
    <row r="376" spans="1:17" ht="38.25" customHeight="1" x14ac:dyDescent="0.25">
      <c r="A376" s="48" t="s">
        <v>13</v>
      </c>
      <c r="B376" s="131"/>
      <c r="C376" s="132"/>
      <c r="D376" s="132"/>
      <c r="E376" s="133"/>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27-35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25">
        <f>IFERROR((E381*F381+E382*F382)/(F381+F382),0)</f>
        <v>0</v>
      </c>
      <c r="G379" s="49" t="s">
        <v>71</v>
      </c>
      <c r="H379" s="70"/>
      <c r="I379" s="81"/>
      <c r="J379" s="42"/>
      <c r="K379" s="42"/>
      <c r="L379" s="42"/>
      <c r="M379" s="42"/>
      <c r="N379" s="42"/>
      <c r="O379" s="42"/>
      <c r="P379" s="42"/>
      <c r="Q379" s="42"/>
    </row>
    <row r="380" spans="1:17" ht="24.75" customHeight="1" x14ac:dyDescent="0.25">
      <c r="A380" s="48" t="s">
        <v>4</v>
      </c>
      <c r="B380" s="129"/>
      <c r="C380" s="130"/>
      <c r="D380" s="49" t="s">
        <v>3142</v>
      </c>
      <c r="E380" s="110" t="str">
        <f>IFERROR(VLOOKUP(B380,matrizEmpleados,2,FALSE),"No existe")</f>
        <v>No existe</v>
      </c>
      <c r="F380" s="120" t="s">
        <v>3765</v>
      </c>
      <c r="G380" s="49" t="s">
        <v>5</v>
      </c>
      <c r="H380" s="127">
        <f>+(D379-C379)+1</f>
        <v>1</v>
      </c>
      <c r="I380" s="81"/>
      <c r="J380" s="42"/>
      <c r="K380" s="42"/>
      <c r="L380" s="42"/>
      <c r="M380" s="42"/>
      <c r="N380" s="42"/>
      <c r="O380" s="42"/>
      <c r="P380" s="42"/>
      <c r="Q380" s="42"/>
    </row>
    <row r="381" spans="1:17" ht="24.75" customHeight="1" x14ac:dyDescent="0.25">
      <c r="A381" s="48" t="s">
        <v>7</v>
      </c>
      <c r="B381" s="115"/>
      <c r="C381" s="121"/>
      <c r="D381" s="121"/>
      <c r="E381" s="116">
        <f>(D381-C381)*$C$2</f>
        <v>0</v>
      </c>
      <c r="F381" s="136"/>
      <c r="G381" s="49" t="s">
        <v>3139</v>
      </c>
      <c r="H381" s="70"/>
      <c r="I381" s="81"/>
      <c r="J381" s="42"/>
      <c r="K381" s="42"/>
      <c r="L381" s="42"/>
      <c r="M381" s="42"/>
      <c r="N381" s="42"/>
      <c r="O381" s="42"/>
      <c r="P381" s="42"/>
      <c r="Q381" s="42"/>
    </row>
    <row r="382" spans="1:17" ht="24.75" customHeight="1" x14ac:dyDescent="0.25">
      <c r="A382" s="48" t="s">
        <v>8</v>
      </c>
      <c r="B382" s="108"/>
      <c r="C382" s="121"/>
      <c r="D382" s="121"/>
      <c r="E382" s="116">
        <f>(D382-C382)*$C$2</f>
        <v>0</v>
      </c>
      <c r="F382" s="136"/>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27-35-1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27-35-2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27-35-3</v>
      </c>
      <c r="J386" s="42"/>
      <c r="K386" s="42"/>
      <c r="L386" s="42"/>
      <c r="M386" s="42"/>
      <c r="N386" s="42"/>
      <c r="O386" s="42"/>
      <c r="P386" s="42"/>
      <c r="Q386" s="42"/>
    </row>
    <row r="387" spans="1:17" ht="38.25" customHeight="1" x14ac:dyDescent="0.25">
      <c r="A387" s="48" t="s">
        <v>13</v>
      </c>
      <c r="B387" s="131"/>
      <c r="C387" s="132"/>
      <c r="D387" s="132"/>
      <c r="E387" s="133"/>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27-36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25">
        <f>IFERROR((E392*F392+E393*F393)/(F392+F393),0)</f>
        <v>0</v>
      </c>
      <c r="G390" s="49" t="s">
        <v>71</v>
      </c>
      <c r="H390" s="70"/>
      <c r="I390" s="81"/>
      <c r="J390" s="42"/>
      <c r="K390" s="42"/>
      <c r="L390" s="42"/>
      <c r="M390" s="42"/>
      <c r="N390" s="42"/>
      <c r="O390" s="42"/>
      <c r="P390" s="42"/>
      <c r="Q390" s="42"/>
    </row>
    <row r="391" spans="1:17" ht="24.75" customHeight="1" x14ac:dyDescent="0.25">
      <c r="A391" s="48" t="s">
        <v>4</v>
      </c>
      <c r="B391" s="129"/>
      <c r="C391" s="130"/>
      <c r="D391" s="49" t="s">
        <v>3142</v>
      </c>
      <c r="E391" s="110" t="str">
        <f>IFERROR(VLOOKUP(B391,matrizEmpleados,2,FALSE),"No existe")</f>
        <v>No existe</v>
      </c>
      <c r="F391" s="120" t="s">
        <v>3765</v>
      </c>
      <c r="G391" s="49" t="s">
        <v>5</v>
      </c>
      <c r="H391" s="127">
        <f>+(D390-C390)+1</f>
        <v>1</v>
      </c>
      <c r="I391" s="81"/>
      <c r="J391" s="42"/>
      <c r="K391" s="42"/>
      <c r="L391" s="42"/>
      <c r="M391" s="42"/>
      <c r="N391" s="42"/>
      <c r="O391" s="42"/>
      <c r="P391" s="42"/>
      <c r="Q391" s="42"/>
    </row>
    <row r="392" spans="1:17" ht="24.75" customHeight="1" x14ac:dyDescent="0.25">
      <c r="A392" s="48" t="s">
        <v>7</v>
      </c>
      <c r="B392" s="115"/>
      <c r="C392" s="121"/>
      <c r="D392" s="121"/>
      <c r="E392" s="116">
        <f>(D392-C392)*$C$2</f>
        <v>0</v>
      </c>
      <c r="F392" s="136"/>
      <c r="G392" s="49" t="s">
        <v>3139</v>
      </c>
      <c r="H392" s="70"/>
      <c r="I392" s="81"/>
      <c r="J392" s="42"/>
      <c r="K392" s="42"/>
      <c r="L392" s="42"/>
      <c r="M392" s="42"/>
      <c r="N392" s="42"/>
      <c r="O392" s="42"/>
      <c r="P392" s="42"/>
      <c r="Q392" s="42"/>
    </row>
    <row r="393" spans="1:17" ht="24.75" customHeight="1" x14ac:dyDescent="0.25">
      <c r="A393" s="48" t="s">
        <v>8</v>
      </c>
      <c r="B393" s="108"/>
      <c r="C393" s="121"/>
      <c r="D393" s="121"/>
      <c r="E393" s="116">
        <f>(D393-C393)*$C$2</f>
        <v>0</v>
      </c>
      <c r="F393" s="136"/>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27-36-1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27-36-2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27-36-3</v>
      </c>
      <c r="J397" s="42"/>
      <c r="K397" s="42"/>
      <c r="L397" s="42"/>
      <c r="M397" s="42"/>
      <c r="N397" s="42"/>
      <c r="O397" s="42"/>
      <c r="P397" s="42"/>
      <c r="Q397" s="42"/>
    </row>
    <row r="398" spans="1:17" ht="38.25" customHeight="1" x14ac:dyDescent="0.25">
      <c r="A398" s="48" t="s">
        <v>13</v>
      </c>
      <c r="B398" s="131"/>
      <c r="C398" s="132"/>
      <c r="D398" s="132"/>
      <c r="E398" s="133"/>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27-37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25">
        <f>IFERROR((E403*F403+E404*F404)/(F403+F404),0)</f>
        <v>0</v>
      </c>
      <c r="G401" s="49" t="s">
        <v>71</v>
      </c>
      <c r="H401" s="70"/>
      <c r="I401" s="81"/>
      <c r="J401" s="42"/>
      <c r="K401" s="42"/>
      <c r="L401" s="42"/>
      <c r="M401" s="42"/>
      <c r="N401" s="42"/>
      <c r="O401" s="42"/>
      <c r="P401" s="42"/>
      <c r="Q401" s="42"/>
    </row>
    <row r="402" spans="1:17" ht="24.75" customHeight="1" x14ac:dyDescent="0.25">
      <c r="A402" s="48" t="s">
        <v>4</v>
      </c>
      <c r="B402" s="129"/>
      <c r="C402" s="130"/>
      <c r="D402" s="49" t="s">
        <v>3142</v>
      </c>
      <c r="E402" s="110" t="str">
        <f>IFERROR(VLOOKUP(B402,matrizEmpleados,2,FALSE),"No existe")</f>
        <v>No existe</v>
      </c>
      <c r="F402" s="120" t="s">
        <v>3765</v>
      </c>
      <c r="G402" s="49" t="s">
        <v>5</v>
      </c>
      <c r="H402" s="127">
        <f>+(D401-C401)+1</f>
        <v>1</v>
      </c>
      <c r="I402" s="81"/>
      <c r="J402" s="42"/>
      <c r="K402" s="42"/>
      <c r="L402" s="42"/>
      <c r="M402" s="42"/>
      <c r="N402" s="42"/>
      <c r="O402" s="42"/>
      <c r="P402" s="42"/>
      <c r="Q402" s="42"/>
    </row>
    <row r="403" spans="1:17" ht="24.75" customHeight="1" x14ac:dyDescent="0.25">
      <c r="A403" s="48" t="s">
        <v>7</v>
      </c>
      <c r="B403" s="115"/>
      <c r="C403" s="121"/>
      <c r="D403" s="121"/>
      <c r="E403" s="116">
        <f>(D403-C403)*$C$2</f>
        <v>0</v>
      </c>
      <c r="F403" s="136"/>
      <c r="G403" s="49" t="s">
        <v>3139</v>
      </c>
      <c r="H403" s="70"/>
      <c r="I403" s="81"/>
      <c r="J403" s="42"/>
      <c r="K403" s="42"/>
      <c r="L403" s="42"/>
      <c r="M403" s="42"/>
      <c r="N403" s="42"/>
      <c r="O403" s="42"/>
      <c r="P403" s="42"/>
      <c r="Q403" s="42"/>
    </row>
    <row r="404" spans="1:17" ht="24.75" customHeight="1" x14ac:dyDescent="0.25">
      <c r="A404" s="48" t="s">
        <v>8</v>
      </c>
      <c r="B404" s="108"/>
      <c r="C404" s="121"/>
      <c r="D404" s="121"/>
      <c r="E404" s="116">
        <f>(D404-C404)*$C$2</f>
        <v>0</v>
      </c>
      <c r="F404" s="136"/>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27-37-1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27-37-2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27-37-3</v>
      </c>
      <c r="J408" s="42"/>
      <c r="K408" s="42"/>
      <c r="L408" s="42"/>
      <c r="M408" s="42"/>
      <c r="N408" s="42"/>
      <c r="O408" s="42"/>
      <c r="P408" s="42"/>
      <c r="Q408" s="42"/>
    </row>
    <row r="409" spans="1:17" ht="38.25" customHeight="1" x14ac:dyDescent="0.25">
      <c r="A409" s="48" t="s">
        <v>13</v>
      </c>
      <c r="B409" s="131"/>
      <c r="C409" s="132"/>
      <c r="D409" s="132"/>
      <c r="E409" s="133"/>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27-38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25">
        <f>IFERROR((E414*F414+E415*F415)/(F414+F415),0)</f>
        <v>0</v>
      </c>
      <c r="G412" s="49" t="s">
        <v>71</v>
      </c>
      <c r="H412" s="70"/>
      <c r="I412" s="81"/>
      <c r="J412" s="42"/>
      <c r="K412" s="42"/>
      <c r="L412" s="42"/>
      <c r="M412" s="42"/>
      <c r="N412" s="42"/>
      <c r="O412" s="42"/>
      <c r="P412" s="42"/>
      <c r="Q412" s="42"/>
    </row>
    <row r="413" spans="1:17" ht="24.75" customHeight="1" x14ac:dyDescent="0.25">
      <c r="A413" s="48" t="s">
        <v>4</v>
      </c>
      <c r="B413" s="129"/>
      <c r="C413" s="130"/>
      <c r="D413" s="49" t="s">
        <v>3142</v>
      </c>
      <c r="E413" s="110" t="str">
        <f>IFERROR(VLOOKUP(B413,matrizEmpleados,2,FALSE),"No existe")</f>
        <v>No existe</v>
      </c>
      <c r="F413" s="120" t="s">
        <v>3765</v>
      </c>
      <c r="G413" s="49" t="s">
        <v>5</v>
      </c>
      <c r="H413" s="127">
        <f>+(D412-C412)+1</f>
        <v>1</v>
      </c>
      <c r="I413" s="81"/>
      <c r="J413" s="42"/>
      <c r="K413" s="42"/>
      <c r="L413" s="42"/>
      <c r="M413" s="42"/>
      <c r="N413" s="42"/>
      <c r="O413" s="42"/>
      <c r="P413" s="42"/>
      <c r="Q413" s="42"/>
    </row>
    <row r="414" spans="1:17" ht="24.75" customHeight="1" x14ac:dyDescent="0.25">
      <c r="A414" s="48" t="s">
        <v>7</v>
      </c>
      <c r="B414" s="115"/>
      <c r="C414" s="121"/>
      <c r="D414" s="121"/>
      <c r="E414" s="116">
        <f>(D414-C414)*$C$2</f>
        <v>0</v>
      </c>
      <c r="F414" s="136"/>
      <c r="G414" s="49" t="s">
        <v>3139</v>
      </c>
      <c r="H414" s="70"/>
      <c r="I414" s="81"/>
      <c r="J414" s="42"/>
      <c r="K414" s="42"/>
      <c r="L414" s="42"/>
      <c r="M414" s="42"/>
      <c r="N414" s="42"/>
      <c r="O414" s="42"/>
      <c r="P414" s="42"/>
      <c r="Q414" s="42"/>
    </row>
    <row r="415" spans="1:17" ht="24.75" customHeight="1" x14ac:dyDescent="0.25">
      <c r="A415" s="48" t="s">
        <v>8</v>
      </c>
      <c r="B415" s="108"/>
      <c r="C415" s="121"/>
      <c r="D415" s="121"/>
      <c r="E415" s="116">
        <f>(D415-C415)*$C$2</f>
        <v>0</v>
      </c>
      <c r="F415" s="136"/>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27-38-1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27-38-2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27-38-3</v>
      </c>
      <c r="J419" s="42"/>
      <c r="K419" s="42"/>
      <c r="L419" s="42"/>
      <c r="M419" s="42"/>
      <c r="N419" s="42"/>
      <c r="O419" s="42"/>
      <c r="P419" s="42"/>
      <c r="Q419" s="42"/>
    </row>
    <row r="420" spans="1:17" ht="38.25" customHeight="1" x14ac:dyDescent="0.25">
      <c r="A420" s="48" t="s">
        <v>13</v>
      </c>
      <c r="B420" s="131"/>
      <c r="C420" s="132"/>
      <c r="D420" s="132"/>
      <c r="E420" s="133"/>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27-39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25">
        <f>IFERROR((E425*F425+E426*F426)/(F425+F426),0)</f>
        <v>0</v>
      </c>
      <c r="G423" s="49" t="s">
        <v>71</v>
      </c>
      <c r="H423" s="70"/>
      <c r="I423" s="81"/>
      <c r="J423" s="42"/>
      <c r="K423" s="42"/>
      <c r="L423" s="42"/>
      <c r="M423" s="42"/>
      <c r="N423" s="42"/>
      <c r="O423" s="42"/>
      <c r="P423" s="42"/>
      <c r="Q423" s="42"/>
    </row>
    <row r="424" spans="1:17" ht="24.75" customHeight="1" x14ac:dyDescent="0.25">
      <c r="A424" s="48" t="s">
        <v>4</v>
      </c>
      <c r="B424" s="129"/>
      <c r="C424" s="130"/>
      <c r="D424" s="49" t="s">
        <v>3142</v>
      </c>
      <c r="E424" s="110" t="str">
        <f>IFERROR(VLOOKUP(B424,matrizEmpleados,2,FALSE),"No existe")</f>
        <v>No existe</v>
      </c>
      <c r="F424" s="120" t="s">
        <v>3765</v>
      </c>
      <c r="G424" s="49" t="s">
        <v>5</v>
      </c>
      <c r="H424" s="127">
        <f>+(D423-C423)+1</f>
        <v>1</v>
      </c>
      <c r="I424" s="81"/>
      <c r="J424" s="42"/>
      <c r="K424" s="42"/>
      <c r="L424" s="42"/>
      <c r="M424" s="42"/>
      <c r="N424" s="42"/>
      <c r="O424" s="42"/>
      <c r="P424" s="42"/>
      <c r="Q424" s="42"/>
    </row>
    <row r="425" spans="1:17" ht="24.75" customHeight="1" x14ac:dyDescent="0.25">
      <c r="A425" s="48" t="s">
        <v>7</v>
      </c>
      <c r="B425" s="115"/>
      <c r="C425" s="121"/>
      <c r="D425" s="121"/>
      <c r="E425" s="116">
        <f>(D425-C425)*$C$2</f>
        <v>0</v>
      </c>
      <c r="F425" s="136"/>
      <c r="G425" s="49" t="s">
        <v>3139</v>
      </c>
      <c r="H425" s="70"/>
      <c r="I425" s="81"/>
      <c r="J425" s="42"/>
      <c r="K425" s="42"/>
      <c r="L425" s="42"/>
      <c r="M425" s="42"/>
      <c r="N425" s="42"/>
      <c r="O425" s="42"/>
      <c r="P425" s="42"/>
      <c r="Q425" s="42"/>
    </row>
    <row r="426" spans="1:17" ht="24.75" customHeight="1" x14ac:dyDescent="0.25">
      <c r="A426" s="48" t="s">
        <v>8</v>
      </c>
      <c r="B426" s="108"/>
      <c r="C426" s="121"/>
      <c r="D426" s="121"/>
      <c r="E426" s="116">
        <f>(D426-C426)*$C$2</f>
        <v>0</v>
      </c>
      <c r="F426" s="136"/>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27-39-1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27-39-2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27-39-3</v>
      </c>
      <c r="J430" s="42"/>
      <c r="K430" s="42"/>
      <c r="L430" s="42"/>
      <c r="M430" s="42"/>
      <c r="N430" s="42"/>
      <c r="O430" s="42"/>
      <c r="P430" s="42"/>
      <c r="Q430" s="42"/>
    </row>
    <row r="431" spans="1:17" ht="38.25" customHeight="1" x14ac:dyDescent="0.25">
      <c r="A431" s="48" t="s">
        <v>13</v>
      </c>
      <c r="B431" s="131"/>
      <c r="C431" s="132"/>
      <c r="D431" s="132"/>
      <c r="E431" s="133"/>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27-40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25">
        <f>IFERROR((E436*F436+E437*F437)/(F436+F437),0)</f>
        <v>0</v>
      </c>
      <c r="G434" s="49" t="s">
        <v>71</v>
      </c>
      <c r="H434" s="70"/>
      <c r="I434" s="81"/>
      <c r="J434" s="42"/>
      <c r="K434" s="42"/>
      <c r="L434" s="42"/>
      <c r="M434" s="42"/>
      <c r="N434" s="42"/>
      <c r="O434" s="42"/>
      <c r="P434" s="42"/>
      <c r="Q434" s="42"/>
    </row>
    <row r="435" spans="1:17" ht="24.75" customHeight="1" x14ac:dyDescent="0.25">
      <c r="A435" s="48" t="s">
        <v>4</v>
      </c>
      <c r="B435" s="129"/>
      <c r="C435" s="130"/>
      <c r="D435" s="49" t="s">
        <v>3142</v>
      </c>
      <c r="E435" s="110" t="str">
        <f>IFERROR(VLOOKUP(B435,matrizEmpleados,2,FALSE),"No existe")</f>
        <v>No existe</v>
      </c>
      <c r="F435" s="120" t="s">
        <v>3765</v>
      </c>
      <c r="G435" s="49" t="s">
        <v>5</v>
      </c>
      <c r="H435" s="127">
        <f>+(D434-C434)+1</f>
        <v>1</v>
      </c>
      <c r="I435" s="81"/>
      <c r="J435" s="42"/>
      <c r="K435" s="42"/>
      <c r="L435" s="42"/>
      <c r="M435" s="42"/>
      <c r="N435" s="42"/>
      <c r="O435" s="42"/>
      <c r="P435" s="42"/>
      <c r="Q435" s="42"/>
    </row>
    <row r="436" spans="1:17" ht="24.75" customHeight="1" x14ac:dyDescent="0.25">
      <c r="A436" s="48" t="s">
        <v>7</v>
      </c>
      <c r="B436" s="115"/>
      <c r="C436" s="121"/>
      <c r="D436" s="121"/>
      <c r="E436" s="116">
        <f>(D436-C436)*$C$2</f>
        <v>0</v>
      </c>
      <c r="F436" s="136"/>
      <c r="G436" s="49" t="s">
        <v>3139</v>
      </c>
      <c r="H436" s="70"/>
      <c r="I436" s="81"/>
      <c r="J436" s="42"/>
      <c r="K436" s="42"/>
      <c r="L436" s="42"/>
      <c r="M436" s="42"/>
      <c r="N436" s="42"/>
      <c r="O436" s="42"/>
      <c r="P436" s="42"/>
      <c r="Q436" s="42"/>
    </row>
    <row r="437" spans="1:17" ht="24.75" customHeight="1" x14ac:dyDescent="0.25">
      <c r="A437" s="48" t="s">
        <v>8</v>
      </c>
      <c r="B437" s="108"/>
      <c r="C437" s="121"/>
      <c r="D437" s="121"/>
      <c r="E437" s="116">
        <f>(D437-C437)*$C$2</f>
        <v>0</v>
      </c>
      <c r="F437" s="136"/>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27-40-1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27-40-2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27-40-3</v>
      </c>
      <c r="J441" s="42"/>
      <c r="K441" s="42"/>
      <c r="L441" s="42"/>
      <c r="M441" s="42"/>
      <c r="N441" s="42"/>
      <c r="O441" s="42"/>
      <c r="P441" s="42"/>
      <c r="Q441" s="42"/>
    </row>
    <row r="442" spans="1:17" ht="38.25" customHeight="1" x14ac:dyDescent="0.25">
      <c r="A442" s="48" t="s">
        <v>13</v>
      </c>
      <c r="B442" s="131"/>
      <c r="C442" s="132"/>
      <c r="D442" s="132"/>
      <c r="E442" s="133"/>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27-41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25">
        <f>IFERROR((E447*F447+E448*F448)/(F447+F448),0)</f>
        <v>0</v>
      </c>
      <c r="G445" s="49" t="s">
        <v>71</v>
      </c>
      <c r="H445" s="70"/>
      <c r="I445" s="81"/>
      <c r="J445" s="42"/>
      <c r="K445" s="42"/>
      <c r="L445" s="42"/>
      <c r="M445" s="42"/>
      <c r="N445" s="42"/>
      <c r="O445" s="42"/>
      <c r="P445" s="42"/>
      <c r="Q445" s="42"/>
    </row>
    <row r="446" spans="1:17" ht="24.75" customHeight="1" x14ac:dyDescent="0.25">
      <c r="A446" s="48" t="s">
        <v>4</v>
      </c>
      <c r="B446" s="129"/>
      <c r="C446" s="130"/>
      <c r="D446" s="49" t="s">
        <v>3142</v>
      </c>
      <c r="E446" s="110" t="str">
        <f>IFERROR(VLOOKUP(B446,matrizEmpleados,2,FALSE),"No existe")</f>
        <v>No existe</v>
      </c>
      <c r="F446" s="120" t="s">
        <v>3765</v>
      </c>
      <c r="G446" s="49" t="s">
        <v>5</v>
      </c>
      <c r="H446" s="127">
        <f>+(D445-C445)+1</f>
        <v>1</v>
      </c>
      <c r="I446" s="81"/>
      <c r="J446" s="42"/>
      <c r="K446" s="42"/>
      <c r="L446" s="42"/>
      <c r="M446" s="42"/>
      <c r="N446" s="42"/>
      <c r="O446" s="42"/>
      <c r="P446" s="42"/>
      <c r="Q446" s="42"/>
    </row>
    <row r="447" spans="1:17" ht="24.75" customHeight="1" x14ac:dyDescent="0.25">
      <c r="A447" s="48" t="s">
        <v>7</v>
      </c>
      <c r="B447" s="115"/>
      <c r="C447" s="121"/>
      <c r="D447" s="121"/>
      <c r="E447" s="116">
        <f>(D447-C447)*$C$2</f>
        <v>0</v>
      </c>
      <c r="F447" s="136"/>
      <c r="G447" s="49" t="s">
        <v>3139</v>
      </c>
      <c r="H447" s="70"/>
      <c r="I447" s="81"/>
      <c r="J447" s="42"/>
      <c r="K447" s="42"/>
      <c r="L447" s="42"/>
      <c r="M447" s="42"/>
      <c r="N447" s="42"/>
      <c r="O447" s="42"/>
      <c r="P447" s="42"/>
      <c r="Q447" s="42"/>
    </row>
    <row r="448" spans="1:17" ht="24.75" customHeight="1" x14ac:dyDescent="0.25">
      <c r="A448" s="48" t="s">
        <v>8</v>
      </c>
      <c r="B448" s="108"/>
      <c r="C448" s="121"/>
      <c r="D448" s="121"/>
      <c r="E448" s="116">
        <f>(D448-C448)*$C$2</f>
        <v>0</v>
      </c>
      <c r="F448" s="136"/>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27-41-1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27-41-2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27-41-3</v>
      </c>
      <c r="J452" s="42"/>
      <c r="K452" s="42"/>
      <c r="L452" s="42"/>
      <c r="M452" s="42"/>
      <c r="N452" s="42"/>
      <c r="O452" s="42"/>
      <c r="P452" s="42"/>
      <c r="Q452" s="42"/>
    </row>
    <row r="453" spans="1:17" ht="38.25" customHeight="1" x14ac:dyDescent="0.25">
      <c r="A453" s="48" t="s">
        <v>13</v>
      </c>
      <c r="B453" s="131"/>
      <c r="C453" s="132"/>
      <c r="D453" s="132"/>
      <c r="E453" s="133"/>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27-42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25">
        <f>IFERROR((E458*F458+E459*F459)/(F458+F459),0)</f>
        <v>0</v>
      </c>
      <c r="G456" s="49" t="s">
        <v>71</v>
      </c>
      <c r="H456" s="70"/>
      <c r="I456" s="81"/>
      <c r="J456" s="42"/>
      <c r="K456" s="42"/>
      <c r="L456" s="42"/>
      <c r="M456" s="42"/>
      <c r="N456" s="42"/>
      <c r="O456" s="42"/>
      <c r="P456" s="42"/>
      <c r="Q456" s="42"/>
    </row>
    <row r="457" spans="1:17" ht="24.75" customHeight="1" x14ac:dyDescent="0.25">
      <c r="A457" s="48" t="s">
        <v>4</v>
      </c>
      <c r="B457" s="129"/>
      <c r="C457" s="130"/>
      <c r="D457" s="49" t="s">
        <v>3142</v>
      </c>
      <c r="E457" s="110" t="str">
        <f>IFERROR(VLOOKUP(B457,matrizEmpleados,2,FALSE),"No existe")</f>
        <v>No existe</v>
      </c>
      <c r="F457" s="120" t="s">
        <v>3765</v>
      </c>
      <c r="G457" s="49" t="s">
        <v>5</v>
      </c>
      <c r="H457" s="127">
        <f>+(D456-C456)+1</f>
        <v>1</v>
      </c>
      <c r="I457" s="81"/>
      <c r="J457" s="42"/>
      <c r="K457" s="42"/>
      <c r="L457" s="42"/>
      <c r="M457" s="42"/>
      <c r="N457" s="42"/>
      <c r="O457" s="42"/>
      <c r="P457" s="42"/>
      <c r="Q457" s="42"/>
    </row>
    <row r="458" spans="1:17" ht="24.75" customHeight="1" x14ac:dyDescent="0.25">
      <c r="A458" s="48" t="s">
        <v>7</v>
      </c>
      <c r="B458" s="115"/>
      <c r="C458" s="121"/>
      <c r="D458" s="121"/>
      <c r="E458" s="116">
        <f>(D458-C458)*$C$2</f>
        <v>0</v>
      </c>
      <c r="F458" s="136"/>
      <c r="G458" s="49" t="s">
        <v>3139</v>
      </c>
      <c r="H458" s="70"/>
      <c r="I458" s="81"/>
      <c r="J458" s="42"/>
      <c r="K458" s="42"/>
      <c r="L458" s="42"/>
      <c r="M458" s="42"/>
      <c r="N458" s="42"/>
      <c r="O458" s="42"/>
      <c r="P458" s="42"/>
      <c r="Q458" s="42"/>
    </row>
    <row r="459" spans="1:17" ht="24.75" customHeight="1" x14ac:dyDescent="0.25">
      <c r="A459" s="48" t="s">
        <v>8</v>
      </c>
      <c r="B459" s="108"/>
      <c r="C459" s="121"/>
      <c r="D459" s="121"/>
      <c r="E459" s="116">
        <f>(D459-C459)*$C$2</f>
        <v>0</v>
      </c>
      <c r="F459" s="136"/>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27-42-1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27-42-2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27-42-3</v>
      </c>
      <c r="J463" s="42"/>
      <c r="K463" s="42"/>
      <c r="L463" s="42"/>
      <c r="M463" s="42"/>
      <c r="N463" s="42"/>
      <c r="O463" s="42"/>
      <c r="P463" s="42"/>
      <c r="Q463" s="42"/>
    </row>
    <row r="464" spans="1:17" ht="38.25" customHeight="1" x14ac:dyDescent="0.25">
      <c r="A464" s="48" t="s">
        <v>13</v>
      </c>
      <c r="B464" s="131"/>
      <c r="C464" s="132"/>
      <c r="D464" s="132"/>
      <c r="E464" s="133"/>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27-43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25">
        <f>IFERROR((E469*F469+E470*F470)/(F469+F470),0)</f>
        <v>0</v>
      </c>
      <c r="G467" s="49" t="s">
        <v>71</v>
      </c>
      <c r="H467" s="70"/>
      <c r="I467" s="81"/>
      <c r="J467" s="42"/>
      <c r="K467" s="42"/>
      <c r="L467" s="42"/>
      <c r="M467" s="42"/>
      <c r="N467" s="42"/>
      <c r="O467" s="42"/>
      <c r="P467" s="42"/>
      <c r="Q467" s="42"/>
    </row>
    <row r="468" spans="1:17" ht="24.75" customHeight="1" x14ac:dyDescent="0.25">
      <c r="A468" s="48" t="s">
        <v>4</v>
      </c>
      <c r="B468" s="129"/>
      <c r="C468" s="130"/>
      <c r="D468" s="49" t="s">
        <v>3142</v>
      </c>
      <c r="E468" s="110" t="str">
        <f>IFERROR(VLOOKUP(B468,matrizEmpleados,2,FALSE),"No existe")</f>
        <v>No existe</v>
      </c>
      <c r="F468" s="120" t="s">
        <v>3765</v>
      </c>
      <c r="G468" s="49" t="s">
        <v>5</v>
      </c>
      <c r="H468" s="127">
        <f>+(D467-C467)+1</f>
        <v>1</v>
      </c>
      <c r="I468" s="81"/>
      <c r="J468" s="42"/>
      <c r="K468" s="42"/>
      <c r="L468" s="42"/>
      <c r="M468" s="42"/>
      <c r="N468" s="42"/>
      <c r="O468" s="42"/>
      <c r="P468" s="42"/>
      <c r="Q468" s="42"/>
    </row>
    <row r="469" spans="1:17" ht="24.75" customHeight="1" x14ac:dyDescent="0.25">
      <c r="A469" s="48" t="s">
        <v>7</v>
      </c>
      <c r="B469" s="115"/>
      <c r="C469" s="121"/>
      <c r="D469" s="121"/>
      <c r="E469" s="116">
        <f>(D469-C469)*$C$2</f>
        <v>0</v>
      </c>
      <c r="F469" s="136"/>
      <c r="G469" s="49" t="s">
        <v>3139</v>
      </c>
      <c r="H469" s="70"/>
      <c r="I469" s="81"/>
      <c r="J469" s="42"/>
      <c r="K469" s="42"/>
      <c r="L469" s="42"/>
      <c r="M469" s="42"/>
      <c r="N469" s="42"/>
      <c r="O469" s="42"/>
      <c r="P469" s="42"/>
      <c r="Q469" s="42"/>
    </row>
    <row r="470" spans="1:17" ht="24.75" customHeight="1" x14ac:dyDescent="0.25">
      <c r="A470" s="48" t="s">
        <v>8</v>
      </c>
      <c r="B470" s="108"/>
      <c r="C470" s="121"/>
      <c r="D470" s="121"/>
      <c r="E470" s="116">
        <f>(D470-C470)*$C$2</f>
        <v>0</v>
      </c>
      <c r="F470" s="136"/>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27-43-1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27-43-2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27-43-3</v>
      </c>
      <c r="J474" s="42"/>
      <c r="K474" s="42"/>
      <c r="L474" s="42"/>
      <c r="M474" s="42"/>
      <c r="N474" s="42"/>
      <c r="O474" s="42"/>
      <c r="P474" s="42"/>
      <c r="Q474" s="42"/>
    </row>
    <row r="475" spans="1:17" ht="38.25" customHeight="1" x14ac:dyDescent="0.25">
      <c r="A475" s="48" t="s">
        <v>13</v>
      </c>
      <c r="B475" s="131"/>
      <c r="C475" s="132"/>
      <c r="D475" s="132"/>
      <c r="E475" s="133"/>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27-44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25">
        <f>IFERROR((E480*F480+E481*F481)/(F480+F481),0)</f>
        <v>0</v>
      </c>
      <c r="G478" s="49" t="s">
        <v>71</v>
      </c>
      <c r="H478" s="70"/>
      <c r="I478" s="81"/>
      <c r="J478" s="42"/>
      <c r="K478" s="42"/>
      <c r="L478" s="42"/>
      <c r="M478" s="42"/>
      <c r="N478" s="42"/>
      <c r="O478" s="42"/>
      <c r="P478" s="42"/>
      <c r="Q478" s="42"/>
    </row>
    <row r="479" spans="1:17" ht="24.75" customHeight="1" x14ac:dyDescent="0.25">
      <c r="A479" s="48" t="s">
        <v>4</v>
      </c>
      <c r="B479" s="129"/>
      <c r="C479" s="130"/>
      <c r="D479" s="49" t="s">
        <v>3142</v>
      </c>
      <c r="E479" s="110" t="str">
        <f>IFERROR(VLOOKUP(B479,matrizEmpleados,2,FALSE),"No existe")</f>
        <v>No existe</v>
      </c>
      <c r="F479" s="120" t="s">
        <v>3765</v>
      </c>
      <c r="G479" s="49" t="s">
        <v>5</v>
      </c>
      <c r="H479" s="127">
        <f>+(D478-C478)+1</f>
        <v>1</v>
      </c>
      <c r="I479" s="81"/>
      <c r="J479" s="42"/>
      <c r="K479" s="42"/>
      <c r="L479" s="42"/>
      <c r="M479" s="42"/>
      <c r="N479" s="42"/>
      <c r="O479" s="42"/>
      <c r="P479" s="42"/>
      <c r="Q479" s="42"/>
    </row>
    <row r="480" spans="1:17" ht="24.75" customHeight="1" x14ac:dyDescent="0.25">
      <c r="A480" s="48" t="s">
        <v>7</v>
      </c>
      <c r="B480" s="115"/>
      <c r="C480" s="121"/>
      <c r="D480" s="121"/>
      <c r="E480" s="116">
        <f>(D480-C480)*$C$2</f>
        <v>0</v>
      </c>
      <c r="F480" s="136"/>
      <c r="G480" s="49" t="s">
        <v>3139</v>
      </c>
      <c r="H480" s="70"/>
      <c r="I480" s="81"/>
      <c r="J480" s="42"/>
      <c r="K480" s="42"/>
      <c r="L480" s="42"/>
      <c r="M480" s="42"/>
      <c r="N480" s="42"/>
      <c r="O480" s="42"/>
      <c r="P480" s="42"/>
      <c r="Q480" s="42"/>
    </row>
    <row r="481" spans="1:17" ht="24.75" customHeight="1" x14ac:dyDescent="0.25">
      <c r="A481" s="48" t="s">
        <v>8</v>
      </c>
      <c r="B481" s="108"/>
      <c r="C481" s="121"/>
      <c r="D481" s="121"/>
      <c r="E481" s="116">
        <f>(D481-C481)*$C$2</f>
        <v>0</v>
      </c>
      <c r="F481" s="136"/>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27-44-1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27-44-2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27-44-3</v>
      </c>
      <c r="J485" s="42"/>
      <c r="K485" s="42"/>
      <c r="L485" s="42"/>
      <c r="M485" s="42"/>
      <c r="N485" s="42"/>
      <c r="O485" s="42"/>
      <c r="P485" s="42"/>
      <c r="Q485" s="42"/>
    </row>
    <row r="486" spans="1:17" ht="38.25" customHeight="1" x14ac:dyDescent="0.25">
      <c r="A486" s="48" t="s">
        <v>13</v>
      </c>
      <c r="B486" s="131"/>
      <c r="C486" s="132"/>
      <c r="D486" s="132"/>
      <c r="E486" s="133"/>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27-45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25">
        <f>IFERROR((E491*F491+E492*F492)/(F491+F492),0)</f>
        <v>0</v>
      </c>
      <c r="G489" s="49" t="s">
        <v>71</v>
      </c>
      <c r="H489" s="70"/>
      <c r="I489" s="81"/>
      <c r="J489" s="42"/>
      <c r="K489" s="42"/>
      <c r="L489" s="42"/>
      <c r="M489" s="42"/>
      <c r="N489" s="42"/>
      <c r="O489" s="42"/>
      <c r="P489" s="42"/>
      <c r="Q489" s="42"/>
    </row>
    <row r="490" spans="1:17" ht="24.75" customHeight="1" x14ac:dyDescent="0.25">
      <c r="A490" s="48" t="s">
        <v>4</v>
      </c>
      <c r="B490" s="129"/>
      <c r="C490" s="130"/>
      <c r="D490" s="49" t="s">
        <v>3142</v>
      </c>
      <c r="E490" s="110" t="str">
        <f>IFERROR(VLOOKUP(B490,matrizEmpleados,2,FALSE),"No existe")</f>
        <v>No existe</v>
      </c>
      <c r="F490" s="120" t="s">
        <v>3765</v>
      </c>
      <c r="G490" s="49" t="s">
        <v>5</v>
      </c>
      <c r="H490" s="127">
        <f>+(D489-C489)+1</f>
        <v>1</v>
      </c>
      <c r="I490" s="81"/>
      <c r="J490" s="42"/>
      <c r="K490" s="42"/>
      <c r="L490" s="42"/>
      <c r="M490" s="42"/>
      <c r="N490" s="42"/>
      <c r="O490" s="42"/>
      <c r="P490" s="42"/>
      <c r="Q490" s="42"/>
    </row>
    <row r="491" spans="1:17" ht="24.75" customHeight="1" x14ac:dyDescent="0.25">
      <c r="A491" s="48" t="s">
        <v>7</v>
      </c>
      <c r="B491" s="115"/>
      <c r="C491" s="121"/>
      <c r="D491" s="121"/>
      <c r="E491" s="116">
        <f>(D491-C491)*$C$2</f>
        <v>0</v>
      </c>
      <c r="F491" s="136"/>
      <c r="G491" s="49" t="s">
        <v>3139</v>
      </c>
      <c r="H491" s="70"/>
      <c r="I491" s="81"/>
      <c r="J491" s="42"/>
      <c r="K491" s="42"/>
      <c r="L491" s="42"/>
      <c r="M491" s="42"/>
      <c r="N491" s="42"/>
      <c r="O491" s="42"/>
      <c r="P491" s="42"/>
      <c r="Q491" s="42"/>
    </row>
    <row r="492" spans="1:17" ht="24.75" customHeight="1" x14ac:dyDescent="0.25">
      <c r="A492" s="48" t="s">
        <v>8</v>
      </c>
      <c r="B492" s="108"/>
      <c r="C492" s="121"/>
      <c r="D492" s="121"/>
      <c r="E492" s="116">
        <f>(D492-C492)*$C$2</f>
        <v>0</v>
      </c>
      <c r="F492" s="136"/>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27-45-1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27-45-2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27-45-3</v>
      </c>
      <c r="J496" s="42"/>
      <c r="K496" s="42"/>
      <c r="L496" s="42"/>
      <c r="M496" s="42"/>
      <c r="N496" s="42"/>
      <c r="O496" s="42"/>
      <c r="P496" s="42"/>
      <c r="Q496" s="42"/>
    </row>
    <row r="497" spans="1:17" ht="38.25" customHeight="1" x14ac:dyDescent="0.25">
      <c r="A497" s="48" t="s">
        <v>13</v>
      </c>
      <c r="B497" s="131"/>
      <c r="C497" s="132"/>
      <c r="D497" s="132"/>
      <c r="E497" s="133"/>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3C6616B0-0A70-44C6-90E4-798772495F12}"/>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6C314E5E-D692-4761-9125-CBC09685714B}">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ECFE8FCD-4E5A-41C8-AC11-4529BD7B914C}">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8CA86DE2-F557-4602-B86E-C26334FAD4ED}">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5DC9686E-F8AC-449A-87A0-CB41578434CE}">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6108668C-5A80-4851-81DD-8C9CFEC5491F}">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52438B4D-221F-4EEB-8CCF-D5CA5498B3E1}"/>
    <dataValidation type="list" allowBlank="1" sqref="H8 H19 H448 H459 H404 H470 H481 H30 H41 H52 H63 H74 H85 H96 H107 H118 H129 H140 H151 H162 H173 H184 H195 H206 H217 H228 H239 H250 H261 H272 H283 H294 H305 H316 H327 H338 H349 H360 H371 H382 H393 H415 H426 H437 H492" xr:uid="{3CEAC702-1BDC-4B6B-971F-535D1EDE0E38}">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51905"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51906"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51907"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B6B97-F0A3-471A-AB9F-2B17D3484657}">
  <sheetPr codeName="Hoja19">
    <tabColor theme="0"/>
    <pageSetUpPr fitToPage="1"/>
  </sheetPr>
  <dimension ref="A1:Q500"/>
  <sheetViews>
    <sheetView zoomScale="55" zoomScaleNormal="55" workbookViewId="0">
      <selection activeCell="D2" sqref="D2"/>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17">
        <v>8</v>
      </c>
      <c r="C2" s="118">
        <f>24/B2</f>
        <v>3</v>
      </c>
      <c r="D2" s="42"/>
      <c r="E2" s="126">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28-1</v>
      </c>
      <c r="B4" s="74"/>
      <c r="C4" s="75" t="s">
        <v>3138</v>
      </c>
      <c r="D4" s="76" t="s">
        <v>75</v>
      </c>
      <c r="E4" s="119"/>
      <c r="F4" s="119"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25">
        <f>IFERROR((E7*F7+E8*F8)/(F7+F8),0)</f>
        <v>0</v>
      </c>
      <c r="G5" s="49" t="s">
        <v>71</v>
      </c>
      <c r="H5" s="70"/>
      <c r="I5" s="81"/>
      <c r="J5" s="42"/>
      <c r="K5" s="42"/>
      <c r="L5" s="121">
        <v>0.41666666666666669</v>
      </c>
      <c r="M5" s="121">
        <v>0.5</v>
      </c>
      <c r="N5" s="116">
        <f>(M5-L5)*$C$2</f>
        <v>0.24999999999999994</v>
      </c>
      <c r="O5" s="124">
        <v>3</v>
      </c>
      <c r="P5" s="42"/>
      <c r="Q5" s="42"/>
    </row>
    <row r="6" spans="1:17" ht="24.75" customHeight="1" x14ac:dyDescent="0.25">
      <c r="A6" s="48" t="s">
        <v>4</v>
      </c>
      <c r="B6" s="129"/>
      <c r="C6" s="130"/>
      <c r="D6" s="49" t="s">
        <v>3142</v>
      </c>
      <c r="E6" s="110" t="str">
        <f>IFERROR(VLOOKUP(B6,matrizEmpleados,2,FALSE),"No existe")</f>
        <v>No existe</v>
      </c>
      <c r="F6" s="120" t="s">
        <v>3765</v>
      </c>
      <c r="G6" s="49" t="s">
        <v>5</v>
      </c>
      <c r="H6" s="127">
        <f>+(D5-C5)+1</f>
        <v>1</v>
      </c>
      <c r="I6" s="81"/>
      <c r="J6" s="42"/>
      <c r="K6" s="42"/>
      <c r="L6" s="121">
        <v>0.41666666666666669</v>
      </c>
      <c r="M6" s="121">
        <v>0.58333333333333337</v>
      </c>
      <c r="N6" s="116">
        <f>(M6-L6)*$C$2</f>
        <v>0.5</v>
      </c>
      <c r="O6" s="124">
        <v>2</v>
      </c>
      <c r="P6" s="42"/>
      <c r="Q6" s="42"/>
    </row>
    <row r="7" spans="1:17" ht="24.75" customHeight="1" x14ac:dyDescent="0.25">
      <c r="A7" s="48" t="s">
        <v>7</v>
      </c>
      <c r="B7" s="115"/>
      <c r="C7" s="121"/>
      <c r="D7" s="121"/>
      <c r="E7" s="116">
        <f>(D7-C7)*$C$2</f>
        <v>0</v>
      </c>
      <c r="F7" s="136"/>
      <c r="G7" s="49" t="s">
        <v>3139</v>
      </c>
      <c r="H7" s="70"/>
      <c r="I7" s="81"/>
      <c r="J7" s="42"/>
      <c r="K7" s="42"/>
      <c r="L7" s="121"/>
      <c r="M7" s="121"/>
      <c r="N7" s="116"/>
      <c r="O7" s="124"/>
      <c r="P7" s="42"/>
      <c r="Q7" s="42"/>
    </row>
    <row r="8" spans="1:17" ht="24.75" customHeight="1" x14ac:dyDescent="0.25">
      <c r="A8" s="48" t="s">
        <v>8</v>
      </c>
      <c r="B8" s="108"/>
      <c r="C8" s="121"/>
      <c r="D8" s="121"/>
      <c r="E8" s="116">
        <f>(D8-C8)*$C$2</f>
        <v>0</v>
      </c>
      <c r="F8" s="136"/>
      <c r="G8" s="49" t="s">
        <v>3142</v>
      </c>
      <c r="H8" s="72" t="str">
        <f>IFERROR(VLOOKUP(B8,matrizEmpleados,2,FALSE),"Error")</f>
        <v>Error</v>
      </c>
      <c r="I8" s="81"/>
      <c r="J8" s="42"/>
      <c r="K8" s="42"/>
      <c r="L8" s="121"/>
      <c r="M8" s="121"/>
      <c r="N8" s="116"/>
      <c r="O8" s="124"/>
      <c r="P8" s="42"/>
      <c r="Q8" s="42"/>
    </row>
    <row r="9" spans="1:17" ht="24.75" customHeight="1" x14ac:dyDescent="0.25">
      <c r="A9" s="48" t="s">
        <v>261</v>
      </c>
      <c r="B9" s="48" t="s">
        <v>262</v>
      </c>
      <c r="C9" s="48" t="s">
        <v>10</v>
      </c>
      <c r="D9" s="48" t="s">
        <v>264</v>
      </c>
      <c r="E9" s="64" t="s">
        <v>263</v>
      </c>
      <c r="F9" s="64"/>
      <c r="G9" s="49" t="s">
        <v>9</v>
      </c>
      <c r="H9" s="70"/>
      <c r="I9" s="81"/>
      <c r="K9" s="42"/>
      <c r="L9" s="121"/>
      <c r="M9" s="121"/>
      <c r="N9" s="116"/>
      <c r="O9" s="124"/>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28-1-1</v>
      </c>
      <c r="J10" s="42"/>
      <c r="K10" s="42"/>
      <c r="L10" s="42"/>
      <c r="M10" s="42"/>
      <c r="N10" s="123">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28-1-2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28-1-3</v>
      </c>
      <c r="J12" s="42"/>
      <c r="K12" s="42"/>
      <c r="L12" s="42"/>
      <c r="M12" s="42"/>
      <c r="N12" s="42"/>
      <c r="O12" s="42"/>
      <c r="P12" s="42"/>
      <c r="Q12" s="42"/>
    </row>
    <row r="13" spans="1:17" ht="44.25" customHeight="1" x14ac:dyDescent="0.25">
      <c r="A13" s="48" t="s">
        <v>13</v>
      </c>
      <c r="B13" s="131"/>
      <c r="C13" s="132"/>
      <c r="D13" s="132"/>
      <c r="E13" s="133"/>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28-2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25">
        <f>IFERROR((E18*F18+E19*F19)/(F18+F19),0)</f>
        <v>0</v>
      </c>
      <c r="G16" s="49" t="s">
        <v>71</v>
      </c>
      <c r="H16" s="70"/>
      <c r="I16" s="81"/>
      <c r="J16" s="42"/>
      <c r="K16" s="42"/>
      <c r="L16" s="42"/>
      <c r="M16" s="42"/>
      <c r="N16" s="42"/>
      <c r="O16" s="42"/>
      <c r="P16" s="42"/>
      <c r="Q16" s="42"/>
    </row>
    <row r="17" spans="1:17" ht="24.75" customHeight="1" x14ac:dyDescent="0.25">
      <c r="A17" s="48" t="s">
        <v>4</v>
      </c>
      <c r="B17" s="129"/>
      <c r="C17" s="130"/>
      <c r="D17" s="49" t="s">
        <v>3142</v>
      </c>
      <c r="E17" s="110" t="str">
        <f>IFERROR(VLOOKUP(B17,matrizEmpleados,2,FALSE),"No existe")</f>
        <v>No existe</v>
      </c>
      <c r="F17" s="120" t="s">
        <v>3765</v>
      </c>
      <c r="G17" s="49" t="s">
        <v>5</v>
      </c>
      <c r="H17" s="127">
        <f>+(D16-C16)+1</f>
        <v>1</v>
      </c>
      <c r="I17" s="81"/>
      <c r="J17" s="42"/>
      <c r="K17" s="42"/>
      <c r="L17" s="42"/>
      <c r="M17" s="42"/>
      <c r="N17" s="42"/>
      <c r="O17" s="42"/>
      <c r="P17" s="42"/>
      <c r="Q17" s="42"/>
    </row>
    <row r="18" spans="1:17" ht="24.75" customHeight="1" x14ac:dyDescent="0.25">
      <c r="A18" s="48" t="s">
        <v>7</v>
      </c>
      <c r="B18" s="115"/>
      <c r="C18" s="121"/>
      <c r="D18" s="121"/>
      <c r="E18" s="116">
        <f>(D18-C18)*$C$2</f>
        <v>0</v>
      </c>
      <c r="F18" s="136"/>
      <c r="G18" s="49" t="s">
        <v>3139</v>
      </c>
      <c r="H18" s="70"/>
      <c r="I18" s="81"/>
      <c r="J18" s="42"/>
      <c r="K18" s="42"/>
      <c r="L18" s="42"/>
      <c r="M18" s="42"/>
      <c r="N18" s="42"/>
      <c r="O18" s="42"/>
      <c r="P18" s="42"/>
      <c r="Q18" s="42"/>
    </row>
    <row r="19" spans="1:17" ht="24.75" customHeight="1" x14ac:dyDescent="0.25">
      <c r="A19" s="48" t="s">
        <v>8</v>
      </c>
      <c r="B19" s="108"/>
      <c r="C19" s="121"/>
      <c r="D19" s="121"/>
      <c r="E19" s="116">
        <f>(D19-C19)*$C$2</f>
        <v>0</v>
      </c>
      <c r="F19" s="136"/>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28-2-1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28-2-2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28-2-3</v>
      </c>
      <c r="J23" s="42"/>
      <c r="K23" s="42"/>
      <c r="L23" s="42"/>
      <c r="M23" s="42"/>
      <c r="N23" s="42"/>
      <c r="O23" s="42"/>
      <c r="P23" s="42"/>
      <c r="Q23" s="42"/>
    </row>
    <row r="24" spans="1:17" ht="38.25" customHeight="1" x14ac:dyDescent="0.25">
      <c r="A24" s="48" t="s">
        <v>13</v>
      </c>
      <c r="B24" s="131"/>
      <c r="C24" s="132"/>
      <c r="D24" s="132"/>
      <c r="E24" s="133"/>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28-3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25">
        <f>IFERROR((E29*F29+E30*F30)/(F29+F30),0)</f>
        <v>0</v>
      </c>
      <c r="G27" s="49" t="s">
        <v>71</v>
      </c>
      <c r="H27" s="70"/>
      <c r="I27" s="81"/>
      <c r="J27" s="42"/>
      <c r="K27" s="42"/>
      <c r="L27" s="42"/>
      <c r="M27" s="42"/>
      <c r="N27" s="42"/>
      <c r="O27" s="42"/>
      <c r="P27" s="42"/>
      <c r="Q27" s="42"/>
    </row>
    <row r="28" spans="1:17" ht="24.75" customHeight="1" x14ac:dyDescent="0.25">
      <c r="A28" s="48" t="s">
        <v>4</v>
      </c>
      <c r="B28" s="129"/>
      <c r="C28" s="130"/>
      <c r="D28" s="49" t="s">
        <v>3142</v>
      </c>
      <c r="E28" s="110" t="str">
        <f>IFERROR(VLOOKUP(B28,matrizEmpleados,2,FALSE),"No existe")</f>
        <v>No existe</v>
      </c>
      <c r="F28" s="120" t="s">
        <v>3765</v>
      </c>
      <c r="G28" s="49" t="s">
        <v>5</v>
      </c>
      <c r="H28" s="127">
        <f>+(D27-C27)+1</f>
        <v>1</v>
      </c>
      <c r="I28" s="81"/>
      <c r="J28" s="42"/>
      <c r="K28" s="42"/>
      <c r="L28" s="42"/>
      <c r="M28" s="42"/>
      <c r="N28" s="42"/>
      <c r="O28" s="42"/>
      <c r="P28" s="42"/>
      <c r="Q28" s="42"/>
    </row>
    <row r="29" spans="1:17" ht="24.75" customHeight="1" x14ac:dyDescent="0.25">
      <c r="A29" s="48" t="s">
        <v>7</v>
      </c>
      <c r="B29" s="115"/>
      <c r="C29" s="121"/>
      <c r="D29" s="121"/>
      <c r="E29" s="116">
        <f>(D29-C29)*$C$2</f>
        <v>0</v>
      </c>
      <c r="F29" s="136"/>
      <c r="G29" s="49" t="s">
        <v>3139</v>
      </c>
      <c r="H29" s="70"/>
      <c r="I29" s="81"/>
      <c r="J29" s="42"/>
      <c r="K29" s="42"/>
      <c r="L29" s="42"/>
      <c r="M29" s="42"/>
      <c r="N29" s="42"/>
      <c r="O29" s="42"/>
      <c r="P29" s="42"/>
      <c r="Q29" s="42"/>
    </row>
    <row r="30" spans="1:17" ht="24.75" customHeight="1" x14ac:dyDescent="0.25">
      <c r="A30" s="48" t="s">
        <v>8</v>
      </c>
      <c r="B30" s="108"/>
      <c r="C30" s="121"/>
      <c r="D30" s="121"/>
      <c r="E30" s="116">
        <f>(D30-C30)*$C$2</f>
        <v>0</v>
      </c>
      <c r="F30" s="136"/>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28-3-1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28-3-2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28-3-3</v>
      </c>
      <c r="J34" s="42"/>
      <c r="K34" s="42"/>
      <c r="L34" s="42"/>
      <c r="M34" s="42"/>
      <c r="N34" s="42"/>
      <c r="O34" s="42"/>
      <c r="P34" s="42"/>
      <c r="Q34" s="42"/>
    </row>
    <row r="35" spans="1:17" ht="38.25" customHeight="1" x14ac:dyDescent="0.25">
      <c r="A35" s="48" t="s">
        <v>13</v>
      </c>
      <c r="B35" s="131"/>
      <c r="C35" s="132"/>
      <c r="D35" s="132"/>
      <c r="E35" s="133"/>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28-4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25">
        <f>IFERROR((E40*F40+E41*F41)/(F40+F41),0)</f>
        <v>0</v>
      </c>
      <c r="G38" s="49" t="s">
        <v>71</v>
      </c>
      <c r="H38" s="70"/>
      <c r="I38" s="81"/>
      <c r="J38" s="42"/>
      <c r="K38" s="42"/>
      <c r="L38" s="42"/>
      <c r="M38" s="42"/>
      <c r="N38" s="42"/>
      <c r="O38" s="42"/>
      <c r="P38" s="42"/>
      <c r="Q38" s="42"/>
    </row>
    <row r="39" spans="1:17" ht="24.75" customHeight="1" x14ac:dyDescent="0.25">
      <c r="A39" s="48" t="s">
        <v>4</v>
      </c>
      <c r="B39" s="129"/>
      <c r="C39" s="130"/>
      <c r="D39" s="49" t="s">
        <v>3142</v>
      </c>
      <c r="E39" s="110" t="str">
        <f>IFERROR(VLOOKUP(B39,matrizEmpleados,2,FALSE),"No existe")</f>
        <v>No existe</v>
      </c>
      <c r="F39" s="120" t="s">
        <v>3765</v>
      </c>
      <c r="G39" s="49" t="s">
        <v>5</v>
      </c>
      <c r="H39" s="127">
        <f>+(D38-C38)+1</f>
        <v>1</v>
      </c>
      <c r="I39" s="81"/>
      <c r="J39" s="42"/>
      <c r="K39" s="42"/>
      <c r="L39" s="42"/>
      <c r="M39" s="42"/>
      <c r="N39" s="42"/>
      <c r="O39" s="42"/>
      <c r="P39" s="42"/>
      <c r="Q39" s="42"/>
    </row>
    <row r="40" spans="1:17" ht="24.75" customHeight="1" x14ac:dyDescent="0.25">
      <c r="A40" s="48" t="s">
        <v>7</v>
      </c>
      <c r="B40" s="115"/>
      <c r="C40" s="121"/>
      <c r="D40" s="121"/>
      <c r="E40" s="116">
        <f>(D40-C40)*$C$2</f>
        <v>0</v>
      </c>
      <c r="F40" s="136"/>
      <c r="G40" s="49" t="s">
        <v>3139</v>
      </c>
      <c r="H40" s="70"/>
      <c r="I40" s="81"/>
      <c r="J40" s="42"/>
      <c r="K40" s="42"/>
      <c r="L40" s="42"/>
      <c r="M40" s="42"/>
      <c r="N40" s="42"/>
      <c r="O40" s="42"/>
      <c r="P40" s="42"/>
      <c r="Q40" s="42"/>
    </row>
    <row r="41" spans="1:17" ht="24.75" customHeight="1" x14ac:dyDescent="0.25">
      <c r="A41" s="48" t="s">
        <v>8</v>
      </c>
      <c r="B41" s="108"/>
      <c r="C41" s="121"/>
      <c r="D41" s="121"/>
      <c r="E41" s="116">
        <f>(D41-C41)*$C$2</f>
        <v>0</v>
      </c>
      <c r="F41" s="136"/>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28-4-1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28-4-2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28-4-3</v>
      </c>
      <c r="J45" s="42"/>
      <c r="K45" s="42"/>
      <c r="L45" s="42"/>
      <c r="M45" s="42"/>
      <c r="N45" s="42"/>
      <c r="O45" s="42"/>
      <c r="P45" s="42"/>
      <c r="Q45" s="42"/>
    </row>
    <row r="46" spans="1:17" ht="38.25" customHeight="1" x14ac:dyDescent="0.25">
      <c r="A46" s="48" t="s">
        <v>13</v>
      </c>
      <c r="B46" s="131"/>
      <c r="C46" s="132"/>
      <c r="D46" s="132"/>
      <c r="E46" s="133"/>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28-5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25">
        <f>IFERROR((E51*F51+E52*F52)/(F51+F52),0)</f>
        <v>0</v>
      </c>
      <c r="G49" s="49" t="s">
        <v>71</v>
      </c>
      <c r="H49" s="70"/>
      <c r="I49" s="81"/>
      <c r="J49" s="42"/>
      <c r="K49" s="42"/>
      <c r="L49" s="42"/>
      <c r="M49" s="42"/>
      <c r="N49" s="42"/>
      <c r="O49" s="42"/>
      <c r="P49" s="42"/>
      <c r="Q49" s="42"/>
    </row>
    <row r="50" spans="1:17" ht="24.75" customHeight="1" x14ac:dyDescent="0.25">
      <c r="A50" s="48" t="s">
        <v>4</v>
      </c>
      <c r="B50" s="129"/>
      <c r="C50" s="130"/>
      <c r="D50" s="49" t="s">
        <v>3142</v>
      </c>
      <c r="E50" s="110" t="str">
        <f>IFERROR(VLOOKUP(B50,matrizEmpleados,2,FALSE),"No existe")</f>
        <v>No existe</v>
      </c>
      <c r="F50" s="120" t="s">
        <v>3765</v>
      </c>
      <c r="G50" s="49" t="s">
        <v>5</v>
      </c>
      <c r="H50" s="127">
        <f>+(D49-C49)+1</f>
        <v>1</v>
      </c>
      <c r="I50" s="81"/>
      <c r="J50" s="42"/>
      <c r="K50" s="42"/>
      <c r="L50" s="42"/>
      <c r="M50" s="42"/>
      <c r="N50" s="42"/>
      <c r="O50" s="42"/>
      <c r="P50" s="42"/>
      <c r="Q50" s="42"/>
    </row>
    <row r="51" spans="1:17" ht="24.75" customHeight="1" x14ac:dyDescent="0.25">
      <c r="A51" s="48" t="s">
        <v>7</v>
      </c>
      <c r="B51" s="115"/>
      <c r="C51" s="121"/>
      <c r="D51" s="121"/>
      <c r="E51" s="116">
        <f>(D51-C51)*$C$2</f>
        <v>0</v>
      </c>
      <c r="F51" s="136"/>
      <c r="G51" s="49" t="s">
        <v>3139</v>
      </c>
      <c r="H51" s="70"/>
      <c r="I51" s="81"/>
      <c r="J51" s="42"/>
      <c r="K51" s="42"/>
      <c r="L51" s="42"/>
      <c r="M51" s="42"/>
      <c r="N51" s="42"/>
      <c r="O51" s="42"/>
      <c r="P51" s="42"/>
      <c r="Q51" s="42"/>
    </row>
    <row r="52" spans="1:17" ht="24.75" customHeight="1" x14ac:dyDescent="0.25">
      <c r="A52" s="48" t="s">
        <v>8</v>
      </c>
      <c r="B52" s="108"/>
      <c r="C52" s="121"/>
      <c r="D52" s="121"/>
      <c r="E52" s="116">
        <f>(D52-C52)*$C$2</f>
        <v>0</v>
      </c>
      <c r="F52" s="136"/>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28-5-1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28-5-2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28-5-3</v>
      </c>
      <c r="J56" s="42"/>
      <c r="K56" s="42"/>
      <c r="L56" s="42"/>
      <c r="M56" s="42"/>
      <c r="N56" s="42"/>
      <c r="O56" s="42"/>
      <c r="P56" s="42"/>
      <c r="Q56" s="42"/>
    </row>
    <row r="57" spans="1:17" ht="38.25" customHeight="1" x14ac:dyDescent="0.25">
      <c r="A57" s="48" t="s">
        <v>13</v>
      </c>
      <c r="B57" s="131"/>
      <c r="C57" s="132"/>
      <c r="D57" s="132"/>
      <c r="E57" s="133"/>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28-6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25">
        <f>IFERROR((E62*F62+E63*F63)/(F62+F63),0)</f>
        <v>0</v>
      </c>
      <c r="G60" s="49" t="s">
        <v>71</v>
      </c>
      <c r="H60" s="70"/>
      <c r="I60" s="81"/>
      <c r="J60" s="42"/>
      <c r="K60" s="42"/>
      <c r="L60" s="42"/>
      <c r="M60" s="42"/>
      <c r="N60" s="42"/>
      <c r="O60" s="42"/>
      <c r="P60" s="42"/>
      <c r="Q60" s="42"/>
    </row>
    <row r="61" spans="1:17" ht="24.75" customHeight="1" x14ac:dyDescent="0.25">
      <c r="A61" s="48" t="s">
        <v>4</v>
      </c>
      <c r="B61" s="129"/>
      <c r="C61" s="130"/>
      <c r="D61" s="49" t="s">
        <v>3142</v>
      </c>
      <c r="E61" s="110" t="str">
        <f>IFERROR(VLOOKUP(B61,matrizEmpleados,2,FALSE),"No existe")</f>
        <v>No existe</v>
      </c>
      <c r="F61" s="120" t="s">
        <v>3765</v>
      </c>
      <c r="G61" s="49" t="s">
        <v>5</v>
      </c>
      <c r="H61" s="127">
        <f>+(D60-C60)+1</f>
        <v>1</v>
      </c>
      <c r="I61" s="81"/>
      <c r="J61" s="42"/>
      <c r="K61" s="42"/>
      <c r="L61" s="42"/>
      <c r="M61" s="42"/>
      <c r="N61" s="42"/>
      <c r="O61" s="42"/>
      <c r="P61" s="42"/>
      <c r="Q61" s="42"/>
    </row>
    <row r="62" spans="1:17" ht="24.75" customHeight="1" x14ac:dyDescent="0.25">
      <c r="A62" s="48" t="s">
        <v>7</v>
      </c>
      <c r="B62" s="115"/>
      <c r="C62" s="121"/>
      <c r="D62" s="121"/>
      <c r="E62" s="116">
        <f>(D62-C62)*$C$2</f>
        <v>0</v>
      </c>
      <c r="F62" s="136"/>
      <c r="G62" s="49" t="s">
        <v>3139</v>
      </c>
      <c r="H62" s="70"/>
      <c r="I62" s="81"/>
      <c r="J62" s="42"/>
      <c r="K62" s="42"/>
      <c r="L62" s="42"/>
      <c r="M62" s="42"/>
      <c r="N62" s="42"/>
      <c r="O62" s="42"/>
      <c r="P62" s="42"/>
      <c r="Q62" s="42"/>
    </row>
    <row r="63" spans="1:17" ht="24.75" customHeight="1" x14ac:dyDescent="0.25">
      <c r="A63" s="48" t="s">
        <v>8</v>
      </c>
      <c r="B63" s="108"/>
      <c r="C63" s="121"/>
      <c r="D63" s="121"/>
      <c r="E63" s="116">
        <f>(D63-C63)*$C$2</f>
        <v>0</v>
      </c>
      <c r="F63" s="136"/>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28-6-1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28-6-2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28-6-3</v>
      </c>
      <c r="J67" s="42"/>
      <c r="K67" s="42"/>
      <c r="L67" s="42"/>
      <c r="M67" s="42"/>
      <c r="N67" s="42"/>
      <c r="O67" s="42"/>
      <c r="P67" s="42"/>
      <c r="Q67" s="42"/>
    </row>
    <row r="68" spans="1:17" ht="38.25" customHeight="1" x14ac:dyDescent="0.25">
      <c r="A68" s="48" t="s">
        <v>13</v>
      </c>
      <c r="B68" s="131"/>
      <c r="C68" s="132"/>
      <c r="D68" s="132"/>
      <c r="E68" s="133"/>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28-7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25">
        <f>IFERROR((E73*F73+E74*F74)/(F73+F74),0)</f>
        <v>0</v>
      </c>
      <c r="G71" s="49" t="s">
        <v>71</v>
      </c>
      <c r="H71" s="70"/>
      <c r="I71" s="81"/>
      <c r="J71" s="42"/>
      <c r="K71" s="42"/>
      <c r="L71" s="42"/>
      <c r="M71" s="42"/>
      <c r="N71" s="42"/>
      <c r="O71" s="42"/>
      <c r="P71" s="42"/>
      <c r="Q71" s="42"/>
    </row>
    <row r="72" spans="1:17" ht="24.75" customHeight="1" x14ac:dyDescent="0.25">
      <c r="A72" s="48" t="s">
        <v>4</v>
      </c>
      <c r="B72" s="129"/>
      <c r="C72" s="130"/>
      <c r="D72" s="49" t="s">
        <v>3142</v>
      </c>
      <c r="E72" s="110" t="str">
        <f>IFERROR(VLOOKUP(B72,matrizEmpleados,2,FALSE),"No existe")</f>
        <v>No existe</v>
      </c>
      <c r="F72" s="120" t="s">
        <v>3765</v>
      </c>
      <c r="G72" s="49" t="s">
        <v>5</v>
      </c>
      <c r="H72" s="127">
        <f>+(D71-C71)+1</f>
        <v>1</v>
      </c>
      <c r="I72" s="81"/>
      <c r="J72" s="42"/>
      <c r="K72" s="42"/>
      <c r="L72" s="42"/>
      <c r="M72" s="42"/>
      <c r="N72" s="42"/>
      <c r="O72" s="42"/>
      <c r="P72" s="42"/>
      <c r="Q72" s="42"/>
    </row>
    <row r="73" spans="1:17" ht="24.75" customHeight="1" x14ac:dyDescent="0.25">
      <c r="A73" s="48" t="s">
        <v>7</v>
      </c>
      <c r="B73" s="115"/>
      <c r="C73" s="121"/>
      <c r="D73" s="121"/>
      <c r="E73" s="116">
        <f>(D73-C73)*$C$2</f>
        <v>0</v>
      </c>
      <c r="F73" s="136"/>
      <c r="G73" s="49" t="s">
        <v>3139</v>
      </c>
      <c r="H73" s="70"/>
      <c r="I73" s="81"/>
      <c r="J73" s="42"/>
      <c r="K73" s="42"/>
      <c r="L73" s="42"/>
      <c r="M73" s="42"/>
      <c r="N73" s="42"/>
      <c r="O73" s="42"/>
      <c r="P73" s="42"/>
      <c r="Q73" s="42"/>
    </row>
    <row r="74" spans="1:17" ht="24.75" customHeight="1" x14ac:dyDescent="0.25">
      <c r="A74" s="48" t="s">
        <v>8</v>
      </c>
      <c r="B74" s="108"/>
      <c r="C74" s="121"/>
      <c r="D74" s="121"/>
      <c r="E74" s="116">
        <f>(D74-C74)*$C$2</f>
        <v>0</v>
      </c>
      <c r="F74" s="136"/>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28-7-1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28-7-2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28-7-3</v>
      </c>
      <c r="J78" s="42"/>
      <c r="K78" s="42"/>
      <c r="L78" s="42"/>
      <c r="M78" s="42"/>
      <c r="N78" s="42"/>
      <c r="O78" s="42"/>
      <c r="P78" s="42"/>
      <c r="Q78" s="42"/>
    </row>
    <row r="79" spans="1:17" ht="38.25" customHeight="1" x14ac:dyDescent="0.25">
      <c r="A79" s="48" t="s">
        <v>13</v>
      </c>
      <c r="B79" s="131"/>
      <c r="C79" s="132"/>
      <c r="D79" s="132"/>
      <c r="E79" s="133"/>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28-8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25">
        <f>IFERROR((E84*F84+E85*F85)/(F84+F85),0)</f>
        <v>0</v>
      </c>
      <c r="G82" s="49" t="s">
        <v>71</v>
      </c>
      <c r="H82" s="70"/>
      <c r="I82" s="81"/>
      <c r="J82" s="42"/>
      <c r="K82" s="42"/>
      <c r="L82" s="42"/>
      <c r="M82" s="42"/>
      <c r="N82" s="42"/>
      <c r="O82" s="42"/>
      <c r="P82" s="42"/>
      <c r="Q82" s="42"/>
    </row>
    <row r="83" spans="1:17" ht="24.75" customHeight="1" x14ac:dyDescent="0.25">
      <c r="A83" s="48" t="s">
        <v>4</v>
      </c>
      <c r="B83" s="129"/>
      <c r="C83" s="130"/>
      <c r="D83" s="49" t="s">
        <v>3142</v>
      </c>
      <c r="E83" s="110" t="str">
        <f>IFERROR(VLOOKUP(B83,matrizEmpleados,2,FALSE),"No existe")</f>
        <v>No existe</v>
      </c>
      <c r="F83" s="120" t="s">
        <v>3765</v>
      </c>
      <c r="G83" s="49" t="s">
        <v>5</v>
      </c>
      <c r="H83" s="127">
        <f>+(D82-C82)+1</f>
        <v>1</v>
      </c>
      <c r="I83" s="81"/>
      <c r="J83" s="42"/>
      <c r="K83" s="42"/>
      <c r="L83" s="42"/>
      <c r="M83" s="42"/>
      <c r="N83" s="42"/>
      <c r="O83" s="42"/>
      <c r="P83" s="42"/>
      <c r="Q83" s="42"/>
    </row>
    <row r="84" spans="1:17" ht="24.75" customHeight="1" x14ac:dyDescent="0.25">
      <c r="A84" s="48" t="s">
        <v>7</v>
      </c>
      <c r="B84" s="115"/>
      <c r="C84" s="121"/>
      <c r="D84" s="121"/>
      <c r="E84" s="116">
        <f>(D84-C84)*$C$2</f>
        <v>0</v>
      </c>
      <c r="F84" s="136"/>
      <c r="G84" s="49" t="s">
        <v>3139</v>
      </c>
      <c r="H84" s="70"/>
      <c r="I84" s="81"/>
      <c r="J84" s="42"/>
      <c r="K84" s="42"/>
      <c r="L84" s="42"/>
      <c r="M84" s="42"/>
      <c r="N84" s="42"/>
      <c r="O84" s="42"/>
      <c r="P84" s="42"/>
      <c r="Q84" s="42"/>
    </row>
    <row r="85" spans="1:17" ht="24.75" customHeight="1" x14ac:dyDescent="0.25">
      <c r="A85" s="48" t="s">
        <v>8</v>
      </c>
      <c r="B85" s="108"/>
      <c r="C85" s="121"/>
      <c r="D85" s="121"/>
      <c r="E85" s="116">
        <f>(D85-C85)*$C$2</f>
        <v>0</v>
      </c>
      <c r="F85" s="136"/>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28-8-1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28-8-2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28-8-3</v>
      </c>
      <c r="J89" s="42"/>
      <c r="K89" s="42"/>
      <c r="L89" s="42"/>
      <c r="M89" s="42"/>
      <c r="N89" s="42"/>
      <c r="O89" s="42"/>
      <c r="P89" s="42"/>
      <c r="Q89" s="42"/>
    </row>
    <row r="90" spans="1:17" ht="38.25" customHeight="1" x14ac:dyDescent="0.25">
      <c r="A90" s="48" t="s">
        <v>13</v>
      </c>
      <c r="B90" s="131"/>
      <c r="C90" s="132"/>
      <c r="D90" s="132"/>
      <c r="E90" s="133"/>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28-9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25">
        <f>IFERROR((E95*F95+E96*F96)/(F95+F96),0)</f>
        <v>0</v>
      </c>
      <c r="G93" s="49" t="s">
        <v>71</v>
      </c>
      <c r="H93" s="70"/>
      <c r="I93" s="81"/>
      <c r="J93" s="42"/>
      <c r="K93" s="42"/>
      <c r="L93" s="42"/>
      <c r="M93" s="42"/>
      <c r="N93" s="42"/>
      <c r="O93" s="42"/>
      <c r="P93" s="42"/>
      <c r="Q93" s="42"/>
    </row>
    <row r="94" spans="1:17" ht="24.75" customHeight="1" x14ac:dyDescent="0.25">
      <c r="A94" s="48" t="s">
        <v>4</v>
      </c>
      <c r="B94" s="129"/>
      <c r="C94" s="130"/>
      <c r="D94" s="49" t="s">
        <v>3142</v>
      </c>
      <c r="E94" s="110" t="str">
        <f>IFERROR(VLOOKUP(B94,matrizEmpleados,2,FALSE),"No existe")</f>
        <v>No existe</v>
      </c>
      <c r="F94" s="120" t="s">
        <v>3765</v>
      </c>
      <c r="G94" s="49" t="s">
        <v>5</v>
      </c>
      <c r="H94" s="127">
        <f>+(D93-C93)+1</f>
        <v>1</v>
      </c>
      <c r="I94" s="81"/>
      <c r="J94" s="42"/>
      <c r="K94" s="42"/>
      <c r="L94" s="42"/>
      <c r="M94" s="42"/>
      <c r="N94" s="42"/>
      <c r="O94" s="42"/>
      <c r="P94" s="42"/>
      <c r="Q94" s="42"/>
    </row>
    <row r="95" spans="1:17" ht="24.75" customHeight="1" x14ac:dyDescent="0.25">
      <c r="A95" s="48" t="s">
        <v>7</v>
      </c>
      <c r="B95" s="115"/>
      <c r="C95" s="121"/>
      <c r="D95" s="121"/>
      <c r="E95" s="116">
        <f>(D95-C95)*$C$2</f>
        <v>0</v>
      </c>
      <c r="F95" s="136"/>
      <c r="G95" s="49" t="s">
        <v>3139</v>
      </c>
      <c r="H95" s="70"/>
      <c r="I95" s="81"/>
      <c r="J95" s="42"/>
      <c r="K95" s="42"/>
      <c r="L95" s="42"/>
      <c r="M95" s="42"/>
      <c r="N95" s="42"/>
      <c r="O95" s="42"/>
      <c r="P95" s="42"/>
      <c r="Q95" s="42"/>
    </row>
    <row r="96" spans="1:17" ht="24.75" customHeight="1" x14ac:dyDescent="0.25">
      <c r="A96" s="48" t="s">
        <v>8</v>
      </c>
      <c r="B96" s="108"/>
      <c r="C96" s="121"/>
      <c r="D96" s="121"/>
      <c r="E96" s="116">
        <f>(D96-C96)*$C$2</f>
        <v>0</v>
      </c>
      <c r="F96" s="136"/>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28-9-1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28-9-2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28-9-3</v>
      </c>
      <c r="J100" s="42"/>
      <c r="K100" s="42"/>
      <c r="L100" s="42"/>
      <c r="M100" s="42"/>
      <c r="N100" s="42"/>
      <c r="O100" s="42"/>
      <c r="P100" s="42"/>
      <c r="Q100" s="42"/>
    </row>
    <row r="101" spans="1:17" ht="38.25" customHeight="1" x14ac:dyDescent="0.25">
      <c r="A101" s="48" t="s">
        <v>13</v>
      </c>
      <c r="B101" s="131"/>
      <c r="C101" s="132"/>
      <c r="D101" s="132"/>
      <c r="E101" s="133"/>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28-10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25">
        <f>IFERROR((E106*F106+E107*F107)/(F106+F107),0)</f>
        <v>0</v>
      </c>
      <c r="G104" s="49" t="s">
        <v>71</v>
      </c>
      <c r="H104" s="70"/>
      <c r="I104" s="81"/>
      <c r="J104" s="42"/>
      <c r="K104" s="42"/>
      <c r="L104" s="42"/>
      <c r="M104" s="42"/>
      <c r="N104" s="42"/>
      <c r="O104" s="42"/>
      <c r="P104" s="42"/>
      <c r="Q104" s="42"/>
    </row>
    <row r="105" spans="1:17" ht="24.75" customHeight="1" x14ac:dyDescent="0.25">
      <c r="A105" s="48" t="s">
        <v>4</v>
      </c>
      <c r="B105" s="129"/>
      <c r="C105" s="130"/>
      <c r="D105" s="49" t="s">
        <v>3142</v>
      </c>
      <c r="E105" s="110" t="str">
        <f>IFERROR(VLOOKUP(B105,matrizEmpleados,2,FALSE),"No existe")</f>
        <v>No existe</v>
      </c>
      <c r="F105" s="120" t="s">
        <v>3765</v>
      </c>
      <c r="G105" s="49" t="s">
        <v>5</v>
      </c>
      <c r="H105" s="127">
        <f>+(D104-C104)+1</f>
        <v>1</v>
      </c>
      <c r="I105" s="81"/>
      <c r="J105" s="42"/>
      <c r="K105" s="42"/>
      <c r="L105" s="42"/>
      <c r="M105" s="42"/>
      <c r="N105" s="42"/>
      <c r="O105" s="42"/>
      <c r="P105" s="42"/>
      <c r="Q105" s="42"/>
    </row>
    <row r="106" spans="1:17" ht="24.75" customHeight="1" x14ac:dyDescent="0.25">
      <c r="A106" s="48" t="s">
        <v>7</v>
      </c>
      <c r="B106" s="115"/>
      <c r="C106" s="121"/>
      <c r="D106" s="121"/>
      <c r="E106" s="116">
        <f>(D106-C106)*$C$2</f>
        <v>0</v>
      </c>
      <c r="F106" s="136"/>
      <c r="G106" s="49" t="s">
        <v>3139</v>
      </c>
      <c r="H106" s="70"/>
      <c r="I106" s="81"/>
      <c r="J106" s="42"/>
      <c r="K106" s="42"/>
      <c r="L106" s="42"/>
      <c r="M106" s="42"/>
      <c r="N106" s="42"/>
      <c r="O106" s="42"/>
      <c r="P106" s="42"/>
      <c r="Q106" s="42"/>
    </row>
    <row r="107" spans="1:17" ht="24.75" customHeight="1" x14ac:dyDescent="0.25">
      <c r="A107" s="48" t="s">
        <v>8</v>
      </c>
      <c r="B107" s="108"/>
      <c r="C107" s="121"/>
      <c r="D107" s="121"/>
      <c r="E107" s="116">
        <f>(D107-C107)*$C$2</f>
        <v>0</v>
      </c>
      <c r="F107" s="136"/>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28-10-1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28-10-2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28-10-3</v>
      </c>
      <c r="J111" s="42"/>
      <c r="K111" s="42"/>
      <c r="L111" s="42"/>
      <c r="M111" s="42"/>
      <c r="N111" s="42"/>
      <c r="O111" s="42"/>
      <c r="P111" s="42"/>
      <c r="Q111" s="42"/>
    </row>
    <row r="112" spans="1:17" ht="38.25" customHeight="1" x14ac:dyDescent="0.25">
      <c r="A112" s="48" t="s">
        <v>13</v>
      </c>
      <c r="B112" s="131"/>
      <c r="C112" s="132"/>
      <c r="D112" s="132"/>
      <c r="E112" s="133"/>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28-11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25">
        <f>IFERROR((E117*F117+E118*F118)/(F117+F118),0)</f>
        <v>0</v>
      </c>
      <c r="G115" s="49" t="s">
        <v>71</v>
      </c>
      <c r="H115" s="70"/>
      <c r="I115" s="81"/>
      <c r="J115" s="42"/>
      <c r="K115" s="42"/>
      <c r="L115" s="42"/>
      <c r="M115" s="42"/>
      <c r="N115" s="42"/>
      <c r="O115" s="42"/>
      <c r="P115" s="42"/>
      <c r="Q115" s="42"/>
    </row>
    <row r="116" spans="1:17" ht="24.75" customHeight="1" x14ac:dyDescent="0.25">
      <c r="A116" s="48" t="s">
        <v>4</v>
      </c>
      <c r="B116" s="129"/>
      <c r="C116" s="130"/>
      <c r="D116" s="49" t="s">
        <v>3142</v>
      </c>
      <c r="E116" s="110" t="str">
        <f>IFERROR(VLOOKUP(B116,matrizEmpleados,2,FALSE),"No existe")</f>
        <v>No existe</v>
      </c>
      <c r="F116" s="120" t="s">
        <v>3765</v>
      </c>
      <c r="G116" s="49" t="s">
        <v>5</v>
      </c>
      <c r="H116" s="127">
        <f>+(D115-C115)+1</f>
        <v>1</v>
      </c>
      <c r="I116" s="81"/>
      <c r="J116" s="42"/>
      <c r="K116" s="42"/>
      <c r="L116" s="42"/>
      <c r="M116" s="42"/>
      <c r="N116" s="42"/>
      <c r="O116" s="42"/>
      <c r="P116" s="42"/>
      <c r="Q116" s="42"/>
    </row>
    <row r="117" spans="1:17" ht="24.75" customHeight="1" x14ac:dyDescent="0.25">
      <c r="A117" s="48" t="s">
        <v>7</v>
      </c>
      <c r="B117" s="115"/>
      <c r="C117" s="121"/>
      <c r="D117" s="121"/>
      <c r="E117" s="116">
        <f>(D117-C117)*$C$2</f>
        <v>0</v>
      </c>
      <c r="F117" s="136"/>
      <c r="G117" s="49" t="s">
        <v>3139</v>
      </c>
      <c r="H117" s="70"/>
      <c r="I117" s="81"/>
      <c r="J117" s="42"/>
      <c r="K117" s="42"/>
      <c r="L117" s="42"/>
      <c r="M117" s="42"/>
      <c r="N117" s="42"/>
      <c r="O117" s="42"/>
      <c r="P117" s="42"/>
      <c r="Q117" s="42"/>
    </row>
    <row r="118" spans="1:17" ht="24.75" customHeight="1" x14ac:dyDescent="0.25">
      <c r="A118" s="48" t="s">
        <v>8</v>
      </c>
      <c r="B118" s="108"/>
      <c r="C118" s="121"/>
      <c r="D118" s="121"/>
      <c r="E118" s="116">
        <f>(D118-C118)*$C$2</f>
        <v>0</v>
      </c>
      <c r="F118" s="136"/>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28-11-1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28-11-2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28-11-3</v>
      </c>
      <c r="J122" s="42"/>
      <c r="K122" s="42"/>
      <c r="L122" s="42"/>
      <c r="M122" s="42"/>
      <c r="N122" s="42"/>
      <c r="O122" s="42"/>
      <c r="P122" s="42"/>
      <c r="Q122" s="42"/>
    </row>
    <row r="123" spans="1:17" ht="38.25" customHeight="1" x14ac:dyDescent="0.25">
      <c r="A123" s="48" t="s">
        <v>13</v>
      </c>
      <c r="B123" s="131"/>
      <c r="C123" s="132"/>
      <c r="D123" s="132"/>
      <c r="E123" s="133"/>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28-12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25">
        <f>IFERROR((E128*F128+E129*F129)/(F128+F129),0)</f>
        <v>0</v>
      </c>
      <c r="G126" s="49" t="s">
        <v>71</v>
      </c>
      <c r="H126" s="70"/>
      <c r="I126" s="81"/>
      <c r="J126" s="42"/>
      <c r="K126" s="42"/>
      <c r="L126" s="42"/>
      <c r="M126" s="42"/>
      <c r="N126" s="42"/>
      <c r="O126" s="42"/>
      <c r="P126" s="42"/>
      <c r="Q126" s="42"/>
    </row>
    <row r="127" spans="1:17" ht="24.75" customHeight="1" x14ac:dyDescent="0.25">
      <c r="A127" s="48" t="s">
        <v>4</v>
      </c>
      <c r="B127" s="129"/>
      <c r="C127" s="130"/>
      <c r="D127" s="49" t="s">
        <v>3142</v>
      </c>
      <c r="E127" s="110" t="str">
        <f>IFERROR(VLOOKUP(B127,matrizEmpleados,2,FALSE),"No existe")</f>
        <v>No existe</v>
      </c>
      <c r="F127" s="120" t="s">
        <v>3765</v>
      </c>
      <c r="G127" s="49" t="s">
        <v>5</v>
      </c>
      <c r="H127" s="127">
        <f>+(D126-C126)+1</f>
        <v>1</v>
      </c>
      <c r="I127" s="81"/>
      <c r="J127" s="42"/>
      <c r="K127" s="42"/>
      <c r="L127" s="42"/>
      <c r="M127" s="42"/>
      <c r="N127" s="42"/>
      <c r="O127" s="42"/>
      <c r="P127" s="42"/>
      <c r="Q127" s="42"/>
    </row>
    <row r="128" spans="1:17" ht="24.75" customHeight="1" x14ac:dyDescent="0.25">
      <c r="A128" s="48" t="s">
        <v>7</v>
      </c>
      <c r="B128" s="115"/>
      <c r="C128" s="121"/>
      <c r="D128" s="121"/>
      <c r="E128" s="116">
        <f>(D128-C128)*$C$2</f>
        <v>0</v>
      </c>
      <c r="F128" s="122"/>
      <c r="G128" s="49" t="s">
        <v>3139</v>
      </c>
      <c r="H128" s="70"/>
      <c r="I128" s="81"/>
      <c r="J128" s="42"/>
      <c r="K128" s="42"/>
      <c r="L128" s="42"/>
      <c r="M128" s="42"/>
      <c r="N128" s="42"/>
      <c r="O128" s="42"/>
      <c r="P128" s="42"/>
      <c r="Q128" s="42"/>
    </row>
    <row r="129" spans="1:17" ht="24.75" customHeight="1" x14ac:dyDescent="0.25">
      <c r="A129" s="48" t="s">
        <v>8</v>
      </c>
      <c r="B129" s="108"/>
      <c r="C129" s="121"/>
      <c r="D129" s="121"/>
      <c r="E129" s="116">
        <f>(D129-C129)*$C$2</f>
        <v>0</v>
      </c>
      <c r="F129" s="122"/>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28-12-1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28-12-2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28-12-3</v>
      </c>
      <c r="J133" s="42"/>
      <c r="K133" s="42"/>
      <c r="L133" s="42"/>
      <c r="M133" s="42"/>
      <c r="N133" s="42"/>
      <c r="O133" s="42"/>
      <c r="P133" s="42"/>
      <c r="Q133" s="42"/>
    </row>
    <row r="134" spans="1:17" ht="38.25" customHeight="1" x14ac:dyDescent="0.25">
      <c r="A134" s="48" t="s">
        <v>13</v>
      </c>
      <c r="B134" s="131"/>
      <c r="C134" s="132"/>
      <c r="D134" s="132"/>
      <c r="E134" s="133"/>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28-13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25">
        <f>IFERROR((E139*F139+E140*F140)/(F139+F140),0)</f>
        <v>0</v>
      </c>
      <c r="G137" s="49" t="s">
        <v>71</v>
      </c>
      <c r="H137" s="70"/>
      <c r="I137" s="81"/>
      <c r="J137" s="42"/>
      <c r="K137" s="42"/>
      <c r="L137" s="42"/>
      <c r="M137" s="42"/>
      <c r="N137" s="42"/>
      <c r="O137" s="42"/>
      <c r="P137" s="42"/>
      <c r="Q137" s="42"/>
    </row>
    <row r="138" spans="1:17" ht="24.75" customHeight="1" x14ac:dyDescent="0.25">
      <c r="A138" s="48" t="s">
        <v>4</v>
      </c>
      <c r="B138" s="129"/>
      <c r="C138" s="130"/>
      <c r="D138" s="49" t="s">
        <v>3142</v>
      </c>
      <c r="E138" s="110" t="str">
        <f>IFERROR(VLOOKUP(B138,matrizEmpleados,2,FALSE),"No existe")</f>
        <v>No existe</v>
      </c>
      <c r="F138" s="120" t="s">
        <v>3765</v>
      </c>
      <c r="G138" s="49" t="s">
        <v>5</v>
      </c>
      <c r="H138" s="127">
        <f>+(D137-C137)+1</f>
        <v>1</v>
      </c>
      <c r="I138" s="81"/>
      <c r="J138" s="42"/>
      <c r="K138" s="42"/>
      <c r="L138" s="42"/>
      <c r="M138" s="42"/>
      <c r="N138" s="42"/>
      <c r="O138" s="42"/>
      <c r="P138" s="42"/>
      <c r="Q138" s="42"/>
    </row>
    <row r="139" spans="1:17" ht="24.75" customHeight="1" x14ac:dyDescent="0.25">
      <c r="A139" s="48" t="s">
        <v>7</v>
      </c>
      <c r="B139" s="115"/>
      <c r="C139" s="121"/>
      <c r="D139" s="121"/>
      <c r="E139" s="116">
        <f>(D139-C139)*$C$2</f>
        <v>0</v>
      </c>
      <c r="F139" s="122"/>
      <c r="G139" s="49" t="s">
        <v>3139</v>
      </c>
      <c r="H139" s="70"/>
      <c r="I139" s="81"/>
      <c r="J139" s="42"/>
      <c r="K139" s="42"/>
      <c r="L139" s="42"/>
      <c r="M139" s="42"/>
      <c r="N139" s="42"/>
      <c r="O139" s="42"/>
      <c r="P139" s="42"/>
      <c r="Q139" s="42"/>
    </row>
    <row r="140" spans="1:17" ht="24.75" customHeight="1" x14ac:dyDescent="0.25">
      <c r="A140" s="48" t="s">
        <v>8</v>
      </c>
      <c r="B140" s="108"/>
      <c r="C140" s="121"/>
      <c r="D140" s="121"/>
      <c r="E140" s="116">
        <f>(D140-C140)*$C$2</f>
        <v>0</v>
      </c>
      <c r="F140" s="122"/>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28-13-1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28-13-2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28-13-3</v>
      </c>
      <c r="J144" s="42"/>
      <c r="K144" s="42"/>
      <c r="L144" s="42"/>
      <c r="M144" s="42"/>
      <c r="N144" s="42"/>
      <c r="O144" s="42"/>
      <c r="P144" s="42"/>
      <c r="Q144" s="42"/>
    </row>
    <row r="145" spans="1:17" ht="38.25" customHeight="1" x14ac:dyDescent="0.25">
      <c r="A145" s="48" t="s">
        <v>13</v>
      </c>
      <c r="B145" s="131"/>
      <c r="C145" s="132"/>
      <c r="D145" s="132"/>
      <c r="E145" s="133"/>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28-14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25">
        <f>IFERROR((E150*F150+E151*F151)/(F150+F151),0)</f>
        <v>0</v>
      </c>
      <c r="G148" s="49" t="s">
        <v>71</v>
      </c>
      <c r="H148" s="70"/>
      <c r="I148" s="81"/>
      <c r="J148" s="42"/>
      <c r="K148" s="42"/>
      <c r="L148" s="42"/>
      <c r="M148" s="42"/>
      <c r="N148" s="42"/>
      <c r="O148" s="42"/>
      <c r="P148" s="42"/>
      <c r="Q148" s="42"/>
    </row>
    <row r="149" spans="1:17" ht="24.75" customHeight="1" x14ac:dyDescent="0.25">
      <c r="A149" s="48" t="s">
        <v>4</v>
      </c>
      <c r="B149" s="129"/>
      <c r="C149" s="130"/>
      <c r="D149" s="49" t="s">
        <v>3142</v>
      </c>
      <c r="E149" s="110" t="str">
        <f>IFERROR(VLOOKUP(B149,matrizEmpleados,2,FALSE),"No existe")</f>
        <v>No existe</v>
      </c>
      <c r="F149" s="120" t="s">
        <v>3765</v>
      </c>
      <c r="G149" s="49" t="s">
        <v>5</v>
      </c>
      <c r="H149" s="127">
        <f>+(D148-C148)+1</f>
        <v>1</v>
      </c>
      <c r="I149" s="81"/>
      <c r="J149" s="42"/>
      <c r="K149" s="42"/>
      <c r="L149" s="42"/>
      <c r="M149" s="42"/>
      <c r="N149" s="42"/>
      <c r="O149" s="42"/>
      <c r="P149" s="42"/>
      <c r="Q149" s="42"/>
    </row>
    <row r="150" spans="1:17" ht="24.75" customHeight="1" x14ac:dyDescent="0.25">
      <c r="A150" s="48" t="s">
        <v>7</v>
      </c>
      <c r="B150" s="115"/>
      <c r="C150" s="121"/>
      <c r="D150" s="121"/>
      <c r="E150" s="116">
        <f>(D150-C150)*$C$2</f>
        <v>0</v>
      </c>
      <c r="F150" s="122"/>
      <c r="G150" s="49" t="s">
        <v>3139</v>
      </c>
      <c r="H150" s="70"/>
      <c r="I150" s="81"/>
      <c r="J150" s="42"/>
      <c r="K150" s="42"/>
      <c r="L150" s="42"/>
      <c r="M150" s="42"/>
      <c r="N150" s="42"/>
      <c r="O150" s="42"/>
      <c r="P150" s="42"/>
      <c r="Q150" s="42"/>
    </row>
    <row r="151" spans="1:17" ht="24.75" customHeight="1" x14ac:dyDescent="0.25">
      <c r="A151" s="48" t="s">
        <v>8</v>
      </c>
      <c r="B151" s="108"/>
      <c r="C151" s="121"/>
      <c r="D151" s="121"/>
      <c r="E151" s="116">
        <f>(D151-C151)*$C$2</f>
        <v>0</v>
      </c>
      <c r="F151" s="122"/>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28-14-1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28-14-2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28-14-3</v>
      </c>
      <c r="J155" s="42"/>
      <c r="K155" s="42"/>
      <c r="L155" s="42"/>
      <c r="M155" s="42"/>
      <c r="N155" s="42"/>
      <c r="O155" s="42"/>
      <c r="P155" s="42"/>
      <c r="Q155" s="42"/>
    </row>
    <row r="156" spans="1:17" ht="38.25" customHeight="1" x14ac:dyDescent="0.25">
      <c r="A156" s="48" t="s">
        <v>13</v>
      </c>
      <c r="B156" s="131"/>
      <c r="C156" s="132"/>
      <c r="D156" s="132"/>
      <c r="E156" s="133"/>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28-15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25">
        <f>IFERROR((E161*F161+E162*F162)/(F161+F162),0)</f>
        <v>0</v>
      </c>
      <c r="G159" s="49" t="s">
        <v>71</v>
      </c>
      <c r="H159" s="70"/>
      <c r="I159" s="81"/>
      <c r="J159" s="42"/>
      <c r="K159" s="42"/>
      <c r="L159" s="42"/>
      <c r="M159" s="42"/>
      <c r="N159" s="42"/>
      <c r="O159" s="42"/>
      <c r="P159" s="42"/>
      <c r="Q159" s="42"/>
    </row>
    <row r="160" spans="1:17" ht="24.75" customHeight="1" x14ac:dyDescent="0.25">
      <c r="A160" s="48" t="s">
        <v>4</v>
      </c>
      <c r="B160" s="129"/>
      <c r="C160" s="130"/>
      <c r="D160" s="49" t="s">
        <v>3142</v>
      </c>
      <c r="E160" s="110" t="str">
        <f>IFERROR(VLOOKUP(B160,matrizEmpleados,2,FALSE),"No existe")</f>
        <v>No existe</v>
      </c>
      <c r="F160" s="120" t="s">
        <v>3765</v>
      </c>
      <c r="G160" s="49" t="s">
        <v>5</v>
      </c>
      <c r="H160" s="127">
        <f>+(D159-C159)+1</f>
        <v>1</v>
      </c>
      <c r="I160" s="81"/>
      <c r="J160" s="42"/>
      <c r="K160" s="42"/>
      <c r="L160" s="42"/>
      <c r="M160" s="42"/>
      <c r="N160" s="42"/>
      <c r="O160" s="42"/>
      <c r="P160" s="42"/>
      <c r="Q160" s="42"/>
    </row>
    <row r="161" spans="1:17" ht="24.75" customHeight="1" x14ac:dyDescent="0.25">
      <c r="A161" s="48" t="s">
        <v>7</v>
      </c>
      <c r="B161" s="115"/>
      <c r="C161" s="121"/>
      <c r="D161" s="121"/>
      <c r="E161" s="116">
        <f>(D161-C161)*$C$2</f>
        <v>0</v>
      </c>
      <c r="F161" s="136"/>
      <c r="G161" s="49" t="s">
        <v>3139</v>
      </c>
      <c r="H161" s="70"/>
      <c r="I161" s="81"/>
      <c r="J161" s="42"/>
      <c r="K161" s="42"/>
      <c r="L161" s="42"/>
      <c r="M161" s="42"/>
      <c r="N161" s="42"/>
      <c r="O161" s="42"/>
      <c r="P161" s="42"/>
      <c r="Q161" s="42"/>
    </row>
    <row r="162" spans="1:17" ht="24.75" customHeight="1" x14ac:dyDescent="0.25">
      <c r="A162" s="48" t="s">
        <v>8</v>
      </c>
      <c r="B162" s="108"/>
      <c r="C162" s="121"/>
      <c r="D162" s="121"/>
      <c r="E162" s="116">
        <f>(D162-C162)*$C$2</f>
        <v>0</v>
      </c>
      <c r="F162" s="136"/>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28-15-1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28-15-2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28-15-3</v>
      </c>
      <c r="J166" s="42"/>
      <c r="K166" s="42"/>
      <c r="L166" s="42"/>
      <c r="M166" s="42"/>
      <c r="N166" s="42"/>
      <c r="O166" s="42"/>
      <c r="P166" s="42"/>
      <c r="Q166" s="42"/>
    </row>
    <row r="167" spans="1:17" ht="38.25" customHeight="1" x14ac:dyDescent="0.25">
      <c r="A167" s="48" t="s">
        <v>13</v>
      </c>
      <c r="B167" s="131"/>
      <c r="C167" s="132"/>
      <c r="D167" s="132"/>
      <c r="E167" s="133"/>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28-16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25">
        <f>IFERROR((E172*F172+E173*F173)/(F172+F173),0)</f>
        <v>0</v>
      </c>
      <c r="G170" s="49" t="s">
        <v>71</v>
      </c>
      <c r="H170" s="70"/>
      <c r="I170" s="81"/>
      <c r="J170" s="42"/>
      <c r="K170" s="42"/>
      <c r="L170" s="42"/>
      <c r="M170" s="42"/>
      <c r="N170" s="42"/>
      <c r="O170" s="42"/>
      <c r="P170" s="42"/>
      <c r="Q170" s="42"/>
    </row>
    <row r="171" spans="1:17" ht="24.75" customHeight="1" x14ac:dyDescent="0.25">
      <c r="A171" s="48" t="s">
        <v>4</v>
      </c>
      <c r="B171" s="129"/>
      <c r="C171" s="130"/>
      <c r="D171" s="49" t="s">
        <v>3142</v>
      </c>
      <c r="E171" s="110" t="str">
        <f>IFERROR(VLOOKUP(B171,matrizEmpleados,2,FALSE),"No existe")</f>
        <v>No existe</v>
      </c>
      <c r="F171" s="120" t="s">
        <v>3765</v>
      </c>
      <c r="G171" s="49" t="s">
        <v>5</v>
      </c>
      <c r="H171" s="127">
        <f>+(D170-C170)+1</f>
        <v>1</v>
      </c>
      <c r="I171" s="81"/>
      <c r="J171" s="42"/>
      <c r="K171" s="42"/>
      <c r="L171" s="42"/>
      <c r="M171" s="42"/>
      <c r="N171" s="42"/>
      <c r="O171" s="42"/>
      <c r="P171" s="42"/>
      <c r="Q171" s="42"/>
    </row>
    <row r="172" spans="1:17" ht="24.75" customHeight="1" x14ac:dyDescent="0.25">
      <c r="A172" s="48" t="s">
        <v>7</v>
      </c>
      <c r="B172" s="115"/>
      <c r="C172" s="121"/>
      <c r="D172" s="121"/>
      <c r="E172" s="116">
        <f>(D172-C172)*$C$2</f>
        <v>0</v>
      </c>
      <c r="F172" s="136"/>
      <c r="G172" s="49" t="s">
        <v>3139</v>
      </c>
      <c r="H172" s="70"/>
      <c r="I172" s="81"/>
      <c r="J172" s="42"/>
      <c r="K172" s="42"/>
      <c r="L172" s="42"/>
      <c r="M172" s="42"/>
      <c r="N172" s="42"/>
      <c r="O172" s="42"/>
      <c r="P172" s="42"/>
      <c r="Q172" s="42"/>
    </row>
    <row r="173" spans="1:17" ht="24.75" customHeight="1" x14ac:dyDescent="0.25">
      <c r="A173" s="48" t="s">
        <v>8</v>
      </c>
      <c r="B173" s="108"/>
      <c r="C173" s="121"/>
      <c r="D173" s="121"/>
      <c r="E173" s="116">
        <f>(D173-C173)*$C$2</f>
        <v>0</v>
      </c>
      <c r="F173" s="136"/>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28-16-1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28-16-2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28-16-3</v>
      </c>
      <c r="J177" s="42"/>
      <c r="K177" s="42"/>
      <c r="L177" s="42"/>
      <c r="M177" s="42"/>
      <c r="N177" s="42"/>
      <c r="O177" s="42"/>
      <c r="P177" s="42"/>
      <c r="Q177" s="42"/>
    </row>
    <row r="178" spans="1:17" ht="38.25" customHeight="1" x14ac:dyDescent="0.25">
      <c r="A178" s="48" t="s">
        <v>13</v>
      </c>
      <c r="B178" s="131"/>
      <c r="C178" s="132"/>
      <c r="D178" s="132"/>
      <c r="E178" s="133"/>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28-17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25">
        <f>IFERROR((E183*F183+E184*F184)/(F183+F184),0)</f>
        <v>0</v>
      </c>
      <c r="G181" s="49" t="s">
        <v>71</v>
      </c>
      <c r="H181" s="70"/>
      <c r="I181" s="81"/>
      <c r="J181" s="42"/>
      <c r="K181" s="42"/>
      <c r="L181" s="42"/>
      <c r="M181" s="42"/>
      <c r="N181" s="42"/>
      <c r="O181" s="42"/>
      <c r="P181" s="42"/>
      <c r="Q181" s="42"/>
    </row>
    <row r="182" spans="1:17" ht="24.75" customHeight="1" x14ac:dyDescent="0.25">
      <c r="A182" s="48" t="s">
        <v>4</v>
      </c>
      <c r="B182" s="129"/>
      <c r="C182" s="130"/>
      <c r="D182" s="49" t="s">
        <v>3142</v>
      </c>
      <c r="E182" s="110" t="str">
        <f>IFERROR(VLOOKUP(B182,matrizEmpleados,2,FALSE),"No existe")</f>
        <v>No existe</v>
      </c>
      <c r="F182" s="120" t="s">
        <v>3765</v>
      </c>
      <c r="G182" s="49" t="s">
        <v>5</v>
      </c>
      <c r="H182" s="127">
        <f>+(D181-C181)+1</f>
        <v>1</v>
      </c>
      <c r="I182" s="81"/>
      <c r="J182" s="42"/>
      <c r="K182" s="42"/>
      <c r="L182" s="42"/>
      <c r="M182" s="42"/>
      <c r="N182" s="42"/>
      <c r="O182" s="42"/>
      <c r="P182" s="42"/>
      <c r="Q182" s="42"/>
    </row>
    <row r="183" spans="1:17" ht="24.75" customHeight="1" x14ac:dyDescent="0.25">
      <c r="A183" s="48" t="s">
        <v>7</v>
      </c>
      <c r="B183" s="115"/>
      <c r="C183" s="121"/>
      <c r="D183" s="121"/>
      <c r="E183" s="116">
        <f>(D183-C183)*$C$2</f>
        <v>0</v>
      </c>
      <c r="F183" s="136"/>
      <c r="G183" s="49" t="s">
        <v>3139</v>
      </c>
      <c r="H183" s="70"/>
      <c r="I183" s="81"/>
      <c r="J183" s="42"/>
      <c r="K183" s="42"/>
      <c r="L183" s="42"/>
      <c r="M183" s="42"/>
      <c r="N183" s="42"/>
      <c r="O183" s="42"/>
      <c r="P183" s="42"/>
      <c r="Q183" s="42"/>
    </row>
    <row r="184" spans="1:17" ht="24.75" customHeight="1" x14ac:dyDescent="0.25">
      <c r="A184" s="48" t="s">
        <v>8</v>
      </c>
      <c r="B184" s="108"/>
      <c r="C184" s="121"/>
      <c r="D184" s="121"/>
      <c r="E184" s="116">
        <f>(D184-C184)*$C$2</f>
        <v>0</v>
      </c>
      <c r="F184" s="136"/>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28-17-1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28-17-2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28-17-3</v>
      </c>
      <c r="J188" s="42"/>
      <c r="K188" s="42"/>
      <c r="L188" s="42"/>
      <c r="M188" s="42"/>
      <c r="N188" s="42"/>
      <c r="O188" s="42"/>
      <c r="P188" s="42"/>
      <c r="Q188" s="42"/>
    </row>
    <row r="189" spans="1:17" ht="38.25" customHeight="1" x14ac:dyDescent="0.25">
      <c r="A189" s="48" t="s">
        <v>13</v>
      </c>
      <c r="B189" s="131"/>
      <c r="C189" s="132"/>
      <c r="D189" s="132"/>
      <c r="E189" s="133"/>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28-18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25">
        <f>IFERROR((E194*F194+E195*F195)/(F194+F195),0)</f>
        <v>0</v>
      </c>
      <c r="G192" s="49" t="s">
        <v>71</v>
      </c>
      <c r="H192" s="70"/>
      <c r="I192" s="81"/>
      <c r="J192" s="42"/>
      <c r="K192" s="42"/>
      <c r="L192" s="42"/>
      <c r="M192" s="42"/>
      <c r="N192" s="42"/>
      <c r="O192" s="42"/>
      <c r="P192" s="42"/>
      <c r="Q192" s="42"/>
    </row>
    <row r="193" spans="1:17" ht="24.75" customHeight="1" x14ac:dyDescent="0.25">
      <c r="A193" s="48" t="s">
        <v>4</v>
      </c>
      <c r="B193" s="129"/>
      <c r="C193" s="130"/>
      <c r="D193" s="49" t="s">
        <v>3142</v>
      </c>
      <c r="E193" s="110" t="str">
        <f>IFERROR(VLOOKUP(B193,matrizEmpleados,2,FALSE),"No existe")</f>
        <v>No existe</v>
      </c>
      <c r="F193" s="120" t="s">
        <v>3765</v>
      </c>
      <c r="G193" s="49" t="s">
        <v>5</v>
      </c>
      <c r="H193" s="127">
        <f>+(D192-C192)+1</f>
        <v>1</v>
      </c>
      <c r="I193" s="81"/>
      <c r="J193" s="42"/>
      <c r="K193" s="42"/>
      <c r="L193" s="42"/>
      <c r="M193" s="42"/>
      <c r="N193" s="42"/>
      <c r="O193" s="42"/>
      <c r="P193" s="42"/>
      <c r="Q193" s="42"/>
    </row>
    <row r="194" spans="1:17" ht="24.75" customHeight="1" x14ac:dyDescent="0.25">
      <c r="A194" s="48" t="s">
        <v>7</v>
      </c>
      <c r="B194" s="115"/>
      <c r="C194" s="121"/>
      <c r="D194" s="121"/>
      <c r="E194" s="116">
        <f>(D194-C194)*$C$2</f>
        <v>0</v>
      </c>
      <c r="F194" s="136"/>
      <c r="G194" s="49" t="s">
        <v>3139</v>
      </c>
      <c r="H194" s="70"/>
      <c r="I194" s="81"/>
      <c r="J194" s="42"/>
      <c r="K194" s="42"/>
      <c r="L194" s="42"/>
      <c r="M194" s="42"/>
      <c r="N194" s="42"/>
      <c r="O194" s="42"/>
      <c r="P194" s="42"/>
      <c r="Q194" s="42"/>
    </row>
    <row r="195" spans="1:17" ht="24.75" customHeight="1" x14ac:dyDescent="0.25">
      <c r="A195" s="48" t="s">
        <v>8</v>
      </c>
      <c r="B195" s="108"/>
      <c r="C195" s="121"/>
      <c r="D195" s="121"/>
      <c r="E195" s="116">
        <f>(D195-C195)*$C$2</f>
        <v>0</v>
      </c>
      <c r="F195" s="136"/>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28-18-1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28-18-2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28-18-3</v>
      </c>
      <c r="J199" s="42"/>
      <c r="K199" s="42"/>
      <c r="L199" s="42"/>
      <c r="M199" s="42"/>
      <c r="N199" s="42"/>
      <c r="O199" s="42"/>
      <c r="P199" s="42"/>
      <c r="Q199" s="42"/>
    </row>
    <row r="200" spans="1:17" ht="38.25" customHeight="1" x14ac:dyDescent="0.25">
      <c r="A200" s="48" t="s">
        <v>13</v>
      </c>
      <c r="B200" s="131"/>
      <c r="C200" s="132"/>
      <c r="D200" s="132"/>
      <c r="E200" s="133"/>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28-19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25">
        <f>IFERROR((E205*F205+E206*F206)/(F205+F206),0)</f>
        <v>0</v>
      </c>
      <c r="G203" s="49" t="s">
        <v>71</v>
      </c>
      <c r="H203" s="70"/>
      <c r="I203" s="81"/>
      <c r="J203" s="42"/>
      <c r="K203" s="42"/>
      <c r="L203" s="42"/>
      <c r="M203" s="42"/>
      <c r="N203" s="42"/>
      <c r="O203" s="42"/>
      <c r="P203" s="42"/>
      <c r="Q203" s="42"/>
    </row>
    <row r="204" spans="1:17" ht="24.75" customHeight="1" x14ac:dyDescent="0.25">
      <c r="A204" s="48" t="s">
        <v>4</v>
      </c>
      <c r="B204" s="129"/>
      <c r="C204" s="130"/>
      <c r="D204" s="49" t="s">
        <v>3142</v>
      </c>
      <c r="E204" s="110" t="str">
        <f>IFERROR(VLOOKUP(B204,matrizEmpleados,2,FALSE),"No existe")</f>
        <v>No existe</v>
      </c>
      <c r="F204" s="120" t="s">
        <v>3765</v>
      </c>
      <c r="G204" s="49" t="s">
        <v>5</v>
      </c>
      <c r="H204" s="127">
        <f>+(D203-C203)+1</f>
        <v>1</v>
      </c>
      <c r="I204" s="81"/>
      <c r="J204" s="42"/>
      <c r="K204" s="42"/>
      <c r="L204" s="42"/>
      <c r="M204" s="42"/>
      <c r="N204" s="42"/>
      <c r="O204" s="42"/>
      <c r="P204" s="42"/>
      <c r="Q204" s="42"/>
    </row>
    <row r="205" spans="1:17" ht="24.75" customHeight="1" x14ac:dyDescent="0.25">
      <c r="A205" s="48" t="s">
        <v>7</v>
      </c>
      <c r="B205" s="115"/>
      <c r="C205" s="121"/>
      <c r="D205" s="121"/>
      <c r="E205" s="116">
        <f>(D205-C205)*$C$2</f>
        <v>0</v>
      </c>
      <c r="F205" s="136"/>
      <c r="G205" s="49" t="s">
        <v>3139</v>
      </c>
      <c r="H205" s="70"/>
      <c r="I205" s="81"/>
      <c r="J205" s="42"/>
      <c r="K205" s="42"/>
      <c r="L205" s="42"/>
      <c r="M205" s="42"/>
      <c r="N205" s="42"/>
      <c r="O205" s="42"/>
      <c r="P205" s="42"/>
      <c r="Q205" s="42"/>
    </row>
    <row r="206" spans="1:17" ht="24.75" customHeight="1" x14ac:dyDescent="0.25">
      <c r="A206" s="48" t="s">
        <v>8</v>
      </c>
      <c r="B206" s="108"/>
      <c r="C206" s="121"/>
      <c r="D206" s="121"/>
      <c r="E206" s="116">
        <f>(D206-C206)*$C$2</f>
        <v>0</v>
      </c>
      <c r="F206" s="136"/>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28-19-1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28-19-2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28-19-3</v>
      </c>
      <c r="J210" s="42"/>
      <c r="K210" s="42"/>
      <c r="L210" s="42"/>
      <c r="M210" s="42"/>
      <c r="N210" s="42"/>
      <c r="O210" s="42"/>
      <c r="P210" s="42"/>
      <c r="Q210" s="42"/>
    </row>
    <row r="211" spans="1:17" ht="38.25" customHeight="1" x14ac:dyDescent="0.25">
      <c r="A211" s="48" t="s">
        <v>13</v>
      </c>
      <c r="B211" s="131"/>
      <c r="C211" s="132"/>
      <c r="D211" s="132"/>
      <c r="E211" s="133"/>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28-20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25">
        <f>IFERROR((E216*F216+E217*F217)/(F216+F217),0)</f>
        <v>0</v>
      </c>
      <c r="G214" s="49" t="s">
        <v>71</v>
      </c>
      <c r="H214" s="70"/>
      <c r="I214" s="81"/>
      <c r="J214" s="42"/>
      <c r="K214" s="42"/>
      <c r="L214" s="42"/>
      <c r="M214" s="42"/>
      <c r="N214" s="42"/>
      <c r="O214" s="42"/>
      <c r="P214" s="42"/>
      <c r="Q214" s="42"/>
    </row>
    <row r="215" spans="1:17" ht="24.75" customHeight="1" x14ac:dyDescent="0.25">
      <c r="A215" s="48" t="s">
        <v>4</v>
      </c>
      <c r="B215" s="129"/>
      <c r="C215" s="130"/>
      <c r="D215" s="49" t="s">
        <v>3142</v>
      </c>
      <c r="E215" s="110" t="str">
        <f>IFERROR(VLOOKUP(B215,matrizEmpleados,2,FALSE),"No existe")</f>
        <v>No existe</v>
      </c>
      <c r="F215" s="120" t="s">
        <v>3765</v>
      </c>
      <c r="G215" s="49" t="s">
        <v>5</v>
      </c>
      <c r="H215" s="127">
        <f>+(D214-C214)+1</f>
        <v>1</v>
      </c>
      <c r="I215" s="81"/>
      <c r="J215" s="42"/>
      <c r="K215" s="42"/>
      <c r="L215" s="42"/>
      <c r="M215" s="42"/>
      <c r="N215" s="42"/>
      <c r="O215" s="42"/>
      <c r="P215" s="42"/>
      <c r="Q215" s="42"/>
    </row>
    <row r="216" spans="1:17" ht="24.75" customHeight="1" x14ac:dyDescent="0.25">
      <c r="A216" s="48" t="s">
        <v>7</v>
      </c>
      <c r="B216" s="115"/>
      <c r="C216" s="121"/>
      <c r="D216" s="121"/>
      <c r="E216" s="116">
        <f>(D216-C216)*$C$2</f>
        <v>0</v>
      </c>
      <c r="F216" s="136"/>
      <c r="G216" s="49" t="s">
        <v>3139</v>
      </c>
      <c r="H216" s="70"/>
      <c r="I216" s="81"/>
      <c r="J216" s="42"/>
      <c r="K216" s="42"/>
      <c r="L216" s="42"/>
      <c r="M216" s="42"/>
      <c r="N216" s="42"/>
      <c r="O216" s="42"/>
      <c r="P216" s="42"/>
      <c r="Q216" s="42"/>
    </row>
    <row r="217" spans="1:17" ht="24.75" customHeight="1" x14ac:dyDescent="0.25">
      <c r="A217" s="48" t="s">
        <v>8</v>
      </c>
      <c r="B217" s="108"/>
      <c r="C217" s="121"/>
      <c r="D217" s="121"/>
      <c r="E217" s="116">
        <f>(D217-C217)*$C$2</f>
        <v>0</v>
      </c>
      <c r="F217" s="136"/>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28-20-1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28-20-2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28-20-3</v>
      </c>
      <c r="J221" s="42"/>
      <c r="K221" s="42"/>
      <c r="L221" s="42"/>
      <c r="M221" s="42"/>
      <c r="N221" s="42"/>
      <c r="O221" s="42"/>
      <c r="P221" s="42"/>
      <c r="Q221" s="42"/>
    </row>
    <row r="222" spans="1:17" ht="38.25" customHeight="1" x14ac:dyDescent="0.25">
      <c r="A222" s="48" t="s">
        <v>13</v>
      </c>
      <c r="B222" s="131"/>
      <c r="C222" s="132"/>
      <c r="D222" s="132"/>
      <c r="E222" s="133"/>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28-21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25">
        <f>IFERROR((E227*F227+E228*F228)/(F227+F228),0)</f>
        <v>0</v>
      </c>
      <c r="G225" s="49" t="s">
        <v>71</v>
      </c>
      <c r="H225" s="70"/>
      <c r="I225" s="81"/>
      <c r="J225" s="42"/>
      <c r="K225" s="42"/>
      <c r="L225" s="42"/>
      <c r="M225" s="42"/>
      <c r="N225" s="42"/>
      <c r="O225" s="42"/>
      <c r="P225" s="42"/>
      <c r="Q225" s="42"/>
    </row>
    <row r="226" spans="1:17" ht="24.75" customHeight="1" x14ac:dyDescent="0.25">
      <c r="A226" s="48" t="s">
        <v>4</v>
      </c>
      <c r="B226" s="129"/>
      <c r="C226" s="130"/>
      <c r="D226" s="49" t="s">
        <v>3142</v>
      </c>
      <c r="E226" s="110" t="str">
        <f>IFERROR(VLOOKUP(B226,matrizEmpleados,2,FALSE),"No existe")</f>
        <v>No existe</v>
      </c>
      <c r="F226" s="120" t="s">
        <v>3765</v>
      </c>
      <c r="G226" s="49" t="s">
        <v>5</v>
      </c>
      <c r="H226" s="127">
        <f>+(D225-C225)+1</f>
        <v>1</v>
      </c>
      <c r="I226" s="81"/>
      <c r="J226" s="42"/>
      <c r="K226" s="42"/>
      <c r="L226" s="42"/>
      <c r="M226" s="42"/>
      <c r="N226" s="42"/>
      <c r="O226" s="42"/>
      <c r="P226" s="42"/>
      <c r="Q226" s="42"/>
    </row>
    <row r="227" spans="1:17" ht="24.75" customHeight="1" x14ac:dyDescent="0.25">
      <c r="A227" s="48" t="s">
        <v>7</v>
      </c>
      <c r="B227" s="115"/>
      <c r="C227" s="121"/>
      <c r="D227" s="121"/>
      <c r="E227" s="116">
        <f>(D227-C227)*$C$2</f>
        <v>0</v>
      </c>
      <c r="F227" s="136"/>
      <c r="G227" s="49" t="s">
        <v>3139</v>
      </c>
      <c r="H227" s="70"/>
      <c r="I227" s="81"/>
      <c r="J227" s="42"/>
      <c r="K227" s="42"/>
      <c r="L227" s="42"/>
      <c r="M227" s="42"/>
      <c r="N227" s="42"/>
      <c r="O227" s="42"/>
      <c r="P227" s="42"/>
      <c r="Q227" s="42"/>
    </row>
    <row r="228" spans="1:17" ht="24.75" customHeight="1" x14ac:dyDescent="0.25">
      <c r="A228" s="48" t="s">
        <v>8</v>
      </c>
      <c r="B228" s="108"/>
      <c r="C228" s="121"/>
      <c r="D228" s="121"/>
      <c r="E228" s="116">
        <f>(D228-C228)*$C$2</f>
        <v>0</v>
      </c>
      <c r="F228" s="136"/>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28-21-1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28-21-2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28-21-3</v>
      </c>
      <c r="J232" s="42"/>
      <c r="K232" s="42"/>
      <c r="L232" s="42"/>
      <c r="M232" s="42"/>
      <c r="N232" s="42"/>
      <c r="O232" s="42"/>
      <c r="P232" s="42"/>
      <c r="Q232" s="42"/>
    </row>
    <row r="233" spans="1:17" ht="38.25" customHeight="1" x14ac:dyDescent="0.25">
      <c r="A233" s="48" t="s">
        <v>13</v>
      </c>
      <c r="B233" s="131"/>
      <c r="C233" s="132"/>
      <c r="D233" s="132"/>
      <c r="E233" s="133"/>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28-22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25">
        <f>IFERROR((E238*F238+E239*F239)/(F238+F239),0)</f>
        <v>0</v>
      </c>
      <c r="G236" s="49" t="s">
        <v>71</v>
      </c>
      <c r="H236" s="70"/>
      <c r="I236" s="81"/>
      <c r="J236" s="42"/>
      <c r="K236" s="42"/>
      <c r="L236" s="42"/>
      <c r="M236" s="42"/>
      <c r="N236" s="42"/>
      <c r="O236" s="42"/>
      <c r="P236" s="42"/>
      <c r="Q236" s="42"/>
    </row>
    <row r="237" spans="1:17" ht="24.75" customHeight="1" x14ac:dyDescent="0.25">
      <c r="A237" s="48" t="s">
        <v>4</v>
      </c>
      <c r="B237" s="129"/>
      <c r="C237" s="130"/>
      <c r="D237" s="49" t="s">
        <v>3142</v>
      </c>
      <c r="E237" s="110" t="str">
        <f>IFERROR(VLOOKUP(B237,matrizEmpleados,2,FALSE),"No existe")</f>
        <v>No existe</v>
      </c>
      <c r="F237" s="120" t="s">
        <v>3765</v>
      </c>
      <c r="G237" s="49" t="s">
        <v>5</v>
      </c>
      <c r="H237" s="127">
        <f>+(D236-C236)+1</f>
        <v>1</v>
      </c>
      <c r="I237" s="81"/>
      <c r="J237" s="42"/>
      <c r="K237" s="42"/>
      <c r="L237" s="42"/>
      <c r="M237" s="42"/>
      <c r="N237" s="42"/>
      <c r="O237" s="42"/>
      <c r="P237" s="42"/>
      <c r="Q237" s="42"/>
    </row>
    <row r="238" spans="1:17" ht="24.75" customHeight="1" x14ac:dyDescent="0.25">
      <c r="A238" s="48" t="s">
        <v>7</v>
      </c>
      <c r="B238" s="115"/>
      <c r="C238" s="121"/>
      <c r="D238" s="121"/>
      <c r="E238" s="116">
        <f>(D238-C238)*$C$2</f>
        <v>0</v>
      </c>
      <c r="F238" s="136"/>
      <c r="G238" s="49" t="s">
        <v>3139</v>
      </c>
      <c r="H238" s="70"/>
      <c r="I238" s="81"/>
      <c r="J238" s="42"/>
      <c r="K238" s="42"/>
      <c r="L238" s="42"/>
      <c r="M238" s="42"/>
      <c r="N238" s="42"/>
      <c r="O238" s="42"/>
      <c r="P238" s="42"/>
      <c r="Q238" s="42"/>
    </row>
    <row r="239" spans="1:17" ht="24.75" customHeight="1" x14ac:dyDescent="0.25">
      <c r="A239" s="48" t="s">
        <v>8</v>
      </c>
      <c r="B239" s="108"/>
      <c r="C239" s="121"/>
      <c r="D239" s="121"/>
      <c r="E239" s="116">
        <f>(D239-C239)*$C$2</f>
        <v>0</v>
      </c>
      <c r="F239" s="136"/>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28-22-1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28-22-2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28-22-3</v>
      </c>
      <c r="J243" s="42"/>
      <c r="K243" s="42"/>
      <c r="L243" s="42"/>
      <c r="M243" s="42"/>
      <c r="N243" s="42"/>
      <c r="O243" s="42"/>
      <c r="P243" s="42"/>
      <c r="Q243" s="42"/>
    </row>
    <row r="244" spans="1:17" ht="38.25" customHeight="1" x14ac:dyDescent="0.25">
      <c r="A244" s="48" t="s">
        <v>13</v>
      </c>
      <c r="B244" s="131"/>
      <c r="C244" s="132"/>
      <c r="D244" s="132"/>
      <c r="E244" s="133"/>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28-23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25">
        <f>IFERROR((E249*F249+E250*F250)/(F249+F250),0)</f>
        <v>0</v>
      </c>
      <c r="G247" s="49" t="s">
        <v>71</v>
      </c>
      <c r="H247" s="70"/>
      <c r="I247" s="81"/>
      <c r="J247" s="42"/>
      <c r="K247" s="42"/>
      <c r="L247" s="42"/>
      <c r="M247" s="42"/>
      <c r="N247" s="42"/>
      <c r="O247" s="42"/>
      <c r="P247" s="42"/>
      <c r="Q247" s="42"/>
    </row>
    <row r="248" spans="1:17" ht="24.75" customHeight="1" x14ac:dyDescent="0.25">
      <c r="A248" s="48" t="s">
        <v>4</v>
      </c>
      <c r="B248" s="129"/>
      <c r="C248" s="130"/>
      <c r="D248" s="49" t="s">
        <v>3142</v>
      </c>
      <c r="E248" s="110" t="str">
        <f>IFERROR(VLOOKUP(B248,matrizEmpleados,2,FALSE),"No existe")</f>
        <v>No existe</v>
      </c>
      <c r="F248" s="120" t="s">
        <v>3765</v>
      </c>
      <c r="G248" s="49" t="s">
        <v>5</v>
      </c>
      <c r="H248" s="127">
        <f>+(D247-C247)+1</f>
        <v>1</v>
      </c>
      <c r="I248" s="81"/>
      <c r="J248" s="42"/>
      <c r="K248" s="42"/>
      <c r="L248" s="42"/>
      <c r="M248" s="42"/>
      <c r="N248" s="42"/>
      <c r="O248" s="42"/>
      <c r="P248" s="42"/>
      <c r="Q248" s="42"/>
    </row>
    <row r="249" spans="1:17" ht="24.75" customHeight="1" x14ac:dyDescent="0.25">
      <c r="A249" s="48" t="s">
        <v>7</v>
      </c>
      <c r="B249" s="115"/>
      <c r="C249" s="121"/>
      <c r="D249" s="121"/>
      <c r="E249" s="116">
        <f>(D249-C249)*$C$2</f>
        <v>0</v>
      </c>
      <c r="F249" s="136"/>
      <c r="G249" s="49" t="s">
        <v>3139</v>
      </c>
      <c r="H249" s="70"/>
      <c r="I249" s="81"/>
      <c r="J249" s="42"/>
      <c r="K249" s="42"/>
      <c r="L249" s="42"/>
      <c r="M249" s="42"/>
      <c r="N249" s="42"/>
      <c r="O249" s="42"/>
      <c r="P249" s="42"/>
      <c r="Q249" s="42"/>
    </row>
    <row r="250" spans="1:17" ht="24.75" customHeight="1" x14ac:dyDescent="0.25">
      <c r="A250" s="48" t="s">
        <v>8</v>
      </c>
      <c r="B250" s="108"/>
      <c r="C250" s="121"/>
      <c r="D250" s="121"/>
      <c r="E250" s="116">
        <f>(D250-C250)*$C$2</f>
        <v>0</v>
      </c>
      <c r="F250" s="136"/>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28-23-1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28-23-2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28-23-3</v>
      </c>
      <c r="J254" s="42"/>
      <c r="K254" s="42"/>
      <c r="L254" s="42"/>
      <c r="M254" s="42"/>
      <c r="N254" s="42"/>
      <c r="O254" s="42"/>
      <c r="P254" s="42"/>
      <c r="Q254" s="42"/>
    </row>
    <row r="255" spans="1:17" ht="38.25" customHeight="1" x14ac:dyDescent="0.25">
      <c r="A255" s="48" t="s">
        <v>13</v>
      </c>
      <c r="B255" s="131"/>
      <c r="C255" s="132"/>
      <c r="D255" s="132"/>
      <c r="E255" s="133"/>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28-24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25">
        <f>IFERROR((E260*F260+E261*F261)/(F260+F261),0)</f>
        <v>0</v>
      </c>
      <c r="G258" s="49" t="s">
        <v>71</v>
      </c>
      <c r="H258" s="70"/>
      <c r="I258" s="81"/>
      <c r="J258" s="42"/>
      <c r="K258" s="42"/>
      <c r="L258" s="42"/>
      <c r="M258" s="42"/>
      <c r="N258" s="42"/>
      <c r="O258" s="42"/>
      <c r="P258" s="42"/>
      <c r="Q258" s="42"/>
    </row>
    <row r="259" spans="1:17" ht="24.75" customHeight="1" x14ac:dyDescent="0.25">
      <c r="A259" s="48" t="s">
        <v>4</v>
      </c>
      <c r="B259" s="129"/>
      <c r="C259" s="130"/>
      <c r="D259" s="49" t="s">
        <v>3142</v>
      </c>
      <c r="E259" s="110" t="str">
        <f>IFERROR(VLOOKUP(B259,matrizEmpleados,2,FALSE),"No existe")</f>
        <v>No existe</v>
      </c>
      <c r="F259" s="120" t="s">
        <v>3765</v>
      </c>
      <c r="G259" s="49" t="s">
        <v>5</v>
      </c>
      <c r="H259" s="127">
        <f>+(D258-C258)+1</f>
        <v>1</v>
      </c>
      <c r="I259" s="81"/>
      <c r="J259" s="42"/>
      <c r="K259" s="42"/>
      <c r="L259" s="42"/>
      <c r="M259" s="42"/>
      <c r="N259" s="42"/>
      <c r="O259" s="42"/>
      <c r="P259" s="42"/>
      <c r="Q259" s="42"/>
    </row>
    <row r="260" spans="1:17" ht="24.75" customHeight="1" x14ac:dyDescent="0.25">
      <c r="A260" s="48" t="s">
        <v>7</v>
      </c>
      <c r="B260" s="115"/>
      <c r="C260" s="121"/>
      <c r="D260" s="121"/>
      <c r="E260" s="116">
        <f>(D260-C260)*$C$2</f>
        <v>0</v>
      </c>
      <c r="F260" s="136"/>
      <c r="G260" s="49" t="s">
        <v>3139</v>
      </c>
      <c r="H260" s="70"/>
      <c r="I260" s="81"/>
      <c r="J260" s="42"/>
      <c r="K260" s="42"/>
      <c r="L260" s="42"/>
      <c r="M260" s="42"/>
      <c r="N260" s="42"/>
      <c r="O260" s="42"/>
      <c r="P260" s="42"/>
      <c r="Q260" s="42"/>
    </row>
    <row r="261" spans="1:17" ht="24.75" customHeight="1" x14ac:dyDescent="0.25">
      <c r="A261" s="48" t="s">
        <v>8</v>
      </c>
      <c r="B261" s="108"/>
      <c r="C261" s="121"/>
      <c r="D261" s="121"/>
      <c r="E261" s="116">
        <f>(D261-C261)*$C$2</f>
        <v>0</v>
      </c>
      <c r="F261" s="136"/>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28-24-1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28-24-2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28-24-3</v>
      </c>
      <c r="J265" s="42"/>
      <c r="K265" s="42"/>
      <c r="L265" s="42"/>
      <c r="M265" s="42"/>
      <c r="N265" s="42"/>
      <c r="O265" s="42"/>
      <c r="P265" s="42"/>
      <c r="Q265" s="42"/>
    </row>
    <row r="266" spans="1:17" ht="38.25" customHeight="1" x14ac:dyDescent="0.25">
      <c r="A266" s="48" t="s">
        <v>13</v>
      </c>
      <c r="B266" s="131"/>
      <c r="C266" s="132"/>
      <c r="D266" s="132"/>
      <c r="E266" s="133"/>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28-25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25">
        <f>IFERROR((E271*F271+E272*F272)/(F271+F272),0)</f>
        <v>0</v>
      </c>
      <c r="G269" s="49" t="s">
        <v>71</v>
      </c>
      <c r="H269" s="70"/>
      <c r="I269" s="81"/>
      <c r="J269" s="42"/>
      <c r="K269" s="42"/>
      <c r="L269" s="42"/>
      <c r="M269" s="42"/>
      <c r="N269" s="42"/>
      <c r="O269" s="42"/>
      <c r="P269" s="42"/>
      <c r="Q269" s="42"/>
    </row>
    <row r="270" spans="1:17" ht="24.75" customHeight="1" x14ac:dyDescent="0.25">
      <c r="A270" s="48" t="s">
        <v>4</v>
      </c>
      <c r="B270" s="129"/>
      <c r="C270" s="130"/>
      <c r="D270" s="49" t="s">
        <v>3142</v>
      </c>
      <c r="E270" s="110" t="str">
        <f>IFERROR(VLOOKUP(B270,matrizEmpleados,2,FALSE),"No existe")</f>
        <v>No existe</v>
      </c>
      <c r="F270" s="120" t="s">
        <v>3765</v>
      </c>
      <c r="G270" s="49" t="s">
        <v>5</v>
      </c>
      <c r="H270" s="127">
        <f>+(D269-C269)+1</f>
        <v>1</v>
      </c>
      <c r="I270" s="81"/>
      <c r="J270" s="42"/>
      <c r="K270" s="42"/>
      <c r="L270" s="42"/>
      <c r="M270" s="42"/>
      <c r="N270" s="42"/>
      <c r="O270" s="42"/>
      <c r="P270" s="42"/>
      <c r="Q270" s="42"/>
    </row>
    <row r="271" spans="1:17" ht="24.75" customHeight="1" x14ac:dyDescent="0.25">
      <c r="A271" s="48" t="s">
        <v>7</v>
      </c>
      <c r="B271" s="115"/>
      <c r="C271" s="121"/>
      <c r="D271" s="121"/>
      <c r="E271" s="116">
        <f>(D271-C271)*$C$2</f>
        <v>0</v>
      </c>
      <c r="F271" s="136"/>
      <c r="G271" s="49" t="s">
        <v>3139</v>
      </c>
      <c r="H271" s="70"/>
      <c r="I271" s="81"/>
      <c r="J271" s="42"/>
      <c r="K271" s="42"/>
      <c r="L271" s="42"/>
      <c r="M271" s="42"/>
      <c r="N271" s="42"/>
      <c r="O271" s="42"/>
      <c r="P271" s="42"/>
      <c r="Q271" s="42"/>
    </row>
    <row r="272" spans="1:17" ht="24.75" customHeight="1" x14ac:dyDescent="0.25">
      <c r="A272" s="48" t="s">
        <v>8</v>
      </c>
      <c r="B272" s="108"/>
      <c r="C272" s="121"/>
      <c r="D272" s="121"/>
      <c r="E272" s="116">
        <f>(D272-C272)*$C$2</f>
        <v>0</v>
      </c>
      <c r="F272" s="136"/>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28-25-1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28-25-2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28-25-3</v>
      </c>
      <c r="J276" s="42"/>
      <c r="K276" s="42"/>
      <c r="L276" s="42"/>
      <c r="M276" s="42"/>
      <c r="N276" s="42"/>
      <c r="O276" s="42"/>
      <c r="P276" s="42"/>
      <c r="Q276" s="42"/>
    </row>
    <row r="277" spans="1:17" ht="38.25" customHeight="1" x14ac:dyDescent="0.25">
      <c r="A277" s="48" t="s">
        <v>13</v>
      </c>
      <c r="B277" s="131"/>
      <c r="C277" s="132"/>
      <c r="D277" s="132"/>
      <c r="E277" s="133"/>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28-26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25">
        <f>IFERROR((E282*F282+E283*F283)/(F282+F283),0)</f>
        <v>0</v>
      </c>
      <c r="G280" s="49" t="s">
        <v>71</v>
      </c>
      <c r="H280" s="70"/>
      <c r="I280" s="81"/>
      <c r="J280" s="42"/>
      <c r="K280" s="42"/>
      <c r="L280" s="42"/>
      <c r="M280" s="42"/>
      <c r="N280" s="42"/>
      <c r="O280" s="42"/>
      <c r="P280" s="42"/>
      <c r="Q280" s="42"/>
    </row>
    <row r="281" spans="1:17" ht="24.75" customHeight="1" x14ac:dyDescent="0.25">
      <c r="A281" s="48" t="s">
        <v>4</v>
      </c>
      <c r="B281" s="129"/>
      <c r="C281" s="130"/>
      <c r="D281" s="49" t="s">
        <v>3142</v>
      </c>
      <c r="E281" s="110" t="str">
        <f>IFERROR(VLOOKUP(B281,matrizEmpleados,2,FALSE),"No existe")</f>
        <v>No existe</v>
      </c>
      <c r="F281" s="120" t="s">
        <v>3765</v>
      </c>
      <c r="G281" s="49" t="s">
        <v>5</v>
      </c>
      <c r="H281" s="127">
        <f>+(D280-C280)+1</f>
        <v>1</v>
      </c>
      <c r="I281" s="81"/>
      <c r="J281" s="42"/>
      <c r="K281" s="42"/>
      <c r="L281" s="42"/>
      <c r="M281" s="42"/>
      <c r="N281" s="42"/>
      <c r="O281" s="42"/>
      <c r="P281" s="42"/>
      <c r="Q281" s="42"/>
    </row>
    <row r="282" spans="1:17" ht="24.75" customHeight="1" x14ac:dyDescent="0.25">
      <c r="A282" s="48" t="s">
        <v>7</v>
      </c>
      <c r="B282" s="115"/>
      <c r="C282" s="121"/>
      <c r="D282" s="121"/>
      <c r="E282" s="116">
        <f>(D282-C282)*$C$2</f>
        <v>0</v>
      </c>
      <c r="F282" s="136"/>
      <c r="G282" s="49" t="s">
        <v>3139</v>
      </c>
      <c r="H282" s="70"/>
      <c r="I282" s="81"/>
      <c r="J282" s="42"/>
      <c r="K282" s="42"/>
      <c r="L282" s="42"/>
      <c r="M282" s="42"/>
      <c r="N282" s="42"/>
      <c r="O282" s="42"/>
      <c r="P282" s="42"/>
      <c r="Q282" s="42"/>
    </row>
    <row r="283" spans="1:17" ht="24.75" customHeight="1" x14ac:dyDescent="0.25">
      <c r="A283" s="48" t="s">
        <v>8</v>
      </c>
      <c r="B283" s="108"/>
      <c r="C283" s="121"/>
      <c r="D283" s="121"/>
      <c r="E283" s="116">
        <f>(D283-C283)*$C$2</f>
        <v>0</v>
      </c>
      <c r="F283" s="136"/>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28-26-1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28-26-2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28-26-3</v>
      </c>
      <c r="J287" s="42"/>
      <c r="K287" s="42"/>
      <c r="L287" s="42"/>
      <c r="M287" s="42"/>
      <c r="N287" s="42"/>
      <c r="O287" s="42"/>
      <c r="P287" s="42"/>
      <c r="Q287" s="42"/>
    </row>
    <row r="288" spans="1:17" ht="38.25" customHeight="1" x14ac:dyDescent="0.25">
      <c r="A288" s="48" t="s">
        <v>13</v>
      </c>
      <c r="B288" s="131"/>
      <c r="C288" s="132"/>
      <c r="D288" s="132"/>
      <c r="E288" s="133"/>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28-27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25">
        <f>IFERROR((E293*F293+E294*F294)/(F293+F294),0)</f>
        <v>0</v>
      </c>
      <c r="G291" s="49" t="s">
        <v>71</v>
      </c>
      <c r="H291" s="70"/>
      <c r="I291" s="81"/>
      <c r="J291" s="42"/>
      <c r="K291" s="42"/>
      <c r="L291" s="42"/>
      <c r="M291" s="42"/>
      <c r="N291" s="42"/>
      <c r="O291" s="42"/>
      <c r="P291" s="42"/>
      <c r="Q291" s="42"/>
    </row>
    <row r="292" spans="1:17" ht="24.75" customHeight="1" x14ac:dyDescent="0.25">
      <c r="A292" s="48" t="s">
        <v>4</v>
      </c>
      <c r="B292" s="129"/>
      <c r="C292" s="130"/>
      <c r="D292" s="49" t="s">
        <v>3142</v>
      </c>
      <c r="E292" s="110" t="str">
        <f>IFERROR(VLOOKUP(B292,matrizEmpleados,2,FALSE),"No existe")</f>
        <v>No existe</v>
      </c>
      <c r="F292" s="120" t="s">
        <v>3765</v>
      </c>
      <c r="G292" s="49" t="s">
        <v>5</v>
      </c>
      <c r="H292" s="127">
        <f>+(D291-C291)+1</f>
        <v>1</v>
      </c>
      <c r="I292" s="81"/>
      <c r="J292" s="42"/>
      <c r="K292" s="42"/>
      <c r="L292" s="42"/>
      <c r="M292" s="42"/>
      <c r="N292" s="42"/>
      <c r="O292" s="42"/>
      <c r="P292" s="42"/>
      <c r="Q292" s="42"/>
    </row>
    <row r="293" spans="1:17" ht="24.75" customHeight="1" x14ac:dyDescent="0.25">
      <c r="A293" s="48" t="s">
        <v>7</v>
      </c>
      <c r="B293" s="115"/>
      <c r="C293" s="121"/>
      <c r="D293" s="121"/>
      <c r="E293" s="116">
        <f>(D293-C293)*$C$2</f>
        <v>0</v>
      </c>
      <c r="F293" s="136"/>
      <c r="G293" s="49" t="s">
        <v>3139</v>
      </c>
      <c r="H293" s="70"/>
      <c r="I293" s="81"/>
      <c r="J293" s="42"/>
      <c r="K293" s="42"/>
      <c r="L293" s="42"/>
      <c r="M293" s="42"/>
      <c r="N293" s="42"/>
      <c r="O293" s="42"/>
      <c r="P293" s="42"/>
      <c r="Q293" s="42"/>
    </row>
    <row r="294" spans="1:17" ht="24.75" customHeight="1" x14ac:dyDescent="0.25">
      <c r="A294" s="48" t="s">
        <v>8</v>
      </c>
      <c r="B294" s="108"/>
      <c r="C294" s="121"/>
      <c r="D294" s="121"/>
      <c r="E294" s="116">
        <f>(D294-C294)*$C$2</f>
        <v>0</v>
      </c>
      <c r="F294" s="136"/>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28-27-1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28-27-2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28-27-3</v>
      </c>
      <c r="J298" s="42"/>
      <c r="K298" s="42"/>
      <c r="L298" s="42"/>
      <c r="M298" s="42"/>
      <c r="N298" s="42"/>
      <c r="O298" s="42"/>
      <c r="P298" s="42"/>
      <c r="Q298" s="42"/>
    </row>
    <row r="299" spans="1:17" ht="38.25" customHeight="1" x14ac:dyDescent="0.25">
      <c r="A299" s="48" t="s">
        <v>13</v>
      </c>
      <c r="B299" s="131"/>
      <c r="C299" s="132"/>
      <c r="D299" s="132"/>
      <c r="E299" s="133"/>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28-28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25">
        <f>IFERROR((E304*F304+E305*F305)/(F304+F305),0)</f>
        <v>0</v>
      </c>
      <c r="G302" s="49" t="s">
        <v>71</v>
      </c>
      <c r="H302" s="70"/>
      <c r="I302" s="81"/>
      <c r="J302" s="42"/>
      <c r="K302" s="42"/>
      <c r="L302" s="42"/>
      <c r="M302" s="42"/>
      <c r="N302" s="42"/>
      <c r="O302" s="42"/>
      <c r="P302" s="42"/>
      <c r="Q302" s="42"/>
    </row>
    <row r="303" spans="1:17" ht="24.75" customHeight="1" x14ac:dyDescent="0.25">
      <c r="A303" s="48" t="s">
        <v>4</v>
      </c>
      <c r="B303" s="129"/>
      <c r="C303" s="130"/>
      <c r="D303" s="49" t="s">
        <v>3142</v>
      </c>
      <c r="E303" s="110" t="str">
        <f>IFERROR(VLOOKUP(B303,matrizEmpleados,2,FALSE),"No existe")</f>
        <v>No existe</v>
      </c>
      <c r="F303" s="120" t="s">
        <v>3765</v>
      </c>
      <c r="G303" s="49" t="s">
        <v>5</v>
      </c>
      <c r="H303" s="127">
        <f>+(D302-C302)+1</f>
        <v>1</v>
      </c>
      <c r="I303" s="81"/>
      <c r="J303" s="42"/>
      <c r="K303" s="42"/>
      <c r="L303" s="42"/>
      <c r="M303" s="42"/>
      <c r="N303" s="42"/>
      <c r="O303" s="42"/>
      <c r="P303" s="42"/>
      <c r="Q303" s="42"/>
    </row>
    <row r="304" spans="1:17" ht="24.75" customHeight="1" x14ac:dyDescent="0.25">
      <c r="A304" s="48" t="s">
        <v>7</v>
      </c>
      <c r="B304" s="115"/>
      <c r="C304" s="121"/>
      <c r="D304" s="121"/>
      <c r="E304" s="116">
        <f>(D304-C304)*$C$2</f>
        <v>0</v>
      </c>
      <c r="F304" s="136"/>
      <c r="G304" s="49" t="s">
        <v>3139</v>
      </c>
      <c r="H304" s="70"/>
      <c r="I304" s="81"/>
      <c r="J304" s="42"/>
      <c r="K304" s="42"/>
      <c r="L304" s="42"/>
      <c r="M304" s="42"/>
      <c r="N304" s="42"/>
      <c r="O304" s="42"/>
      <c r="P304" s="42"/>
      <c r="Q304" s="42"/>
    </row>
    <row r="305" spans="1:17" ht="24.75" customHeight="1" x14ac:dyDescent="0.25">
      <c r="A305" s="48" t="s">
        <v>8</v>
      </c>
      <c r="B305" s="108"/>
      <c r="C305" s="121"/>
      <c r="D305" s="121"/>
      <c r="E305" s="116">
        <f>(D305-C305)*$C$2</f>
        <v>0</v>
      </c>
      <c r="F305" s="136"/>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28-28-1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28-28-2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28-28-3</v>
      </c>
      <c r="J309" s="42"/>
      <c r="K309" s="42"/>
      <c r="L309" s="42"/>
      <c r="M309" s="42"/>
      <c r="N309" s="42"/>
      <c r="O309" s="42"/>
      <c r="P309" s="42"/>
      <c r="Q309" s="42"/>
    </row>
    <row r="310" spans="1:17" ht="38.25" customHeight="1" x14ac:dyDescent="0.25">
      <c r="A310" s="48" t="s">
        <v>13</v>
      </c>
      <c r="B310" s="131"/>
      <c r="C310" s="132"/>
      <c r="D310" s="132"/>
      <c r="E310" s="133"/>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28-29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25">
        <f>IFERROR((E315*F315+E316*F316)/(F315+F316),0)</f>
        <v>0</v>
      </c>
      <c r="G313" s="49" t="s">
        <v>71</v>
      </c>
      <c r="H313" s="70"/>
      <c r="I313" s="81"/>
      <c r="J313" s="42"/>
      <c r="K313" s="42"/>
      <c r="L313" s="42"/>
      <c r="M313" s="42"/>
      <c r="N313" s="42"/>
      <c r="O313" s="42"/>
      <c r="P313" s="42"/>
      <c r="Q313" s="42"/>
    </row>
    <row r="314" spans="1:17" ht="24.75" customHeight="1" x14ac:dyDescent="0.25">
      <c r="A314" s="48" t="s">
        <v>4</v>
      </c>
      <c r="B314" s="129"/>
      <c r="C314" s="130"/>
      <c r="D314" s="49" t="s">
        <v>3142</v>
      </c>
      <c r="E314" s="110" t="str">
        <f>IFERROR(VLOOKUP(B314,matrizEmpleados,2,FALSE),"No existe")</f>
        <v>No existe</v>
      </c>
      <c r="F314" s="120" t="s">
        <v>3765</v>
      </c>
      <c r="G314" s="49" t="s">
        <v>5</v>
      </c>
      <c r="H314" s="127">
        <f>+(D313-C313)+1</f>
        <v>1</v>
      </c>
      <c r="I314" s="81"/>
      <c r="J314" s="42"/>
      <c r="K314" s="42"/>
      <c r="L314" s="42"/>
      <c r="M314" s="42"/>
      <c r="N314" s="42"/>
      <c r="O314" s="42"/>
      <c r="P314" s="42"/>
      <c r="Q314" s="42"/>
    </row>
    <row r="315" spans="1:17" ht="24.75" customHeight="1" x14ac:dyDescent="0.25">
      <c r="A315" s="48" t="s">
        <v>7</v>
      </c>
      <c r="B315" s="115"/>
      <c r="C315" s="121"/>
      <c r="D315" s="121"/>
      <c r="E315" s="116">
        <f>(D315-C315)*$C$2</f>
        <v>0</v>
      </c>
      <c r="F315" s="136"/>
      <c r="G315" s="49" t="s">
        <v>3139</v>
      </c>
      <c r="H315" s="70"/>
      <c r="I315" s="81"/>
      <c r="J315" s="42"/>
      <c r="K315" s="42"/>
      <c r="L315" s="42"/>
      <c r="M315" s="42"/>
      <c r="N315" s="42"/>
      <c r="O315" s="42"/>
      <c r="P315" s="42"/>
      <c r="Q315" s="42"/>
    </row>
    <row r="316" spans="1:17" ht="24.75" customHeight="1" x14ac:dyDescent="0.25">
      <c r="A316" s="48" t="s">
        <v>8</v>
      </c>
      <c r="B316" s="108"/>
      <c r="C316" s="121"/>
      <c r="D316" s="121"/>
      <c r="E316" s="116">
        <f>(D316-C316)*$C$2</f>
        <v>0</v>
      </c>
      <c r="F316" s="136"/>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28-29-1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28-29-2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28-29-3</v>
      </c>
      <c r="J320" s="42"/>
      <c r="K320" s="42"/>
      <c r="L320" s="42"/>
      <c r="M320" s="42"/>
      <c r="N320" s="42"/>
      <c r="O320" s="42"/>
      <c r="P320" s="42"/>
      <c r="Q320" s="42"/>
    </row>
    <row r="321" spans="1:17" ht="38.25" customHeight="1" x14ac:dyDescent="0.25">
      <c r="A321" s="48" t="s">
        <v>13</v>
      </c>
      <c r="B321" s="131"/>
      <c r="C321" s="132"/>
      <c r="D321" s="132"/>
      <c r="E321" s="133"/>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28-30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25">
        <f>IFERROR((E326*F326+E327*F327)/(F326+F327),0)</f>
        <v>0</v>
      </c>
      <c r="G324" s="49" t="s">
        <v>71</v>
      </c>
      <c r="H324" s="70"/>
      <c r="I324" s="81"/>
      <c r="J324" s="42"/>
      <c r="K324" s="42"/>
      <c r="L324" s="42"/>
      <c r="M324" s="42"/>
      <c r="N324" s="42"/>
      <c r="O324" s="42"/>
      <c r="P324" s="42"/>
      <c r="Q324" s="42"/>
    </row>
    <row r="325" spans="1:17" ht="24.75" customHeight="1" x14ac:dyDescent="0.25">
      <c r="A325" s="48" t="s">
        <v>4</v>
      </c>
      <c r="B325" s="129"/>
      <c r="C325" s="130"/>
      <c r="D325" s="49" t="s">
        <v>3142</v>
      </c>
      <c r="E325" s="110" t="str">
        <f>IFERROR(VLOOKUP(B325,matrizEmpleados,2,FALSE),"No existe")</f>
        <v>No existe</v>
      </c>
      <c r="F325" s="120" t="s">
        <v>3765</v>
      </c>
      <c r="G325" s="49" t="s">
        <v>5</v>
      </c>
      <c r="H325" s="127">
        <f>+(D324-C324)+1</f>
        <v>1</v>
      </c>
      <c r="I325" s="81"/>
      <c r="J325" s="42"/>
      <c r="K325" s="42"/>
      <c r="L325" s="42"/>
      <c r="M325" s="42"/>
      <c r="N325" s="42"/>
      <c r="O325" s="42"/>
      <c r="P325" s="42"/>
      <c r="Q325" s="42"/>
    </row>
    <row r="326" spans="1:17" ht="24.75" customHeight="1" x14ac:dyDescent="0.25">
      <c r="A326" s="48" t="s">
        <v>7</v>
      </c>
      <c r="B326" s="115"/>
      <c r="C326" s="121"/>
      <c r="D326" s="121"/>
      <c r="E326" s="116">
        <f>(D326-C326)*$C$2</f>
        <v>0</v>
      </c>
      <c r="F326" s="136"/>
      <c r="G326" s="49" t="s">
        <v>3139</v>
      </c>
      <c r="H326" s="70"/>
      <c r="I326" s="81"/>
      <c r="J326" s="42"/>
      <c r="K326" s="42"/>
      <c r="L326" s="42"/>
      <c r="M326" s="42"/>
      <c r="N326" s="42"/>
      <c r="O326" s="42"/>
      <c r="P326" s="42"/>
      <c r="Q326" s="42"/>
    </row>
    <row r="327" spans="1:17" ht="24.75" customHeight="1" x14ac:dyDescent="0.25">
      <c r="A327" s="48" t="s">
        <v>8</v>
      </c>
      <c r="B327" s="108"/>
      <c r="C327" s="121"/>
      <c r="D327" s="121"/>
      <c r="E327" s="116">
        <f>(D327-C327)*$C$2</f>
        <v>0</v>
      </c>
      <c r="F327" s="136"/>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28-30-1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28-30-2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28-30-3</v>
      </c>
      <c r="J331" s="42"/>
      <c r="K331" s="42"/>
      <c r="L331" s="42"/>
      <c r="M331" s="42"/>
      <c r="N331" s="42"/>
      <c r="O331" s="42"/>
      <c r="P331" s="42"/>
      <c r="Q331" s="42"/>
    </row>
    <row r="332" spans="1:17" ht="38.25" customHeight="1" x14ac:dyDescent="0.25">
      <c r="A332" s="48" t="s">
        <v>13</v>
      </c>
      <c r="B332" s="131"/>
      <c r="C332" s="132"/>
      <c r="D332" s="132"/>
      <c r="E332" s="133"/>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28-31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25">
        <f>IFERROR((E337*F337+E338*F338)/(F337+F338),0)</f>
        <v>0</v>
      </c>
      <c r="G335" s="49" t="s">
        <v>71</v>
      </c>
      <c r="H335" s="70"/>
      <c r="I335" s="81"/>
      <c r="J335" s="42"/>
      <c r="K335" s="42"/>
      <c r="L335" s="42"/>
      <c r="M335" s="42"/>
      <c r="N335" s="42"/>
      <c r="O335" s="42"/>
      <c r="P335" s="42"/>
      <c r="Q335" s="42"/>
    </row>
    <row r="336" spans="1:17" ht="24.75" customHeight="1" x14ac:dyDescent="0.25">
      <c r="A336" s="48" t="s">
        <v>4</v>
      </c>
      <c r="B336" s="129"/>
      <c r="C336" s="130"/>
      <c r="D336" s="49" t="s">
        <v>3142</v>
      </c>
      <c r="E336" s="110" t="str">
        <f>IFERROR(VLOOKUP(B336,matrizEmpleados,2,FALSE),"No existe")</f>
        <v>No existe</v>
      </c>
      <c r="F336" s="120" t="s">
        <v>3765</v>
      </c>
      <c r="G336" s="49" t="s">
        <v>5</v>
      </c>
      <c r="H336" s="127">
        <f>+(D335-C335)+1</f>
        <v>1</v>
      </c>
      <c r="I336" s="81"/>
      <c r="J336" s="42"/>
      <c r="K336" s="42"/>
      <c r="L336" s="42"/>
      <c r="M336" s="42"/>
      <c r="N336" s="42"/>
      <c r="O336" s="42"/>
      <c r="P336" s="42"/>
      <c r="Q336" s="42"/>
    </row>
    <row r="337" spans="1:17" ht="24.75" customHeight="1" x14ac:dyDescent="0.25">
      <c r="A337" s="48" t="s">
        <v>7</v>
      </c>
      <c r="B337" s="115"/>
      <c r="C337" s="121"/>
      <c r="D337" s="121"/>
      <c r="E337" s="116">
        <f>(D337-C337)*$C$2</f>
        <v>0</v>
      </c>
      <c r="F337" s="136"/>
      <c r="G337" s="49" t="s">
        <v>3139</v>
      </c>
      <c r="H337" s="70"/>
      <c r="I337" s="81"/>
      <c r="J337" s="42"/>
      <c r="K337" s="42"/>
      <c r="L337" s="42"/>
      <c r="M337" s="42"/>
      <c r="N337" s="42"/>
      <c r="O337" s="42"/>
      <c r="P337" s="42"/>
      <c r="Q337" s="42"/>
    </row>
    <row r="338" spans="1:17" ht="24.75" customHeight="1" x14ac:dyDescent="0.25">
      <c r="A338" s="48" t="s">
        <v>8</v>
      </c>
      <c r="B338" s="108"/>
      <c r="C338" s="121"/>
      <c r="D338" s="121"/>
      <c r="E338" s="116">
        <f>(D338-C338)*$C$2</f>
        <v>0</v>
      </c>
      <c r="F338" s="136"/>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28-31-1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28-31-2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28-31-3</v>
      </c>
      <c r="J342" s="42"/>
      <c r="K342" s="42"/>
      <c r="L342" s="42"/>
      <c r="M342" s="42"/>
      <c r="N342" s="42"/>
      <c r="O342" s="42"/>
      <c r="P342" s="42"/>
      <c r="Q342" s="42"/>
    </row>
    <row r="343" spans="1:17" ht="38.25" customHeight="1" x14ac:dyDescent="0.25">
      <c r="A343" s="48" t="s">
        <v>13</v>
      </c>
      <c r="B343" s="131"/>
      <c r="C343" s="132"/>
      <c r="D343" s="132"/>
      <c r="E343" s="133"/>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28-32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25">
        <f>IFERROR((E348*F348+E349*F349)/(F348+F349),0)</f>
        <v>0</v>
      </c>
      <c r="G346" s="49" t="s">
        <v>71</v>
      </c>
      <c r="H346" s="70"/>
      <c r="I346" s="81"/>
      <c r="J346" s="42"/>
      <c r="K346" s="42"/>
      <c r="L346" s="42"/>
      <c r="M346" s="42"/>
      <c r="N346" s="42"/>
      <c r="O346" s="42"/>
      <c r="P346" s="42"/>
      <c r="Q346" s="42"/>
    </row>
    <row r="347" spans="1:17" ht="24.75" customHeight="1" x14ac:dyDescent="0.25">
      <c r="A347" s="48" t="s">
        <v>4</v>
      </c>
      <c r="B347" s="129"/>
      <c r="C347" s="130"/>
      <c r="D347" s="49" t="s">
        <v>3142</v>
      </c>
      <c r="E347" s="110" t="str">
        <f>IFERROR(VLOOKUP(B347,matrizEmpleados,2,FALSE),"No existe")</f>
        <v>No existe</v>
      </c>
      <c r="F347" s="120" t="s">
        <v>3765</v>
      </c>
      <c r="G347" s="49" t="s">
        <v>5</v>
      </c>
      <c r="H347" s="127">
        <f>+(D346-C346)+1</f>
        <v>1</v>
      </c>
      <c r="I347" s="81"/>
      <c r="J347" s="42"/>
      <c r="K347" s="42"/>
      <c r="L347" s="42"/>
      <c r="M347" s="42"/>
      <c r="N347" s="42"/>
      <c r="O347" s="42"/>
      <c r="P347" s="42"/>
      <c r="Q347" s="42"/>
    </row>
    <row r="348" spans="1:17" ht="24.75" customHeight="1" x14ac:dyDescent="0.25">
      <c r="A348" s="48" t="s">
        <v>7</v>
      </c>
      <c r="B348" s="115"/>
      <c r="C348" s="121"/>
      <c r="D348" s="121"/>
      <c r="E348" s="116">
        <f>(D348-C348)*$C$2</f>
        <v>0</v>
      </c>
      <c r="F348" s="136"/>
      <c r="G348" s="49" t="s">
        <v>3139</v>
      </c>
      <c r="H348" s="70"/>
      <c r="I348" s="81"/>
      <c r="J348" s="42"/>
      <c r="K348" s="42"/>
      <c r="L348" s="42"/>
      <c r="M348" s="42"/>
      <c r="N348" s="42"/>
      <c r="O348" s="42"/>
      <c r="P348" s="42"/>
      <c r="Q348" s="42"/>
    </row>
    <row r="349" spans="1:17" ht="24.75" customHeight="1" x14ac:dyDescent="0.25">
      <c r="A349" s="48" t="s">
        <v>8</v>
      </c>
      <c r="B349" s="108"/>
      <c r="C349" s="121"/>
      <c r="D349" s="121"/>
      <c r="E349" s="116">
        <f>(D349-C349)*$C$2</f>
        <v>0</v>
      </c>
      <c r="F349" s="136"/>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28-32-1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28-32-2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28-32-3</v>
      </c>
      <c r="J353" s="42"/>
      <c r="K353" s="42"/>
      <c r="L353" s="42"/>
      <c r="M353" s="42"/>
      <c r="N353" s="42"/>
      <c r="O353" s="42"/>
      <c r="P353" s="42"/>
      <c r="Q353" s="42"/>
    </row>
    <row r="354" spans="1:17" ht="38.25" customHeight="1" x14ac:dyDescent="0.25">
      <c r="A354" s="48" t="s">
        <v>13</v>
      </c>
      <c r="B354" s="131"/>
      <c r="C354" s="132"/>
      <c r="D354" s="132"/>
      <c r="E354" s="133"/>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28-33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25">
        <f>IFERROR((E359*F359+E360*F360)/(F359+F360),0)</f>
        <v>0</v>
      </c>
      <c r="G357" s="49" t="s">
        <v>71</v>
      </c>
      <c r="H357" s="70"/>
      <c r="I357" s="81"/>
      <c r="J357" s="42"/>
      <c r="K357" s="42"/>
      <c r="L357" s="42"/>
      <c r="M357" s="42"/>
      <c r="N357" s="42"/>
      <c r="O357" s="42"/>
      <c r="P357" s="42"/>
      <c r="Q357" s="42"/>
    </row>
    <row r="358" spans="1:17" ht="24.75" customHeight="1" x14ac:dyDescent="0.25">
      <c r="A358" s="48" t="s">
        <v>4</v>
      </c>
      <c r="B358" s="129"/>
      <c r="C358" s="130"/>
      <c r="D358" s="49" t="s">
        <v>3142</v>
      </c>
      <c r="E358" s="110" t="str">
        <f>IFERROR(VLOOKUP(B358,matrizEmpleados,2,FALSE),"No existe")</f>
        <v>No existe</v>
      </c>
      <c r="F358" s="120" t="s">
        <v>3765</v>
      </c>
      <c r="G358" s="49" t="s">
        <v>5</v>
      </c>
      <c r="H358" s="127">
        <f>+(D357-C357)+1</f>
        <v>1</v>
      </c>
      <c r="I358" s="81"/>
      <c r="J358" s="42"/>
      <c r="K358" s="42"/>
      <c r="L358" s="42"/>
      <c r="M358" s="42"/>
      <c r="N358" s="42"/>
      <c r="O358" s="42"/>
      <c r="P358" s="42"/>
      <c r="Q358" s="42"/>
    </row>
    <row r="359" spans="1:17" ht="24.75" customHeight="1" x14ac:dyDescent="0.25">
      <c r="A359" s="48" t="s">
        <v>7</v>
      </c>
      <c r="B359" s="115"/>
      <c r="C359" s="121"/>
      <c r="D359" s="121"/>
      <c r="E359" s="116">
        <f>(D359-C359)*$C$2</f>
        <v>0</v>
      </c>
      <c r="F359" s="136"/>
      <c r="G359" s="49" t="s">
        <v>3139</v>
      </c>
      <c r="H359" s="70"/>
      <c r="I359" s="81"/>
      <c r="J359" s="42"/>
      <c r="K359" s="42"/>
      <c r="L359" s="42"/>
      <c r="M359" s="42"/>
      <c r="N359" s="42"/>
      <c r="O359" s="42"/>
      <c r="P359" s="42"/>
      <c r="Q359" s="42"/>
    </row>
    <row r="360" spans="1:17" ht="24.75" customHeight="1" x14ac:dyDescent="0.25">
      <c r="A360" s="48" t="s">
        <v>8</v>
      </c>
      <c r="B360" s="108"/>
      <c r="C360" s="121"/>
      <c r="D360" s="121"/>
      <c r="E360" s="116">
        <f>(D360-C360)*$C$2</f>
        <v>0</v>
      </c>
      <c r="F360" s="136"/>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28-33-1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28-33-2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28-33-3</v>
      </c>
      <c r="J364" s="42"/>
      <c r="K364" s="42"/>
      <c r="L364" s="42"/>
      <c r="M364" s="42"/>
      <c r="N364" s="42"/>
      <c r="O364" s="42"/>
      <c r="P364" s="42"/>
      <c r="Q364" s="42"/>
    </row>
    <row r="365" spans="1:17" ht="38.25" customHeight="1" x14ac:dyDescent="0.25">
      <c r="A365" s="48" t="s">
        <v>13</v>
      </c>
      <c r="B365" s="131"/>
      <c r="C365" s="132"/>
      <c r="D365" s="132"/>
      <c r="E365" s="133"/>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28-34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25">
        <f>IFERROR((E370*F370+E371*F371)/(F370+F371),0)</f>
        <v>0</v>
      </c>
      <c r="G368" s="49" t="s">
        <v>71</v>
      </c>
      <c r="H368" s="70"/>
      <c r="I368" s="81"/>
      <c r="J368" s="42"/>
      <c r="K368" s="42"/>
      <c r="L368" s="42"/>
      <c r="M368" s="42"/>
      <c r="N368" s="42"/>
      <c r="O368" s="42"/>
      <c r="P368" s="42"/>
      <c r="Q368" s="42"/>
    </row>
    <row r="369" spans="1:17" ht="24.75" customHeight="1" x14ac:dyDescent="0.25">
      <c r="A369" s="48" t="s">
        <v>4</v>
      </c>
      <c r="B369" s="129"/>
      <c r="C369" s="130"/>
      <c r="D369" s="49" t="s">
        <v>3142</v>
      </c>
      <c r="E369" s="110" t="str">
        <f>IFERROR(VLOOKUP(B369,matrizEmpleados,2,FALSE),"No existe")</f>
        <v>No existe</v>
      </c>
      <c r="F369" s="120" t="s">
        <v>3765</v>
      </c>
      <c r="G369" s="49" t="s">
        <v>5</v>
      </c>
      <c r="H369" s="127">
        <f>+(D368-C368)+1</f>
        <v>1</v>
      </c>
      <c r="I369" s="81"/>
      <c r="J369" s="42"/>
      <c r="K369" s="42"/>
      <c r="L369" s="42"/>
      <c r="M369" s="42"/>
      <c r="N369" s="42"/>
      <c r="O369" s="42"/>
      <c r="P369" s="42"/>
      <c r="Q369" s="42"/>
    </row>
    <row r="370" spans="1:17" ht="24.75" customHeight="1" x14ac:dyDescent="0.25">
      <c r="A370" s="48" t="s">
        <v>7</v>
      </c>
      <c r="B370" s="115"/>
      <c r="C370" s="121"/>
      <c r="D370" s="121"/>
      <c r="E370" s="116">
        <f>(D370-C370)*$C$2</f>
        <v>0</v>
      </c>
      <c r="F370" s="136"/>
      <c r="G370" s="49" t="s">
        <v>3139</v>
      </c>
      <c r="H370" s="70"/>
      <c r="I370" s="81"/>
      <c r="J370" s="42"/>
      <c r="K370" s="42"/>
      <c r="L370" s="42"/>
      <c r="M370" s="42"/>
      <c r="N370" s="42"/>
      <c r="O370" s="42"/>
      <c r="P370" s="42"/>
      <c r="Q370" s="42"/>
    </row>
    <row r="371" spans="1:17" ht="24.75" customHeight="1" x14ac:dyDescent="0.25">
      <c r="A371" s="48" t="s">
        <v>8</v>
      </c>
      <c r="B371" s="108"/>
      <c r="C371" s="121"/>
      <c r="D371" s="121"/>
      <c r="E371" s="116">
        <f>(D371-C371)*$C$2</f>
        <v>0</v>
      </c>
      <c r="F371" s="136"/>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28-34-1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28-34-2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28-34-3</v>
      </c>
      <c r="J375" s="42"/>
      <c r="K375" s="42"/>
      <c r="L375" s="42"/>
      <c r="M375" s="42"/>
      <c r="N375" s="42"/>
      <c r="O375" s="42"/>
      <c r="P375" s="42"/>
      <c r="Q375" s="42"/>
    </row>
    <row r="376" spans="1:17" ht="38.25" customHeight="1" x14ac:dyDescent="0.25">
      <c r="A376" s="48" t="s">
        <v>13</v>
      </c>
      <c r="B376" s="131"/>
      <c r="C376" s="132"/>
      <c r="D376" s="132"/>
      <c r="E376" s="133"/>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28-35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25">
        <f>IFERROR((E381*F381+E382*F382)/(F381+F382),0)</f>
        <v>0</v>
      </c>
      <c r="G379" s="49" t="s">
        <v>71</v>
      </c>
      <c r="H379" s="70"/>
      <c r="I379" s="81"/>
      <c r="J379" s="42"/>
      <c r="K379" s="42"/>
      <c r="L379" s="42"/>
      <c r="M379" s="42"/>
      <c r="N379" s="42"/>
      <c r="O379" s="42"/>
      <c r="P379" s="42"/>
      <c r="Q379" s="42"/>
    </row>
    <row r="380" spans="1:17" ht="24.75" customHeight="1" x14ac:dyDescent="0.25">
      <c r="A380" s="48" t="s">
        <v>4</v>
      </c>
      <c r="B380" s="129"/>
      <c r="C380" s="130"/>
      <c r="D380" s="49" t="s">
        <v>3142</v>
      </c>
      <c r="E380" s="110" t="str">
        <f>IFERROR(VLOOKUP(B380,matrizEmpleados,2,FALSE),"No existe")</f>
        <v>No existe</v>
      </c>
      <c r="F380" s="120" t="s">
        <v>3765</v>
      </c>
      <c r="G380" s="49" t="s">
        <v>5</v>
      </c>
      <c r="H380" s="127">
        <f>+(D379-C379)+1</f>
        <v>1</v>
      </c>
      <c r="I380" s="81"/>
      <c r="J380" s="42"/>
      <c r="K380" s="42"/>
      <c r="L380" s="42"/>
      <c r="M380" s="42"/>
      <c r="N380" s="42"/>
      <c r="O380" s="42"/>
      <c r="P380" s="42"/>
      <c r="Q380" s="42"/>
    </row>
    <row r="381" spans="1:17" ht="24.75" customHeight="1" x14ac:dyDescent="0.25">
      <c r="A381" s="48" t="s">
        <v>7</v>
      </c>
      <c r="B381" s="115"/>
      <c r="C381" s="121"/>
      <c r="D381" s="121"/>
      <c r="E381" s="116">
        <f>(D381-C381)*$C$2</f>
        <v>0</v>
      </c>
      <c r="F381" s="136"/>
      <c r="G381" s="49" t="s">
        <v>3139</v>
      </c>
      <c r="H381" s="70"/>
      <c r="I381" s="81"/>
      <c r="J381" s="42"/>
      <c r="K381" s="42"/>
      <c r="L381" s="42"/>
      <c r="M381" s="42"/>
      <c r="N381" s="42"/>
      <c r="O381" s="42"/>
      <c r="P381" s="42"/>
      <c r="Q381" s="42"/>
    </row>
    <row r="382" spans="1:17" ht="24.75" customHeight="1" x14ac:dyDescent="0.25">
      <c r="A382" s="48" t="s">
        <v>8</v>
      </c>
      <c r="B382" s="108"/>
      <c r="C382" s="121"/>
      <c r="D382" s="121"/>
      <c r="E382" s="116">
        <f>(D382-C382)*$C$2</f>
        <v>0</v>
      </c>
      <c r="F382" s="136"/>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28-35-1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28-35-2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28-35-3</v>
      </c>
      <c r="J386" s="42"/>
      <c r="K386" s="42"/>
      <c r="L386" s="42"/>
      <c r="M386" s="42"/>
      <c r="N386" s="42"/>
      <c r="O386" s="42"/>
      <c r="P386" s="42"/>
      <c r="Q386" s="42"/>
    </row>
    <row r="387" spans="1:17" ht="38.25" customHeight="1" x14ac:dyDescent="0.25">
      <c r="A387" s="48" t="s">
        <v>13</v>
      </c>
      <c r="B387" s="131"/>
      <c r="C387" s="132"/>
      <c r="D387" s="132"/>
      <c r="E387" s="133"/>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28-36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25">
        <f>IFERROR((E392*F392+E393*F393)/(F392+F393),0)</f>
        <v>0</v>
      </c>
      <c r="G390" s="49" t="s">
        <v>71</v>
      </c>
      <c r="H390" s="70"/>
      <c r="I390" s="81"/>
      <c r="J390" s="42"/>
      <c r="K390" s="42"/>
      <c r="L390" s="42"/>
      <c r="M390" s="42"/>
      <c r="N390" s="42"/>
      <c r="O390" s="42"/>
      <c r="P390" s="42"/>
      <c r="Q390" s="42"/>
    </row>
    <row r="391" spans="1:17" ht="24.75" customHeight="1" x14ac:dyDescent="0.25">
      <c r="A391" s="48" t="s">
        <v>4</v>
      </c>
      <c r="B391" s="129"/>
      <c r="C391" s="130"/>
      <c r="D391" s="49" t="s">
        <v>3142</v>
      </c>
      <c r="E391" s="110" t="str">
        <f>IFERROR(VLOOKUP(B391,matrizEmpleados,2,FALSE),"No existe")</f>
        <v>No existe</v>
      </c>
      <c r="F391" s="120" t="s">
        <v>3765</v>
      </c>
      <c r="G391" s="49" t="s">
        <v>5</v>
      </c>
      <c r="H391" s="127">
        <f>+(D390-C390)+1</f>
        <v>1</v>
      </c>
      <c r="I391" s="81"/>
      <c r="J391" s="42"/>
      <c r="K391" s="42"/>
      <c r="L391" s="42"/>
      <c r="M391" s="42"/>
      <c r="N391" s="42"/>
      <c r="O391" s="42"/>
      <c r="P391" s="42"/>
      <c r="Q391" s="42"/>
    </row>
    <row r="392" spans="1:17" ht="24.75" customHeight="1" x14ac:dyDescent="0.25">
      <c r="A392" s="48" t="s">
        <v>7</v>
      </c>
      <c r="B392" s="115"/>
      <c r="C392" s="121"/>
      <c r="D392" s="121"/>
      <c r="E392" s="116">
        <f>(D392-C392)*$C$2</f>
        <v>0</v>
      </c>
      <c r="F392" s="136"/>
      <c r="G392" s="49" t="s">
        <v>3139</v>
      </c>
      <c r="H392" s="70"/>
      <c r="I392" s="81"/>
      <c r="J392" s="42"/>
      <c r="K392" s="42"/>
      <c r="L392" s="42"/>
      <c r="M392" s="42"/>
      <c r="N392" s="42"/>
      <c r="O392" s="42"/>
      <c r="P392" s="42"/>
      <c r="Q392" s="42"/>
    </row>
    <row r="393" spans="1:17" ht="24.75" customHeight="1" x14ac:dyDescent="0.25">
      <c r="A393" s="48" t="s">
        <v>8</v>
      </c>
      <c r="B393" s="108"/>
      <c r="C393" s="121"/>
      <c r="D393" s="121"/>
      <c r="E393" s="116">
        <f>(D393-C393)*$C$2</f>
        <v>0</v>
      </c>
      <c r="F393" s="136"/>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28-36-1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28-36-2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28-36-3</v>
      </c>
      <c r="J397" s="42"/>
      <c r="K397" s="42"/>
      <c r="L397" s="42"/>
      <c r="M397" s="42"/>
      <c r="N397" s="42"/>
      <c r="O397" s="42"/>
      <c r="P397" s="42"/>
      <c r="Q397" s="42"/>
    </row>
    <row r="398" spans="1:17" ht="38.25" customHeight="1" x14ac:dyDescent="0.25">
      <c r="A398" s="48" t="s">
        <v>13</v>
      </c>
      <c r="B398" s="131"/>
      <c r="C398" s="132"/>
      <c r="D398" s="132"/>
      <c r="E398" s="133"/>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28-37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25">
        <f>IFERROR((E403*F403+E404*F404)/(F403+F404),0)</f>
        <v>0</v>
      </c>
      <c r="G401" s="49" t="s">
        <v>71</v>
      </c>
      <c r="H401" s="70"/>
      <c r="I401" s="81"/>
      <c r="J401" s="42"/>
      <c r="K401" s="42"/>
      <c r="L401" s="42"/>
      <c r="M401" s="42"/>
      <c r="N401" s="42"/>
      <c r="O401" s="42"/>
      <c r="P401" s="42"/>
      <c r="Q401" s="42"/>
    </row>
    <row r="402" spans="1:17" ht="24.75" customHeight="1" x14ac:dyDescent="0.25">
      <c r="A402" s="48" t="s">
        <v>4</v>
      </c>
      <c r="B402" s="129"/>
      <c r="C402" s="130"/>
      <c r="D402" s="49" t="s">
        <v>3142</v>
      </c>
      <c r="E402" s="110" t="str">
        <f>IFERROR(VLOOKUP(B402,matrizEmpleados,2,FALSE),"No existe")</f>
        <v>No existe</v>
      </c>
      <c r="F402" s="120" t="s">
        <v>3765</v>
      </c>
      <c r="G402" s="49" t="s">
        <v>5</v>
      </c>
      <c r="H402" s="127">
        <f>+(D401-C401)+1</f>
        <v>1</v>
      </c>
      <c r="I402" s="81"/>
      <c r="J402" s="42"/>
      <c r="K402" s="42"/>
      <c r="L402" s="42"/>
      <c r="M402" s="42"/>
      <c r="N402" s="42"/>
      <c r="O402" s="42"/>
      <c r="P402" s="42"/>
      <c r="Q402" s="42"/>
    </row>
    <row r="403" spans="1:17" ht="24.75" customHeight="1" x14ac:dyDescent="0.25">
      <c r="A403" s="48" t="s">
        <v>7</v>
      </c>
      <c r="B403" s="115"/>
      <c r="C403" s="121"/>
      <c r="D403" s="121"/>
      <c r="E403" s="116">
        <f>(D403-C403)*$C$2</f>
        <v>0</v>
      </c>
      <c r="F403" s="136"/>
      <c r="G403" s="49" t="s">
        <v>3139</v>
      </c>
      <c r="H403" s="70"/>
      <c r="I403" s="81"/>
      <c r="J403" s="42"/>
      <c r="K403" s="42"/>
      <c r="L403" s="42"/>
      <c r="M403" s="42"/>
      <c r="N403" s="42"/>
      <c r="O403" s="42"/>
      <c r="P403" s="42"/>
      <c r="Q403" s="42"/>
    </row>
    <row r="404" spans="1:17" ht="24.75" customHeight="1" x14ac:dyDescent="0.25">
      <c r="A404" s="48" t="s">
        <v>8</v>
      </c>
      <c r="B404" s="108"/>
      <c r="C404" s="121"/>
      <c r="D404" s="121"/>
      <c r="E404" s="116">
        <f>(D404-C404)*$C$2</f>
        <v>0</v>
      </c>
      <c r="F404" s="136"/>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28-37-1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28-37-2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28-37-3</v>
      </c>
      <c r="J408" s="42"/>
      <c r="K408" s="42"/>
      <c r="L408" s="42"/>
      <c r="M408" s="42"/>
      <c r="N408" s="42"/>
      <c r="O408" s="42"/>
      <c r="P408" s="42"/>
      <c r="Q408" s="42"/>
    </row>
    <row r="409" spans="1:17" ht="38.25" customHeight="1" x14ac:dyDescent="0.25">
      <c r="A409" s="48" t="s">
        <v>13</v>
      </c>
      <c r="B409" s="131"/>
      <c r="C409" s="132"/>
      <c r="D409" s="132"/>
      <c r="E409" s="133"/>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28-38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25">
        <f>IFERROR((E414*F414+E415*F415)/(F414+F415),0)</f>
        <v>0</v>
      </c>
      <c r="G412" s="49" t="s">
        <v>71</v>
      </c>
      <c r="H412" s="70"/>
      <c r="I412" s="81"/>
      <c r="J412" s="42"/>
      <c r="K412" s="42"/>
      <c r="L412" s="42"/>
      <c r="M412" s="42"/>
      <c r="N412" s="42"/>
      <c r="O412" s="42"/>
      <c r="P412" s="42"/>
      <c r="Q412" s="42"/>
    </row>
    <row r="413" spans="1:17" ht="24.75" customHeight="1" x14ac:dyDescent="0.25">
      <c r="A413" s="48" t="s">
        <v>4</v>
      </c>
      <c r="B413" s="129"/>
      <c r="C413" s="130"/>
      <c r="D413" s="49" t="s">
        <v>3142</v>
      </c>
      <c r="E413" s="110" t="str">
        <f>IFERROR(VLOOKUP(B413,matrizEmpleados,2,FALSE),"No existe")</f>
        <v>No existe</v>
      </c>
      <c r="F413" s="120" t="s">
        <v>3765</v>
      </c>
      <c r="G413" s="49" t="s">
        <v>5</v>
      </c>
      <c r="H413" s="127">
        <f>+(D412-C412)+1</f>
        <v>1</v>
      </c>
      <c r="I413" s="81"/>
      <c r="J413" s="42"/>
      <c r="K413" s="42"/>
      <c r="L413" s="42"/>
      <c r="M413" s="42"/>
      <c r="N413" s="42"/>
      <c r="O413" s="42"/>
      <c r="P413" s="42"/>
      <c r="Q413" s="42"/>
    </row>
    <row r="414" spans="1:17" ht="24.75" customHeight="1" x14ac:dyDescent="0.25">
      <c r="A414" s="48" t="s">
        <v>7</v>
      </c>
      <c r="B414" s="115"/>
      <c r="C414" s="121"/>
      <c r="D414" s="121"/>
      <c r="E414" s="116">
        <f>(D414-C414)*$C$2</f>
        <v>0</v>
      </c>
      <c r="F414" s="136"/>
      <c r="G414" s="49" t="s">
        <v>3139</v>
      </c>
      <c r="H414" s="70"/>
      <c r="I414" s="81"/>
      <c r="J414" s="42"/>
      <c r="K414" s="42"/>
      <c r="L414" s="42"/>
      <c r="M414" s="42"/>
      <c r="N414" s="42"/>
      <c r="O414" s="42"/>
      <c r="P414" s="42"/>
      <c r="Q414" s="42"/>
    </row>
    <row r="415" spans="1:17" ht="24.75" customHeight="1" x14ac:dyDescent="0.25">
      <c r="A415" s="48" t="s">
        <v>8</v>
      </c>
      <c r="B415" s="108"/>
      <c r="C415" s="121"/>
      <c r="D415" s="121"/>
      <c r="E415" s="116">
        <f>(D415-C415)*$C$2</f>
        <v>0</v>
      </c>
      <c r="F415" s="136"/>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28-38-1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28-38-2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28-38-3</v>
      </c>
      <c r="J419" s="42"/>
      <c r="K419" s="42"/>
      <c r="L419" s="42"/>
      <c r="M419" s="42"/>
      <c r="N419" s="42"/>
      <c r="O419" s="42"/>
      <c r="P419" s="42"/>
      <c r="Q419" s="42"/>
    </row>
    <row r="420" spans="1:17" ht="38.25" customHeight="1" x14ac:dyDescent="0.25">
      <c r="A420" s="48" t="s">
        <v>13</v>
      </c>
      <c r="B420" s="131"/>
      <c r="C420" s="132"/>
      <c r="D420" s="132"/>
      <c r="E420" s="133"/>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28-39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25">
        <f>IFERROR((E425*F425+E426*F426)/(F425+F426),0)</f>
        <v>0</v>
      </c>
      <c r="G423" s="49" t="s">
        <v>71</v>
      </c>
      <c r="H423" s="70"/>
      <c r="I423" s="81"/>
      <c r="J423" s="42"/>
      <c r="K423" s="42"/>
      <c r="L423" s="42"/>
      <c r="M423" s="42"/>
      <c r="N423" s="42"/>
      <c r="O423" s="42"/>
      <c r="P423" s="42"/>
      <c r="Q423" s="42"/>
    </row>
    <row r="424" spans="1:17" ht="24.75" customHeight="1" x14ac:dyDescent="0.25">
      <c r="A424" s="48" t="s">
        <v>4</v>
      </c>
      <c r="B424" s="129"/>
      <c r="C424" s="130"/>
      <c r="D424" s="49" t="s">
        <v>3142</v>
      </c>
      <c r="E424" s="110" t="str">
        <f>IFERROR(VLOOKUP(B424,matrizEmpleados,2,FALSE),"No existe")</f>
        <v>No existe</v>
      </c>
      <c r="F424" s="120" t="s">
        <v>3765</v>
      </c>
      <c r="G424" s="49" t="s">
        <v>5</v>
      </c>
      <c r="H424" s="127">
        <f>+(D423-C423)+1</f>
        <v>1</v>
      </c>
      <c r="I424" s="81"/>
      <c r="J424" s="42"/>
      <c r="K424" s="42"/>
      <c r="L424" s="42"/>
      <c r="M424" s="42"/>
      <c r="N424" s="42"/>
      <c r="O424" s="42"/>
      <c r="P424" s="42"/>
      <c r="Q424" s="42"/>
    </row>
    <row r="425" spans="1:17" ht="24.75" customHeight="1" x14ac:dyDescent="0.25">
      <c r="A425" s="48" t="s">
        <v>7</v>
      </c>
      <c r="B425" s="115"/>
      <c r="C425" s="121"/>
      <c r="D425" s="121"/>
      <c r="E425" s="116">
        <f>(D425-C425)*$C$2</f>
        <v>0</v>
      </c>
      <c r="F425" s="136"/>
      <c r="G425" s="49" t="s">
        <v>3139</v>
      </c>
      <c r="H425" s="70"/>
      <c r="I425" s="81"/>
      <c r="J425" s="42"/>
      <c r="K425" s="42"/>
      <c r="L425" s="42"/>
      <c r="M425" s="42"/>
      <c r="N425" s="42"/>
      <c r="O425" s="42"/>
      <c r="P425" s="42"/>
      <c r="Q425" s="42"/>
    </row>
    <row r="426" spans="1:17" ht="24.75" customHeight="1" x14ac:dyDescent="0.25">
      <c r="A426" s="48" t="s">
        <v>8</v>
      </c>
      <c r="B426" s="108"/>
      <c r="C426" s="121"/>
      <c r="D426" s="121"/>
      <c r="E426" s="116">
        <f>(D426-C426)*$C$2</f>
        <v>0</v>
      </c>
      <c r="F426" s="136"/>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28-39-1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28-39-2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28-39-3</v>
      </c>
      <c r="J430" s="42"/>
      <c r="K430" s="42"/>
      <c r="L430" s="42"/>
      <c r="M430" s="42"/>
      <c r="N430" s="42"/>
      <c r="O430" s="42"/>
      <c r="P430" s="42"/>
      <c r="Q430" s="42"/>
    </row>
    <row r="431" spans="1:17" ht="38.25" customHeight="1" x14ac:dyDescent="0.25">
      <c r="A431" s="48" t="s">
        <v>13</v>
      </c>
      <c r="B431" s="131"/>
      <c r="C431" s="132"/>
      <c r="D431" s="132"/>
      <c r="E431" s="133"/>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28-40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25">
        <f>IFERROR((E436*F436+E437*F437)/(F436+F437),0)</f>
        <v>0</v>
      </c>
      <c r="G434" s="49" t="s">
        <v>71</v>
      </c>
      <c r="H434" s="70"/>
      <c r="I434" s="81"/>
      <c r="J434" s="42"/>
      <c r="K434" s="42"/>
      <c r="L434" s="42"/>
      <c r="M434" s="42"/>
      <c r="N434" s="42"/>
      <c r="O434" s="42"/>
      <c r="P434" s="42"/>
      <c r="Q434" s="42"/>
    </row>
    <row r="435" spans="1:17" ht="24.75" customHeight="1" x14ac:dyDescent="0.25">
      <c r="A435" s="48" t="s">
        <v>4</v>
      </c>
      <c r="B435" s="129"/>
      <c r="C435" s="130"/>
      <c r="D435" s="49" t="s">
        <v>3142</v>
      </c>
      <c r="E435" s="110" t="str">
        <f>IFERROR(VLOOKUP(B435,matrizEmpleados,2,FALSE),"No existe")</f>
        <v>No existe</v>
      </c>
      <c r="F435" s="120" t="s">
        <v>3765</v>
      </c>
      <c r="G435" s="49" t="s">
        <v>5</v>
      </c>
      <c r="H435" s="127">
        <f>+(D434-C434)+1</f>
        <v>1</v>
      </c>
      <c r="I435" s="81"/>
      <c r="J435" s="42"/>
      <c r="K435" s="42"/>
      <c r="L435" s="42"/>
      <c r="M435" s="42"/>
      <c r="N435" s="42"/>
      <c r="O435" s="42"/>
      <c r="P435" s="42"/>
      <c r="Q435" s="42"/>
    </row>
    <row r="436" spans="1:17" ht="24.75" customHeight="1" x14ac:dyDescent="0.25">
      <c r="A436" s="48" t="s">
        <v>7</v>
      </c>
      <c r="B436" s="115"/>
      <c r="C436" s="121"/>
      <c r="D436" s="121"/>
      <c r="E436" s="116">
        <f>(D436-C436)*$C$2</f>
        <v>0</v>
      </c>
      <c r="F436" s="136"/>
      <c r="G436" s="49" t="s">
        <v>3139</v>
      </c>
      <c r="H436" s="70"/>
      <c r="I436" s="81"/>
      <c r="J436" s="42"/>
      <c r="K436" s="42"/>
      <c r="L436" s="42"/>
      <c r="M436" s="42"/>
      <c r="N436" s="42"/>
      <c r="O436" s="42"/>
      <c r="P436" s="42"/>
      <c r="Q436" s="42"/>
    </row>
    <row r="437" spans="1:17" ht="24.75" customHeight="1" x14ac:dyDescent="0.25">
      <c r="A437" s="48" t="s">
        <v>8</v>
      </c>
      <c r="B437" s="108"/>
      <c r="C437" s="121"/>
      <c r="D437" s="121"/>
      <c r="E437" s="116">
        <f>(D437-C437)*$C$2</f>
        <v>0</v>
      </c>
      <c r="F437" s="136"/>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28-40-1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28-40-2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28-40-3</v>
      </c>
      <c r="J441" s="42"/>
      <c r="K441" s="42"/>
      <c r="L441" s="42"/>
      <c r="M441" s="42"/>
      <c r="N441" s="42"/>
      <c r="O441" s="42"/>
      <c r="P441" s="42"/>
      <c r="Q441" s="42"/>
    </row>
    <row r="442" spans="1:17" ht="38.25" customHeight="1" x14ac:dyDescent="0.25">
      <c r="A442" s="48" t="s">
        <v>13</v>
      </c>
      <c r="B442" s="131"/>
      <c r="C442" s="132"/>
      <c r="D442" s="132"/>
      <c r="E442" s="133"/>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28-41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25">
        <f>IFERROR((E447*F447+E448*F448)/(F447+F448),0)</f>
        <v>0</v>
      </c>
      <c r="G445" s="49" t="s">
        <v>71</v>
      </c>
      <c r="H445" s="70"/>
      <c r="I445" s="81"/>
      <c r="J445" s="42"/>
      <c r="K445" s="42"/>
      <c r="L445" s="42"/>
      <c r="M445" s="42"/>
      <c r="N445" s="42"/>
      <c r="O445" s="42"/>
      <c r="P445" s="42"/>
      <c r="Q445" s="42"/>
    </row>
    <row r="446" spans="1:17" ht="24.75" customHeight="1" x14ac:dyDescent="0.25">
      <c r="A446" s="48" t="s">
        <v>4</v>
      </c>
      <c r="B446" s="129"/>
      <c r="C446" s="130"/>
      <c r="D446" s="49" t="s">
        <v>3142</v>
      </c>
      <c r="E446" s="110" t="str">
        <f>IFERROR(VLOOKUP(B446,matrizEmpleados,2,FALSE),"No existe")</f>
        <v>No existe</v>
      </c>
      <c r="F446" s="120" t="s">
        <v>3765</v>
      </c>
      <c r="G446" s="49" t="s">
        <v>5</v>
      </c>
      <c r="H446" s="127">
        <f>+(D445-C445)+1</f>
        <v>1</v>
      </c>
      <c r="I446" s="81"/>
      <c r="J446" s="42"/>
      <c r="K446" s="42"/>
      <c r="L446" s="42"/>
      <c r="M446" s="42"/>
      <c r="N446" s="42"/>
      <c r="O446" s="42"/>
      <c r="P446" s="42"/>
      <c r="Q446" s="42"/>
    </row>
    <row r="447" spans="1:17" ht="24.75" customHeight="1" x14ac:dyDescent="0.25">
      <c r="A447" s="48" t="s">
        <v>7</v>
      </c>
      <c r="B447" s="115"/>
      <c r="C447" s="121"/>
      <c r="D447" s="121"/>
      <c r="E447" s="116">
        <f>(D447-C447)*$C$2</f>
        <v>0</v>
      </c>
      <c r="F447" s="136"/>
      <c r="G447" s="49" t="s">
        <v>3139</v>
      </c>
      <c r="H447" s="70"/>
      <c r="I447" s="81"/>
      <c r="J447" s="42"/>
      <c r="K447" s="42"/>
      <c r="L447" s="42"/>
      <c r="M447" s="42"/>
      <c r="N447" s="42"/>
      <c r="O447" s="42"/>
      <c r="P447" s="42"/>
      <c r="Q447" s="42"/>
    </row>
    <row r="448" spans="1:17" ht="24.75" customHeight="1" x14ac:dyDescent="0.25">
      <c r="A448" s="48" t="s">
        <v>8</v>
      </c>
      <c r="B448" s="108"/>
      <c r="C448" s="121"/>
      <c r="D448" s="121"/>
      <c r="E448" s="116">
        <f>(D448-C448)*$C$2</f>
        <v>0</v>
      </c>
      <c r="F448" s="136"/>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28-41-1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28-41-2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28-41-3</v>
      </c>
      <c r="J452" s="42"/>
      <c r="K452" s="42"/>
      <c r="L452" s="42"/>
      <c r="M452" s="42"/>
      <c r="N452" s="42"/>
      <c r="O452" s="42"/>
      <c r="P452" s="42"/>
      <c r="Q452" s="42"/>
    </row>
    <row r="453" spans="1:17" ht="38.25" customHeight="1" x14ac:dyDescent="0.25">
      <c r="A453" s="48" t="s">
        <v>13</v>
      </c>
      <c r="B453" s="131"/>
      <c r="C453" s="132"/>
      <c r="D453" s="132"/>
      <c r="E453" s="133"/>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28-42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25">
        <f>IFERROR((E458*F458+E459*F459)/(F458+F459),0)</f>
        <v>0</v>
      </c>
      <c r="G456" s="49" t="s">
        <v>71</v>
      </c>
      <c r="H456" s="70"/>
      <c r="I456" s="81"/>
      <c r="J456" s="42"/>
      <c r="K456" s="42"/>
      <c r="L456" s="42"/>
      <c r="M456" s="42"/>
      <c r="N456" s="42"/>
      <c r="O456" s="42"/>
      <c r="P456" s="42"/>
      <c r="Q456" s="42"/>
    </row>
    <row r="457" spans="1:17" ht="24.75" customHeight="1" x14ac:dyDescent="0.25">
      <c r="A457" s="48" t="s">
        <v>4</v>
      </c>
      <c r="B457" s="129"/>
      <c r="C457" s="130"/>
      <c r="D457" s="49" t="s">
        <v>3142</v>
      </c>
      <c r="E457" s="110" t="str">
        <f>IFERROR(VLOOKUP(B457,matrizEmpleados,2,FALSE),"No existe")</f>
        <v>No existe</v>
      </c>
      <c r="F457" s="120" t="s">
        <v>3765</v>
      </c>
      <c r="G457" s="49" t="s">
        <v>5</v>
      </c>
      <c r="H457" s="127">
        <f>+(D456-C456)+1</f>
        <v>1</v>
      </c>
      <c r="I457" s="81"/>
      <c r="J457" s="42"/>
      <c r="K457" s="42"/>
      <c r="L457" s="42"/>
      <c r="M457" s="42"/>
      <c r="N457" s="42"/>
      <c r="O457" s="42"/>
      <c r="P457" s="42"/>
      <c r="Q457" s="42"/>
    </row>
    <row r="458" spans="1:17" ht="24.75" customHeight="1" x14ac:dyDescent="0.25">
      <c r="A458" s="48" t="s">
        <v>7</v>
      </c>
      <c r="B458" s="115"/>
      <c r="C458" s="121"/>
      <c r="D458" s="121"/>
      <c r="E458" s="116">
        <f>(D458-C458)*$C$2</f>
        <v>0</v>
      </c>
      <c r="F458" s="136"/>
      <c r="G458" s="49" t="s">
        <v>3139</v>
      </c>
      <c r="H458" s="70"/>
      <c r="I458" s="81"/>
      <c r="J458" s="42"/>
      <c r="K458" s="42"/>
      <c r="L458" s="42"/>
      <c r="M458" s="42"/>
      <c r="N458" s="42"/>
      <c r="O458" s="42"/>
      <c r="P458" s="42"/>
      <c r="Q458" s="42"/>
    </row>
    <row r="459" spans="1:17" ht="24.75" customHeight="1" x14ac:dyDescent="0.25">
      <c r="A459" s="48" t="s">
        <v>8</v>
      </c>
      <c r="B459" s="108"/>
      <c r="C459" s="121"/>
      <c r="D459" s="121"/>
      <c r="E459" s="116">
        <f>(D459-C459)*$C$2</f>
        <v>0</v>
      </c>
      <c r="F459" s="136"/>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28-42-1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28-42-2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28-42-3</v>
      </c>
      <c r="J463" s="42"/>
      <c r="K463" s="42"/>
      <c r="L463" s="42"/>
      <c r="M463" s="42"/>
      <c r="N463" s="42"/>
      <c r="O463" s="42"/>
      <c r="P463" s="42"/>
      <c r="Q463" s="42"/>
    </row>
    <row r="464" spans="1:17" ht="38.25" customHeight="1" x14ac:dyDescent="0.25">
      <c r="A464" s="48" t="s">
        <v>13</v>
      </c>
      <c r="B464" s="131"/>
      <c r="C464" s="132"/>
      <c r="D464" s="132"/>
      <c r="E464" s="133"/>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28-43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25">
        <f>IFERROR((E469*F469+E470*F470)/(F469+F470),0)</f>
        <v>0</v>
      </c>
      <c r="G467" s="49" t="s">
        <v>71</v>
      </c>
      <c r="H467" s="70"/>
      <c r="I467" s="81"/>
      <c r="J467" s="42"/>
      <c r="K467" s="42"/>
      <c r="L467" s="42"/>
      <c r="M467" s="42"/>
      <c r="N467" s="42"/>
      <c r="O467" s="42"/>
      <c r="P467" s="42"/>
      <c r="Q467" s="42"/>
    </row>
    <row r="468" spans="1:17" ht="24.75" customHeight="1" x14ac:dyDescent="0.25">
      <c r="A468" s="48" t="s">
        <v>4</v>
      </c>
      <c r="B468" s="129"/>
      <c r="C468" s="130"/>
      <c r="D468" s="49" t="s">
        <v>3142</v>
      </c>
      <c r="E468" s="110" t="str">
        <f>IFERROR(VLOOKUP(B468,matrizEmpleados,2,FALSE),"No existe")</f>
        <v>No existe</v>
      </c>
      <c r="F468" s="120" t="s">
        <v>3765</v>
      </c>
      <c r="G468" s="49" t="s">
        <v>5</v>
      </c>
      <c r="H468" s="127">
        <f>+(D467-C467)+1</f>
        <v>1</v>
      </c>
      <c r="I468" s="81"/>
      <c r="J468" s="42"/>
      <c r="K468" s="42"/>
      <c r="L468" s="42"/>
      <c r="M468" s="42"/>
      <c r="N468" s="42"/>
      <c r="O468" s="42"/>
      <c r="P468" s="42"/>
      <c r="Q468" s="42"/>
    </row>
    <row r="469" spans="1:17" ht="24.75" customHeight="1" x14ac:dyDescent="0.25">
      <c r="A469" s="48" t="s">
        <v>7</v>
      </c>
      <c r="B469" s="115"/>
      <c r="C469" s="121"/>
      <c r="D469" s="121"/>
      <c r="E469" s="116">
        <f>(D469-C469)*$C$2</f>
        <v>0</v>
      </c>
      <c r="F469" s="136"/>
      <c r="G469" s="49" t="s">
        <v>3139</v>
      </c>
      <c r="H469" s="70"/>
      <c r="I469" s="81"/>
      <c r="J469" s="42"/>
      <c r="K469" s="42"/>
      <c r="L469" s="42"/>
      <c r="M469" s="42"/>
      <c r="N469" s="42"/>
      <c r="O469" s="42"/>
      <c r="P469" s="42"/>
      <c r="Q469" s="42"/>
    </row>
    <row r="470" spans="1:17" ht="24.75" customHeight="1" x14ac:dyDescent="0.25">
      <c r="A470" s="48" t="s">
        <v>8</v>
      </c>
      <c r="B470" s="108"/>
      <c r="C470" s="121"/>
      <c r="D470" s="121"/>
      <c r="E470" s="116">
        <f>(D470-C470)*$C$2</f>
        <v>0</v>
      </c>
      <c r="F470" s="136"/>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28-43-1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28-43-2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28-43-3</v>
      </c>
      <c r="J474" s="42"/>
      <c r="K474" s="42"/>
      <c r="L474" s="42"/>
      <c r="M474" s="42"/>
      <c r="N474" s="42"/>
      <c r="O474" s="42"/>
      <c r="P474" s="42"/>
      <c r="Q474" s="42"/>
    </row>
    <row r="475" spans="1:17" ht="38.25" customHeight="1" x14ac:dyDescent="0.25">
      <c r="A475" s="48" t="s">
        <v>13</v>
      </c>
      <c r="B475" s="131"/>
      <c r="C475" s="132"/>
      <c r="D475" s="132"/>
      <c r="E475" s="133"/>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28-44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25">
        <f>IFERROR((E480*F480+E481*F481)/(F480+F481),0)</f>
        <v>0</v>
      </c>
      <c r="G478" s="49" t="s">
        <v>71</v>
      </c>
      <c r="H478" s="70"/>
      <c r="I478" s="81"/>
      <c r="J478" s="42"/>
      <c r="K478" s="42"/>
      <c r="L478" s="42"/>
      <c r="M478" s="42"/>
      <c r="N478" s="42"/>
      <c r="O478" s="42"/>
      <c r="P478" s="42"/>
      <c r="Q478" s="42"/>
    </row>
    <row r="479" spans="1:17" ht="24.75" customHeight="1" x14ac:dyDescent="0.25">
      <c r="A479" s="48" t="s">
        <v>4</v>
      </c>
      <c r="B479" s="129"/>
      <c r="C479" s="130"/>
      <c r="D479" s="49" t="s">
        <v>3142</v>
      </c>
      <c r="E479" s="110" t="str">
        <f>IFERROR(VLOOKUP(B479,matrizEmpleados,2,FALSE),"No existe")</f>
        <v>No existe</v>
      </c>
      <c r="F479" s="120" t="s">
        <v>3765</v>
      </c>
      <c r="G479" s="49" t="s">
        <v>5</v>
      </c>
      <c r="H479" s="127">
        <f>+(D478-C478)+1</f>
        <v>1</v>
      </c>
      <c r="I479" s="81"/>
      <c r="J479" s="42"/>
      <c r="K479" s="42"/>
      <c r="L479" s="42"/>
      <c r="M479" s="42"/>
      <c r="N479" s="42"/>
      <c r="O479" s="42"/>
      <c r="P479" s="42"/>
      <c r="Q479" s="42"/>
    </row>
    <row r="480" spans="1:17" ht="24.75" customHeight="1" x14ac:dyDescent="0.25">
      <c r="A480" s="48" t="s">
        <v>7</v>
      </c>
      <c r="B480" s="115"/>
      <c r="C480" s="121"/>
      <c r="D480" s="121"/>
      <c r="E480" s="116">
        <f>(D480-C480)*$C$2</f>
        <v>0</v>
      </c>
      <c r="F480" s="136"/>
      <c r="G480" s="49" t="s">
        <v>3139</v>
      </c>
      <c r="H480" s="70"/>
      <c r="I480" s="81"/>
      <c r="J480" s="42"/>
      <c r="K480" s="42"/>
      <c r="L480" s="42"/>
      <c r="M480" s="42"/>
      <c r="N480" s="42"/>
      <c r="O480" s="42"/>
      <c r="P480" s="42"/>
      <c r="Q480" s="42"/>
    </row>
    <row r="481" spans="1:17" ht="24.75" customHeight="1" x14ac:dyDescent="0.25">
      <c r="A481" s="48" t="s">
        <v>8</v>
      </c>
      <c r="B481" s="108"/>
      <c r="C481" s="121"/>
      <c r="D481" s="121"/>
      <c r="E481" s="116">
        <f>(D481-C481)*$C$2</f>
        <v>0</v>
      </c>
      <c r="F481" s="136"/>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28-44-1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28-44-2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28-44-3</v>
      </c>
      <c r="J485" s="42"/>
      <c r="K485" s="42"/>
      <c r="L485" s="42"/>
      <c r="M485" s="42"/>
      <c r="N485" s="42"/>
      <c r="O485" s="42"/>
      <c r="P485" s="42"/>
      <c r="Q485" s="42"/>
    </row>
    <row r="486" spans="1:17" ht="38.25" customHeight="1" x14ac:dyDescent="0.25">
      <c r="A486" s="48" t="s">
        <v>13</v>
      </c>
      <c r="B486" s="131"/>
      <c r="C486" s="132"/>
      <c r="D486" s="132"/>
      <c r="E486" s="133"/>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28-45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25">
        <f>IFERROR((E491*F491+E492*F492)/(F491+F492),0)</f>
        <v>0</v>
      </c>
      <c r="G489" s="49" t="s">
        <v>71</v>
      </c>
      <c r="H489" s="70"/>
      <c r="I489" s="81"/>
      <c r="J489" s="42"/>
      <c r="K489" s="42"/>
      <c r="L489" s="42"/>
      <c r="M489" s="42"/>
      <c r="N489" s="42"/>
      <c r="O489" s="42"/>
      <c r="P489" s="42"/>
      <c r="Q489" s="42"/>
    </row>
    <row r="490" spans="1:17" ht="24.75" customHeight="1" x14ac:dyDescent="0.25">
      <c r="A490" s="48" t="s">
        <v>4</v>
      </c>
      <c r="B490" s="129"/>
      <c r="C490" s="130"/>
      <c r="D490" s="49" t="s">
        <v>3142</v>
      </c>
      <c r="E490" s="110" t="str">
        <f>IFERROR(VLOOKUP(B490,matrizEmpleados,2,FALSE),"No existe")</f>
        <v>No existe</v>
      </c>
      <c r="F490" s="120" t="s">
        <v>3765</v>
      </c>
      <c r="G490" s="49" t="s">
        <v>5</v>
      </c>
      <c r="H490" s="127">
        <f>+(D489-C489)+1</f>
        <v>1</v>
      </c>
      <c r="I490" s="81"/>
      <c r="J490" s="42"/>
      <c r="K490" s="42"/>
      <c r="L490" s="42"/>
      <c r="M490" s="42"/>
      <c r="N490" s="42"/>
      <c r="O490" s="42"/>
      <c r="P490" s="42"/>
      <c r="Q490" s="42"/>
    </row>
    <row r="491" spans="1:17" ht="24.75" customHeight="1" x14ac:dyDescent="0.25">
      <c r="A491" s="48" t="s">
        <v>7</v>
      </c>
      <c r="B491" s="115"/>
      <c r="C491" s="121"/>
      <c r="D491" s="121"/>
      <c r="E491" s="116">
        <f>(D491-C491)*$C$2</f>
        <v>0</v>
      </c>
      <c r="F491" s="136"/>
      <c r="G491" s="49" t="s">
        <v>3139</v>
      </c>
      <c r="H491" s="70"/>
      <c r="I491" s="81"/>
      <c r="J491" s="42"/>
      <c r="K491" s="42"/>
      <c r="L491" s="42"/>
      <c r="M491" s="42"/>
      <c r="N491" s="42"/>
      <c r="O491" s="42"/>
      <c r="P491" s="42"/>
      <c r="Q491" s="42"/>
    </row>
    <row r="492" spans="1:17" ht="24.75" customHeight="1" x14ac:dyDescent="0.25">
      <c r="A492" s="48" t="s">
        <v>8</v>
      </c>
      <c r="B492" s="108"/>
      <c r="C492" s="121"/>
      <c r="D492" s="121"/>
      <c r="E492" s="116">
        <f>(D492-C492)*$C$2</f>
        <v>0</v>
      </c>
      <c r="F492" s="136"/>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28-45-1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28-45-2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28-45-3</v>
      </c>
      <c r="J496" s="42"/>
      <c r="K496" s="42"/>
      <c r="L496" s="42"/>
      <c r="M496" s="42"/>
      <c r="N496" s="42"/>
      <c r="O496" s="42"/>
      <c r="P496" s="42"/>
      <c r="Q496" s="42"/>
    </row>
    <row r="497" spans="1:17" ht="38.25" customHeight="1" x14ac:dyDescent="0.25">
      <c r="A497" s="48" t="s">
        <v>13</v>
      </c>
      <c r="B497" s="131"/>
      <c r="C497" s="132"/>
      <c r="D497" s="132"/>
      <c r="E497" s="133"/>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E140776B-AA13-4A42-9D6E-81E8F444348B}"/>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0A565C50-6C84-4280-899E-9A8D53099538}">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3AD1D904-887E-4A1A-B8F6-DB34C61F90FA}">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FD156D78-77E3-46E3-B2F2-83D16EE0ED99}">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EFC60CF6-598B-41E7-9166-0CD6A803B21E}">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E9A4D6C7-EF63-4CEE-98D8-B574EB9556D9}">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2E4B73D0-9C8F-493F-B633-5E6A3FE52EAA}"/>
    <dataValidation type="list" allowBlank="1" sqref="H8 H19 H448 H459 H404 H470 H481 H30 H41 H52 H63 H74 H85 H96 H107 H118 H129 H140 H151 H162 H173 H184 H195 H206 H217 H228 H239 H250 H261 H272 H283 H294 H305 H316 H327 H338 H349 H360 H371 H382 H393 H415 H426 H437 H492" xr:uid="{FF4B89C7-64FB-4E74-921C-73ED5D02B49F}">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45762"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45763"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5B1FD-8746-41E1-9D2B-5559290C51BA}">
  <sheetPr codeName="Hoja23">
    <tabColor theme="0"/>
    <pageSetUpPr fitToPage="1"/>
  </sheetPr>
  <dimension ref="A1:Q500"/>
  <sheetViews>
    <sheetView zoomScale="55" zoomScaleNormal="55" workbookViewId="0">
      <selection activeCell="D2" sqref="D2"/>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17">
        <v>8</v>
      </c>
      <c r="C2" s="118">
        <f>24/B2</f>
        <v>3</v>
      </c>
      <c r="D2" s="42"/>
      <c r="E2" s="126">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29-1</v>
      </c>
      <c r="B4" s="74"/>
      <c r="C4" s="75" t="s">
        <v>3138</v>
      </c>
      <c r="D4" s="76" t="s">
        <v>75</v>
      </c>
      <c r="E4" s="119"/>
      <c r="F4" s="119"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25">
        <f>IFERROR((E7*F7+E8*F8)/(F7+F8),0)</f>
        <v>0</v>
      </c>
      <c r="G5" s="49" t="s">
        <v>71</v>
      </c>
      <c r="H5" s="70"/>
      <c r="I5" s="81"/>
      <c r="J5" s="42"/>
      <c r="K5" s="42"/>
      <c r="L5" s="121">
        <v>0.41666666666666669</v>
      </c>
      <c r="M5" s="121">
        <v>0.5</v>
      </c>
      <c r="N5" s="116">
        <f>(M5-L5)*$C$2</f>
        <v>0.24999999999999994</v>
      </c>
      <c r="O5" s="124">
        <v>3</v>
      </c>
      <c r="P5" s="42"/>
      <c r="Q5" s="42"/>
    </row>
    <row r="6" spans="1:17" ht="24.75" customHeight="1" x14ac:dyDescent="0.25">
      <c r="A6" s="48" t="s">
        <v>4</v>
      </c>
      <c r="B6" s="129"/>
      <c r="C6" s="130"/>
      <c r="D6" s="49" t="s">
        <v>3142</v>
      </c>
      <c r="E6" s="110" t="str">
        <f>IFERROR(VLOOKUP(B6,matrizEmpleados,2,FALSE),"No existe")</f>
        <v>No existe</v>
      </c>
      <c r="F6" s="120" t="s">
        <v>3765</v>
      </c>
      <c r="G6" s="49" t="s">
        <v>5</v>
      </c>
      <c r="H6" s="127">
        <f>+(D5-C5)+1</f>
        <v>1</v>
      </c>
      <c r="I6" s="81"/>
      <c r="J6" s="42"/>
      <c r="K6" s="42"/>
      <c r="L6" s="121">
        <v>0.41666666666666669</v>
      </c>
      <c r="M6" s="121">
        <v>0.58333333333333337</v>
      </c>
      <c r="N6" s="116">
        <f>(M6-L6)*$C$2</f>
        <v>0.5</v>
      </c>
      <c r="O6" s="124">
        <v>2</v>
      </c>
      <c r="P6" s="42"/>
      <c r="Q6" s="42"/>
    </row>
    <row r="7" spans="1:17" ht="24.75" customHeight="1" x14ac:dyDescent="0.25">
      <c r="A7" s="48" t="s">
        <v>7</v>
      </c>
      <c r="B7" s="115"/>
      <c r="C7" s="121"/>
      <c r="D7" s="121"/>
      <c r="E7" s="116">
        <f>(D7-C7)*$C$2</f>
        <v>0</v>
      </c>
      <c r="F7" s="136"/>
      <c r="G7" s="49" t="s">
        <v>3139</v>
      </c>
      <c r="H7" s="70"/>
      <c r="I7" s="81"/>
      <c r="J7" s="42"/>
      <c r="K7" s="42"/>
      <c r="L7" s="121"/>
      <c r="M7" s="121"/>
      <c r="N7" s="116"/>
      <c r="O7" s="124"/>
      <c r="P7" s="42"/>
      <c r="Q7" s="42"/>
    </row>
    <row r="8" spans="1:17" ht="24.75" customHeight="1" x14ac:dyDescent="0.25">
      <c r="A8" s="48" t="s">
        <v>8</v>
      </c>
      <c r="B8" s="108"/>
      <c r="C8" s="121"/>
      <c r="D8" s="121"/>
      <c r="E8" s="116">
        <f>(D8-C8)*$C$2</f>
        <v>0</v>
      </c>
      <c r="F8" s="136"/>
      <c r="G8" s="49" t="s">
        <v>3142</v>
      </c>
      <c r="H8" s="72" t="str">
        <f>IFERROR(VLOOKUP(B8,matrizEmpleados,2,FALSE),"Error")</f>
        <v>Error</v>
      </c>
      <c r="I8" s="81"/>
      <c r="J8" s="42"/>
      <c r="K8" s="42"/>
      <c r="L8" s="121"/>
      <c r="M8" s="121"/>
      <c r="N8" s="116"/>
      <c r="O8" s="124"/>
      <c r="P8" s="42"/>
      <c r="Q8" s="42"/>
    </row>
    <row r="9" spans="1:17" ht="24.75" customHeight="1" x14ac:dyDescent="0.25">
      <c r="A9" s="48" t="s">
        <v>261</v>
      </c>
      <c r="B9" s="48" t="s">
        <v>262</v>
      </c>
      <c r="C9" s="48" t="s">
        <v>10</v>
      </c>
      <c r="D9" s="48" t="s">
        <v>264</v>
      </c>
      <c r="E9" s="64" t="s">
        <v>263</v>
      </c>
      <c r="F9" s="64"/>
      <c r="G9" s="49" t="s">
        <v>9</v>
      </c>
      <c r="H9" s="70"/>
      <c r="I9" s="81"/>
      <c r="K9" s="42"/>
      <c r="L9" s="121"/>
      <c r="M9" s="121"/>
      <c r="N9" s="116"/>
      <c r="O9" s="124"/>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29-1-1</v>
      </c>
      <c r="J10" s="42"/>
      <c r="K10" s="42"/>
      <c r="L10" s="42"/>
      <c r="M10" s="42"/>
      <c r="N10" s="123">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29-1-2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29-1-3</v>
      </c>
      <c r="J12" s="42"/>
      <c r="K12" s="42"/>
      <c r="L12" s="42"/>
      <c r="M12" s="42"/>
      <c r="N12" s="42"/>
      <c r="O12" s="42"/>
      <c r="P12" s="42"/>
      <c r="Q12" s="42"/>
    </row>
    <row r="13" spans="1:17" ht="44.25" customHeight="1" x14ac:dyDescent="0.25">
      <c r="A13" s="48" t="s">
        <v>13</v>
      </c>
      <c r="B13" s="131"/>
      <c r="C13" s="132"/>
      <c r="D13" s="132"/>
      <c r="E13" s="133"/>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29-2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25">
        <f>IFERROR((E18*F18+E19*F19)/(F18+F19),0)</f>
        <v>0</v>
      </c>
      <c r="G16" s="49" t="s">
        <v>71</v>
      </c>
      <c r="H16" s="70"/>
      <c r="I16" s="81"/>
      <c r="J16" s="42"/>
      <c r="K16" s="42"/>
      <c r="L16" s="42"/>
      <c r="M16" s="42"/>
      <c r="N16" s="42"/>
      <c r="O16" s="42"/>
      <c r="P16" s="42"/>
      <c r="Q16" s="42"/>
    </row>
    <row r="17" spans="1:17" ht="24.75" customHeight="1" x14ac:dyDescent="0.25">
      <c r="A17" s="48" t="s">
        <v>4</v>
      </c>
      <c r="B17" s="129"/>
      <c r="C17" s="130"/>
      <c r="D17" s="49" t="s">
        <v>3142</v>
      </c>
      <c r="E17" s="110" t="str">
        <f>IFERROR(VLOOKUP(B17,matrizEmpleados,2,FALSE),"No existe")</f>
        <v>No existe</v>
      </c>
      <c r="F17" s="120" t="s">
        <v>3765</v>
      </c>
      <c r="G17" s="49" t="s">
        <v>5</v>
      </c>
      <c r="H17" s="127">
        <f>+(D16-C16)+1</f>
        <v>1</v>
      </c>
      <c r="I17" s="81"/>
      <c r="J17" s="42"/>
      <c r="K17" s="42"/>
      <c r="L17" s="42"/>
      <c r="M17" s="42"/>
      <c r="N17" s="42"/>
      <c r="O17" s="42"/>
      <c r="P17" s="42"/>
      <c r="Q17" s="42"/>
    </row>
    <row r="18" spans="1:17" ht="24.75" customHeight="1" x14ac:dyDescent="0.25">
      <c r="A18" s="48" t="s">
        <v>7</v>
      </c>
      <c r="B18" s="115"/>
      <c r="C18" s="121"/>
      <c r="D18" s="121"/>
      <c r="E18" s="116">
        <f>(D18-C18)*$C$2</f>
        <v>0</v>
      </c>
      <c r="F18" s="136"/>
      <c r="G18" s="49" t="s">
        <v>3139</v>
      </c>
      <c r="H18" s="70"/>
      <c r="I18" s="81"/>
      <c r="J18" s="42"/>
      <c r="K18" s="42"/>
      <c r="L18" s="42"/>
      <c r="M18" s="42"/>
      <c r="N18" s="42"/>
      <c r="O18" s="42"/>
      <c r="P18" s="42"/>
      <c r="Q18" s="42"/>
    </row>
    <row r="19" spans="1:17" ht="24.75" customHeight="1" x14ac:dyDescent="0.25">
      <c r="A19" s="48" t="s">
        <v>8</v>
      </c>
      <c r="B19" s="108"/>
      <c r="C19" s="121"/>
      <c r="D19" s="121"/>
      <c r="E19" s="116">
        <f>(D19-C19)*$C$2</f>
        <v>0</v>
      </c>
      <c r="F19" s="136"/>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29-2-1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29-2-2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29-2-3</v>
      </c>
      <c r="J23" s="42"/>
      <c r="K23" s="42"/>
      <c r="L23" s="42"/>
      <c r="M23" s="42"/>
      <c r="N23" s="42"/>
      <c r="O23" s="42"/>
      <c r="P23" s="42"/>
      <c r="Q23" s="42"/>
    </row>
    <row r="24" spans="1:17" ht="38.25" customHeight="1" x14ac:dyDescent="0.25">
      <c r="A24" s="48" t="s">
        <v>13</v>
      </c>
      <c r="B24" s="131"/>
      <c r="C24" s="132"/>
      <c r="D24" s="132"/>
      <c r="E24" s="133"/>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29-3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25">
        <f>IFERROR((E29*F29+E30*F30)/(F29+F30),0)</f>
        <v>0</v>
      </c>
      <c r="G27" s="49" t="s">
        <v>71</v>
      </c>
      <c r="H27" s="70"/>
      <c r="I27" s="81"/>
      <c r="J27" s="42"/>
      <c r="K27" s="42"/>
      <c r="L27" s="42"/>
      <c r="M27" s="42"/>
      <c r="N27" s="42"/>
      <c r="O27" s="42"/>
      <c r="P27" s="42"/>
      <c r="Q27" s="42"/>
    </row>
    <row r="28" spans="1:17" ht="24.75" customHeight="1" x14ac:dyDescent="0.25">
      <c r="A28" s="48" t="s">
        <v>4</v>
      </c>
      <c r="B28" s="129"/>
      <c r="C28" s="130"/>
      <c r="D28" s="49" t="s">
        <v>3142</v>
      </c>
      <c r="E28" s="110" t="str">
        <f>IFERROR(VLOOKUP(B28,matrizEmpleados,2,FALSE),"No existe")</f>
        <v>No existe</v>
      </c>
      <c r="F28" s="120" t="s">
        <v>3765</v>
      </c>
      <c r="G28" s="49" t="s">
        <v>5</v>
      </c>
      <c r="H28" s="127">
        <f>+(D27-C27)+1</f>
        <v>1</v>
      </c>
      <c r="I28" s="81"/>
      <c r="J28" s="42"/>
      <c r="K28" s="42"/>
      <c r="L28" s="42"/>
      <c r="M28" s="42"/>
      <c r="N28" s="42"/>
      <c r="O28" s="42"/>
      <c r="P28" s="42"/>
      <c r="Q28" s="42"/>
    </row>
    <row r="29" spans="1:17" ht="24.75" customHeight="1" x14ac:dyDescent="0.25">
      <c r="A29" s="48" t="s">
        <v>7</v>
      </c>
      <c r="B29" s="115"/>
      <c r="C29" s="121"/>
      <c r="D29" s="121"/>
      <c r="E29" s="116">
        <f>(D29-C29)*$C$2</f>
        <v>0</v>
      </c>
      <c r="F29" s="136"/>
      <c r="G29" s="49" t="s">
        <v>3139</v>
      </c>
      <c r="H29" s="70"/>
      <c r="I29" s="81"/>
      <c r="J29" s="42"/>
      <c r="K29" s="42"/>
      <c r="L29" s="42"/>
      <c r="M29" s="42"/>
      <c r="N29" s="42"/>
      <c r="O29" s="42"/>
      <c r="P29" s="42"/>
      <c r="Q29" s="42"/>
    </row>
    <row r="30" spans="1:17" ht="24.75" customHeight="1" x14ac:dyDescent="0.25">
      <c r="A30" s="48" t="s">
        <v>8</v>
      </c>
      <c r="B30" s="108"/>
      <c r="C30" s="121"/>
      <c r="D30" s="121"/>
      <c r="E30" s="116">
        <f>(D30-C30)*$C$2</f>
        <v>0</v>
      </c>
      <c r="F30" s="136"/>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29-3-1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29-3-2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29-3-3</v>
      </c>
      <c r="J34" s="42"/>
      <c r="K34" s="42"/>
      <c r="L34" s="42"/>
      <c r="M34" s="42"/>
      <c r="N34" s="42"/>
      <c r="O34" s="42"/>
      <c r="P34" s="42"/>
      <c r="Q34" s="42"/>
    </row>
    <row r="35" spans="1:17" ht="38.25" customHeight="1" x14ac:dyDescent="0.25">
      <c r="A35" s="48" t="s">
        <v>13</v>
      </c>
      <c r="B35" s="131"/>
      <c r="C35" s="132"/>
      <c r="D35" s="132"/>
      <c r="E35" s="133"/>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29-4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25">
        <f>IFERROR((E40*F40+E41*F41)/(F40+F41),0)</f>
        <v>0</v>
      </c>
      <c r="G38" s="49" t="s">
        <v>71</v>
      </c>
      <c r="H38" s="70"/>
      <c r="I38" s="81"/>
      <c r="J38" s="42"/>
      <c r="K38" s="42"/>
      <c r="L38" s="42"/>
      <c r="M38" s="42"/>
      <c r="N38" s="42"/>
      <c r="O38" s="42"/>
      <c r="P38" s="42"/>
      <c r="Q38" s="42"/>
    </row>
    <row r="39" spans="1:17" ht="24.75" customHeight="1" x14ac:dyDescent="0.25">
      <c r="A39" s="48" t="s">
        <v>4</v>
      </c>
      <c r="B39" s="129"/>
      <c r="C39" s="130"/>
      <c r="D39" s="49" t="s">
        <v>3142</v>
      </c>
      <c r="E39" s="110" t="str">
        <f>IFERROR(VLOOKUP(B39,matrizEmpleados,2,FALSE),"No existe")</f>
        <v>No existe</v>
      </c>
      <c r="F39" s="120" t="s">
        <v>3765</v>
      </c>
      <c r="G39" s="49" t="s">
        <v>5</v>
      </c>
      <c r="H39" s="127">
        <f>+(D38-C38)+1</f>
        <v>1</v>
      </c>
      <c r="I39" s="81"/>
      <c r="J39" s="42"/>
      <c r="K39" s="42"/>
      <c r="L39" s="42"/>
      <c r="M39" s="42"/>
      <c r="N39" s="42"/>
      <c r="O39" s="42"/>
      <c r="P39" s="42"/>
      <c r="Q39" s="42"/>
    </row>
    <row r="40" spans="1:17" ht="24.75" customHeight="1" x14ac:dyDescent="0.25">
      <c r="A40" s="48" t="s">
        <v>7</v>
      </c>
      <c r="B40" s="115"/>
      <c r="C40" s="121"/>
      <c r="D40" s="121"/>
      <c r="E40" s="116">
        <f>(D40-C40)*$C$2</f>
        <v>0</v>
      </c>
      <c r="F40" s="136"/>
      <c r="G40" s="49" t="s">
        <v>3139</v>
      </c>
      <c r="H40" s="70"/>
      <c r="I40" s="81"/>
      <c r="J40" s="42"/>
      <c r="K40" s="42"/>
      <c r="L40" s="42"/>
      <c r="M40" s="42"/>
      <c r="N40" s="42"/>
      <c r="O40" s="42"/>
      <c r="P40" s="42"/>
      <c r="Q40" s="42"/>
    </row>
    <row r="41" spans="1:17" ht="24.75" customHeight="1" x14ac:dyDescent="0.25">
      <c r="A41" s="48" t="s">
        <v>8</v>
      </c>
      <c r="B41" s="108"/>
      <c r="C41" s="121"/>
      <c r="D41" s="121"/>
      <c r="E41" s="116">
        <f>(D41-C41)*$C$2</f>
        <v>0</v>
      </c>
      <c r="F41" s="136"/>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29-4-1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29-4-2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29-4-3</v>
      </c>
      <c r="J45" s="42"/>
      <c r="K45" s="42"/>
      <c r="L45" s="42"/>
      <c r="M45" s="42"/>
      <c r="N45" s="42"/>
      <c r="O45" s="42"/>
      <c r="P45" s="42"/>
      <c r="Q45" s="42"/>
    </row>
    <row r="46" spans="1:17" ht="38.25" customHeight="1" x14ac:dyDescent="0.25">
      <c r="A46" s="48" t="s">
        <v>13</v>
      </c>
      <c r="B46" s="131"/>
      <c r="C46" s="132"/>
      <c r="D46" s="132"/>
      <c r="E46" s="133"/>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29-5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25">
        <f>IFERROR((E51*F51+E52*F52)/(F51+F52),0)</f>
        <v>0</v>
      </c>
      <c r="G49" s="49" t="s">
        <v>71</v>
      </c>
      <c r="H49" s="70"/>
      <c r="I49" s="81"/>
      <c r="J49" s="42"/>
      <c r="K49" s="42"/>
      <c r="L49" s="42"/>
      <c r="M49" s="42"/>
      <c r="N49" s="42"/>
      <c r="O49" s="42"/>
      <c r="P49" s="42"/>
      <c r="Q49" s="42"/>
    </row>
    <row r="50" spans="1:17" ht="24.75" customHeight="1" x14ac:dyDescent="0.25">
      <c r="A50" s="48" t="s">
        <v>4</v>
      </c>
      <c r="B50" s="129"/>
      <c r="C50" s="130"/>
      <c r="D50" s="49" t="s">
        <v>3142</v>
      </c>
      <c r="E50" s="110" t="str">
        <f>IFERROR(VLOOKUP(B50,matrizEmpleados,2,FALSE),"No existe")</f>
        <v>No existe</v>
      </c>
      <c r="F50" s="120" t="s">
        <v>3765</v>
      </c>
      <c r="G50" s="49" t="s">
        <v>5</v>
      </c>
      <c r="H50" s="127">
        <f>+(D49-C49)+1</f>
        <v>1</v>
      </c>
      <c r="I50" s="81"/>
      <c r="J50" s="42"/>
      <c r="K50" s="42"/>
      <c r="L50" s="42"/>
      <c r="M50" s="42"/>
      <c r="N50" s="42"/>
      <c r="O50" s="42"/>
      <c r="P50" s="42"/>
      <c r="Q50" s="42"/>
    </row>
    <row r="51" spans="1:17" ht="24.75" customHeight="1" x14ac:dyDescent="0.25">
      <c r="A51" s="48" t="s">
        <v>7</v>
      </c>
      <c r="B51" s="115"/>
      <c r="C51" s="121"/>
      <c r="D51" s="121"/>
      <c r="E51" s="116">
        <f>(D51-C51)*$C$2</f>
        <v>0</v>
      </c>
      <c r="F51" s="136"/>
      <c r="G51" s="49" t="s">
        <v>3139</v>
      </c>
      <c r="H51" s="70"/>
      <c r="I51" s="81"/>
      <c r="J51" s="42"/>
      <c r="K51" s="42"/>
      <c r="L51" s="42"/>
      <c r="M51" s="42"/>
      <c r="N51" s="42"/>
      <c r="O51" s="42"/>
      <c r="P51" s="42"/>
      <c r="Q51" s="42"/>
    </row>
    <row r="52" spans="1:17" ht="24.75" customHeight="1" x14ac:dyDescent="0.25">
      <c r="A52" s="48" t="s">
        <v>8</v>
      </c>
      <c r="B52" s="108"/>
      <c r="C52" s="121"/>
      <c r="D52" s="121"/>
      <c r="E52" s="116">
        <f>(D52-C52)*$C$2</f>
        <v>0</v>
      </c>
      <c r="F52" s="136"/>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29-5-1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29-5-2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29-5-3</v>
      </c>
      <c r="J56" s="42"/>
      <c r="K56" s="42"/>
      <c r="L56" s="42"/>
      <c r="M56" s="42"/>
      <c r="N56" s="42"/>
      <c r="O56" s="42"/>
      <c r="P56" s="42"/>
      <c r="Q56" s="42"/>
    </row>
    <row r="57" spans="1:17" ht="38.25" customHeight="1" x14ac:dyDescent="0.25">
      <c r="A57" s="48" t="s">
        <v>13</v>
      </c>
      <c r="B57" s="131"/>
      <c r="C57" s="132"/>
      <c r="D57" s="132"/>
      <c r="E57" s="133"/>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29-6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25">
        <f>IFERROR((E62*F62+E63*F63)/(F62+F63),0)</f>
        <v>0</v>
      </c>
      <c r="G60" s="49" t="s">
        <v>71</v>
      </c>
      <c r="H60" s="70"/>
      <c r="I60" s="81"/>
      <c r="J60" s="42"/>
      <c r="K60" s="42"/>
      <c r="L60" s="42"/>
      <c r="M60" s="42"/>
      <c r="N60" s="42"/>
      <c r="O60" s="42"/>
      <c r="P60" s="42"/>
      <c r="Q60" s="42"/>
    </row>
    <row r="61" spans="1:17" ht="24.75" customHeight="1" x14ac:dyDescent="0.25">
      <c r="A61" s="48" t="s">
        <v>4</v>
      </c>
      <c r="B61" s="129"/>
      <c r="C61" s="130"/>
      <c r="D61" s="49" t="s">
        <v>3142</v>
      </c>
      <c r="E61" s="110" t="str">
        <f>IFERROR(VLOOKUP(B61,matrizEmpleados,2,FALSE),"No existe")</f>
        <v>No existe</v>
      </c>
      <c r="F61" s="120" t="s">
        <v>3765</v>
      </c>
      <c r="G61" s="49" t="s">
        <v>5</v>
      </c>
      <c r="H61" s="127">
        <f>+(D60-C60)+1</f>
        <v>1</v>
      </c>
      <c r="I61" s="81"/>
      <c r="J61" s="42"/>
      <c r="K61" s="42"/>
      <c r="L61" s="42"/>
      <c r="M61" s="42"/>
      <c r="N61" s="42"/>
      <c r="O61" s="42"/>
      <c r="P61" s="42"/>
      <c r="Q61" s="42"/>
    </row>
    <row r="62" spans="1:17" ht="24.75" customHeight="1" x14ac:dyDescent="0.25">
      <c r="A62" s="48" t="s">
        <v>7</v>
      </c>
      <c r="B62" s="115"/>
      <c r="C62" s="121"/>
      <c r="D62" s="121"/>
      <c r="E62" s="116">
        <f>(D62-C62)*$C$2</f>
        <v>0</v>
      </c>
      <c r="F62" s="136"/>
      <c r="G62" s="49" t="s">
        <v>3139</v>
      </c>
      <c r="H62" s="70"/>
      <c r="I62" s="81"/>
      <c r="J62" s="42"/>
      <c r="K62" s="42"/>
      <c r="L62" s="42"/>
      <c r="M62" s="42"/>
      <c r="N62" s="42"/>
      <c r="O62" s="42"/>
      <c r="P62" s="42"/>
      <c r="Q62" s="42"/>
    </row>
    <row r="63" spans="1:17" ht="24.75" customHeight="1" x14ac:dyDescent="0.25">
      <c r="A63" s="48" t="s">
        <v>8</v>
      </c>
      <c r="B63" s="108"/>
      <c r="C63" s="121"/>
      <c r="D63" s="121"/>
      <c r="E63" s="116">
        <f>(D63-C63)*$C$2</f>
        <v>0</v>
      </c>
      <c r="F63" s="136"/>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29-6-1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29-6-2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29-6-3</v>
      </c>
      <c r="J67" s="42"/>
      <c r="K67" s="42"/>
      <c r="L67" s="42"/>
      <c r="M67" s="42"/>
      <c r="N67" s="42"/>
      <c r="O67" s="42"/>
      <c r="P67" s="42"/>
      <c r="Q67" s="42"/>
    </row>
    <row r="68" spans="1:17" ht="38.25" customHeight="1" x14ac:dyDescent="0.25">
      <c r="A68" s="48" t="s">
        <v>13</v>
      </c>
      <c r="B68" s="131"/>
      <c r="C68" s="132"/>
      <c r="D68" s="132"/>
      <c r="E68" s="133"/>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29-7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25">
        <f>IFERROR((E73*F73+E74*F74)/(F73+F74),0)</f>
        <v>0</v>
      </c>
      <c r="G71" s="49" t="s">
        <v>71</v>
      </c>
      <c r="H71" s="70"/>
      <c r="I71" s="81"/>
      <c r="J71" s="42"/>
      <c r="K71" s="42"/>
      <c r="L71" s="42"/>
      <c r="M71" s="42"/>
      <c r="N71" s="42"/>
      <c r="O71" s="42"/>
      <c r="P71" s="42"/>
      <c r="Q71" s="42"/>
    </row>
    <row r="72" spans="1:17" ht="24.75" customHeight="1" x14ac:dyDescent="0.25">
      <c r="A72" s="48" t="s">
        <v>4</v>
      </c>
      <c r="B72" s="129"/>
      <c r="C72" s="130"/>
      <c r="D72" s="49" t="s">
        <v>3142</v>
      </c>
      <c r="E72" s="110" t="str">
        <f>IFERROR(VLOOKUP(B72,matrizEmpleados,2,FALSE),"No existe")</f>
        <v>No existe</v>
      </c>
      <c r="F72" s="120" t="s">
        <v>3765</v>
      </c>
      <c r="G72" s="49" t="s">
        <v>5</v>
      </c>
      <c r="H72" s="127">
        <f>+(D71-C71)+1</f>
        <v>1</v>
      </c>
      <c r="I72" s="81"/>
      <c r="J72" s="42"/>
      <c r="K72" s="42"/>
      <c r="L72" s="42"/>
      <c r="M72" s="42"/>
      <c r="N72" s="42"/>
      <c r="O72" s="42"/>
      <c r="P72" s="42"/>
      <c r="Q72" s="42"/>
    </row>
    <row r="73" spans="1:17" ht="24.75" customHeight="1" x14ac:dyDescent="0.25">
      <c r="A73" s="48" t="s">
        <v>7</v>
      </c>
      <c r="B73" s="115"/>
      <c r="C73" s="121"/>
      <c r="D73" s="121"/>
      <c r="E73" s="116">
        <f>(D73-C73)*$C$2</f>
        <v>0</v>
      </c>
      <c r="F73" s="136"/>
      <c r="G73" s="49" t="s">
        <v>3139</v>
      </c>
      <c r="H73" s="70"/>
      <c r="I73" s="81"/>
      <c r="J73" s="42"/>
      <c r="K73" s="42"/>
      <c r="L73" s="42"/>
      <c r="M73" s="42"/>
      <c r="N73" s="42"/>
      <c r="O73" s="42"/>
      <c r="P73" s="42"/>
      <c r="Q73" s="42"/>
    </row>
    <row r="74" spans="1:17" ht="24.75" customHeight="1" x14ac:dyDescent="0.25">
      <c r="A74" s="48" t="s">
        <v>8</v>
      </c>
      <c r="B74" s="108"/>
      <c r="C74" s="121"/>
      <c r="D74" s="121"/>
      <c r="E74" s="116">
        <f>(D74-C74)*$C$2</f>
        <v>0</v>
      </c>
      <c r="F74" s="136"/>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29-7-1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29-7-2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29-7-3</v>
      </c>
      <c r="J78" s="42"/>
      <c r="K78" s="42"/>
      <c r="L78" s="42"/>
      <c r="M78" s="42"/>
      <c r="N78" s="42"/>
      <c r="O78" s="42"/>
      <c r="P78" s="42"/>
      <c r="Q78" s="42"/>
    </row>
    <row r="79" spans="1:17" ht="38.25" customHeight="1" x14ac:dyDescent="0.25">
      <c r="A79" s="48" t="s">
        <v>13</v>
      </c>
      <c r="B79" s="131"/>
      <c r="C79" s="132"/>
      <c r="D79" s="132"/>
      <c r="E79" s="133"/>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29-8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25">
        <f>IFERROR((E84*F84+E85*F85)/(F84+F85),0)</f>
        <v>0</v>
      </c>
      <c r="G82" s="49" t="s">
        <v>71</v>
      </c>
      <c r="H82" s="70"/>
      <c r="I82" s="81"/>
      <c r="J82" s="42"/>
      <c r="K82" s="42"/>
      <c r="L82" s="42"/>
      <c r="M82" s="42"/>
      <c r="N82" s="42"/>
      <c r="O82" s="42"/>
      <c r="P82" s="42"/>
      <c r="Q82" s="42"/>
    </row>
    <row r="83" spans="1:17" ht="24.75" customHeight="1" x14ac:dyDescent="0.25">
      <c r="A83" s="48" t="s">
        <v>4</v>
      </c>
      <c r="B83" s="129"/>
      <c r="C83" s="130"/>
      <c r="D83" s="49" t="s">
        <v>3142</v>
      </c>
      <c r="E83" s="110" t="str">
        <f>IFERROR(VLOOKUP(B83,matrizEmpleados,2,FALSE),"No existe")</f>
        <v>No existe</v>
      </c>
      <c r="F83" s="120" t="s">
        <v>3765</v>
      </c>
      <c r="G83" s="49" t="s">
        <v>5</v>
      </c>
      <c r="H83" s="127">
        <f>+(D82-C82)+1</f>
        <v>1</v>
      </c>
      <c r="I83" s="81"/>
      <c r="J83" s="42"/>
      <c r="K83" s="42"/>
      <c r="L83" s="42"/>
      <c r="M83" s="42"/>
      <c r="N83" s="42"/>
      <c r="O83" s="42"/>
      <c r="P83" s="42"/>
      <c r="Q83" s="42"/>
    </row>
    <row r="84" spans="1:17" ht="24.75" customHeight="1" x14ac:dyDescent="0.25">
      <c r="A84" s="48" t="s">
        <v>7</v>
      </c>
      <c r="B84" s="115"/>
      <c r="C84" s="121"/>
      <c r="D84" s="121"/>
      <c r="E84" s="116">
        <f>(D84-C84)*$C$2</f>
        <v>0</v>
      </c>
      <c r="F84" s="136"/>
      <c r="G84" s="49" t="s">
        <v>3139</v>
      </c>
      <c r="H84" s="70"/>
      <c r="I84" s="81"/>
      <c r="J84" s="42"/>
      <c r="K84" s="42"/>
      <c r="L84" s="42"/>
      <c r="M84" s="42"/>
      <c r="N84" s="42"/>
      <c r="O84" s="42"/>
      <c r="P84" s="42"/>
      <c r="Q84" s="42"/>
    </row>
    <row r="85" spans="1:17" ht="24.75" customHeight="1" x14ac:dyDescent="0.25">
      <c r="A85" s="48" t="s">
        <v>8</v>
      </c>
      <c r="B85" s="108"/>
      <c r="C85" s="121"/>
      <c r="D85" s="121"/>
      <c r="E85" s="116">
        <f>(D85-C85)*$C$2</f>
        <v>0</v>
      </c>
      <c r="F85" s="136"/>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29-8-1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29-8-2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29-8-3</v>
      </c>
      <c r="J89" s="42"/>
      <c r="K89" s="42"/>
      <c r="L89" s="42"/>
      <c r="M89" s="42"/>
      <c r="N89" s="42"/>
      <c r="O89" s="42"/>
      <c r="P89" s="42"/>
      <c r="Q89" s="42"/>
    </row>
    <row r="90" spans="1:17" ht="38.25" customHeight="1" x14ac:dyDescent="0.25">
      <c r="A90" s="48" t="s">
        <v>13</v>
      </c>
      <c r="B90" s="131"/>
      <c r="C90" s="132"/>
      <c r="D90" s="132"/>
      <c r="E90" s="133"/>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29-9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25">
        <f>IFERROR((E95*F95+E96*F96)/(F95+F96),0)</f>
        <v>0</v>
      </c>
      <c r="G93" s="49" t="s">
        <v>71</v>
      </c>
      <c r="H93" s="70"/>
      <c r="I93" s="81"/>
      <c r="J93" s="42"/>
      <c r="K93" s="42"/>
      <c r="L93" s="42"/>
      <c r="M93" s="42"/>
      <c r="N93" s="42"/>
      <c r="O93" s="42"/>
      <c r="P93" s="42"/>
      <c r="Q93" s="42"/>
    </row>
    <row r="94" spans="1:17" ht="24.75" customHeight="1" x14ac:dyDescent="0.25">
      <c r="A94" s="48" t="s">
        <v>4</v>
      </c>
      <c r="B94" s="129"/>
      <c r="C94" s="130"/>
      <c r="D94" s="49" t="s">
        <v>3142</v>
      </c>
      <c r="E94" s="110" t="str">
        <f>IFERROR(VLOOKUP(B94,matrizEmpleados,2,FALSE),"No existe")</f>
        <v>No existe</v>
      </c>
      <c r="F94" s="120" t="s">
        <v>3765</v>
      </c>
      <c r="G94" s="49" t="s">
        <v>5</v>
      </c>
      <c r="H94" s="127">
        <f>+(D93-C93)+1</f>
        <v>1</v>
      </c>
      <c r="I94" s="81"/>
      <c r="J94" s="42"/>
      <c r="K94" s="42"/>
      <c r="L94" s="42"/>
      <c r="M94" s="42"/>
      <c r="N94" s="42"/>
      <c r="O94" s="42"/>
      <c r="P94" s="42"/>
      <c r="Q94" s="42"/>
    </row>
    <row r="95" spans="1:17" ht="24.75" customHeight="1" x14ac:dyDescent="0.25">
      <c r="A95" s="48" t="s">
        <v>7</v>
      </c>
      <c r="B95" s="115"/>
      <c r="C95" s="121"/>
      <c r="D95" s="121"/>
      <c r="E95" s="116">
        <f>(D95-C95)*$C$2</f>
        <v>0</v>
      </c>
      <c r="F95" s="136"/>
      <c r="G95" s="49" t="s">
        <v>3139</v>
      </c>
      <c r="H95" s="70"/>
      <c r="I95" s="81"/>
      <c r="J95" s="42"/>
      <c r="K95" s="42"/>
      <c r="L95" s="42"/>
      <c r="M95" s="42"/>
      <c r="N95" s="42"/>
      <c r="O95" s="42"/>
      <c r="P95" s="42"/>
      <c r="Q95" s="42"/>
    </row>
    <row r="96" spans="1:17" ht="24.75" customHeight="1" x14ac:dyDescent="0.25">
      <c r="A96" s="48" t="s">
        <v>8</v>
      </c>
      <c r="B96" s="108"/>
      <c r="C96" s="121"/>
      <c r="D96" s="121"/>
      <c r="E96" s="116">
        <f>(D96-C96)*$C$2</f>
        <v>0</v>
      </c>
      <c r="F96" s="136"/>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29-9-1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29-9-2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29-9-3</v>
      </c>
      <c r="J100" s="42"/>
      <c r="K100" s="42"/>
      <c r="L100" s="42"/>
      <c r="M100" s="42"/>
      <c r="N100" s="42"/>
      <c r="O100" s="42"/>
      <c r="P100" s="42"/>
      <c r="Q100" s="42"/>
    </row>
    <row r="101" spans="1:17" ht="38.25" customHeight="1" x14ac:dyDescent="0.25">
      <c r="A101" s="48" t="s">
        <v>13</v>
      </c>
      <c r="B101" s="131"/>
      <c r="C101" s="132"/>
      <c r="D101" s="132"/>
      <c r="E101" s="133"/>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29-10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25">
        <f>IFERROR((E106*F106+E107*F107)/(F106+F107),0)</f>
        <v>0</v>
      </c>
      <c r="G104" s="49" t="s">
        <v>71</v>
      </c>
      <c r="H104" s="70"/>
      <c r="I104" s="81"/>
      <c r="J104" s="42"/>
      <c r="K104" s="42"/>
      <c r="L104" s="42"/>
      <c r="M104" s="42"/>
      <c r="N104" s="42"/>
      <c r="O104" s="42"/>
      <c r="P104" s="42"/>
      <c r="Q104" s="42"/>
    </row>
    <row r="105" spans="1:17" ht="24.75" customHeight="1" x14ac:dyDescent="0.25">
      <c r="A105" s="48" t="s">
        <v>4</v>
      </c>
      <c r="B105" s="129"/>
      <c r="C105" s="130"/>
      <c r="D105" s="49" t="s">
        <v>3142</v>
      </c>
      <c r="E105" s="110" t="str">
        <f>IFERROR(VLOOKUP(B105,matrizEmpleados,2,FALSE),"No existe")</f>
        <v>No existe</v>
      </c>
      <c r="F105" s="120" t="s">
        <v>3765</v>
      </c>
      <c r="G105" s="49" t="s">
        <v>5</v>
      </c>
      <c r="H105" s="127">
        <f>+(D104-C104)+1</f>
        <v>1</v>
      </c>
      <c r="I105" s="81"/>
      <c r="J105" s="42"/>
      <c r="K105" s="42"/>
      <c r="L105" s="42"/>
      <c r="M105" s="42"/>
      <c r="N105" s="42"/>
      <c r="O105" s="42"/>
      <c r="P105" s="42"/>
      <c r="Q105" s="42"/>
    </row>
    <row r="106" spans="1:17" ht="24.75" customHeight="1" x14ac:dyDescent="0.25">
      <c r="A106" s="48" t="s">
        <v>7</v>
      </c>
      <c r="B106" s="115"/>
      <c r="C106" s="121"/>
      <c r="D106" s="121"/>
      <c r="E106" s="116">
        <f>(D106-C106)*$C$2</f>
        <v>0</v>
      </c>
      <c r="F106" s="136"/>
      <c r="G106" s="49" t="s">
        <v>3139</v>
      </c>
      <c r="H106" s="70"/>
      <c r="I106" s="81"/>
      <c r="J106" s="42"/>
      <c r="K106" s="42"/>
      <c r="L106" s="42"/>
      <c r="M106" s="42"/>
      <c r="N106" s="42"/>
      <c r="O106" s="42"/>
      <c r="P106" s="42"/>
      <c r="Q106" s="42"/>
    </row>
    <row r="107" spans="1:17" ht="24.75" customHeight="1" x14ac:dyDescent="0.25">
      <c r="A107" s="48" t="s">
        <v>8</v>
      </c>
      <c r="B107" s="108"/>
      <c r="C107" s="121"/>
      <c r="D107" s="121"/>
      <c r="E107" s="116">
        <f>(D107-C107)*$C$2</f>
        <v>0</v>
      </c>
      <c r="F107" s="136"/>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29-10-1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29-10-2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29-10-3</v>
      </c>
      <c r="J111" s="42"/>
      <c r="K111" s="42"/>
      <c r="L111" s="42"/>
      <c r="M111" s="42"/>
      <c r="N111" s="42"/>
      <c r="O111" s="42"/>
      <c r="P111" s="42"/>
      <c r="Q111" s="42"/>
    </row>
    <row r="112" spans="1:17" ht="38.25" customHeight="1" x14ac:dyDescent="0.25">
      <c r="A112" s="48" t="s">
        <v>13</v>
      </c>
      <c r="B112" s="131"/>
      <c r="C112" s="132"/>
      <c r="D112" s="132"/>
      <c r="E112" s="133"/>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29-11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25">
        <f>IFERROR((E117*F117+E118*F118)/(F117+F118),0)</f>
        <v>0</v>
      </c>
      <c r="G115" s="49" t="s">
        <v>71</v>
      </c>
      <c r="H115" s="70"/>
      <c r="I115" s="81"/>
      <c r="J115" s="42"/>
      <c r="K115" s="42"/>
      <c r="L115" s="42"/>
      <c r="M115" s="42"/>
      <c r="N115" s="42"/>
      <c r="O115" s="42"/>
      <c r="P115" s="42"/>
      <c r="Q115" s="42"/>
    </row>
    <row r="116" spans="1:17" ht="24.75" customHeight="1" x14ac:dyDescent="0.25">
      <c r="A116" s="48" t="s">
        <v>4</v>
      </c>
      <c r="B116" s="129"/>
      <c r="C116" s="130"/>
      <c r="D116" s="49" t="s">
        <v>3142</v>
      </c>
      <c r="E116" s="110" t="str">
        <f>IFERROR(VLOOKUP(B116,matrizEmpleados,2,FALSE),"No existe")</f>
        <v>No existe</v>
      </c>
      <c r="F116" s="120" t="s">
        <v>3765</v>
      </c>
      <c r="G116" s="49" t="s">
        <v>5</v>
      </c>
      <c r="H116" s="127">
        <f>+(D115-C115)+1</f>
        <v>1</v>
      </c>
      <c r="I116" s="81"/>
      <c r="J116" s="42"/>
      <c r="K116" s="42"/>
      <c r="L116" s="42"/>
      <c r="M116" s="42"/>
      <c r="N116" s="42"/>
      <c r="O116" s="42"/>
      <c r="P116" s="42"/>
      <c r="Q116" s="42"/>
    </row>
    <row r="117" spans="1:17" ht="24.75" customHeight="1" x14ac:dyDescent="0.25">
      <c r="A117" s="48" t="s">
        <v>7</v>
      </c>
      <c r="B117" s="115"/>
      <c r="C117" s="121"/>
      <c r="D117" s="121"/>
      <c r="E117" s="116">
        <f>(D117-C117)*$C$2</f>
        <v>0</v>
      </c>
      <c r="F117" s="136"/>
      <c r="G117" s="49" t="s">
        <v>3139</v>
      </c>
      <c r="H117" s="70"/>
      <c r="I117" s="81"/>
      <c r="J117" s="42"/>
      <c r="K117" s="42"/>
      <c r="L117" s="42"/>
      <c r="M117" s="42"/>
      <c r="N117" s="42"/>
      <c r="O117" s="42"/>
      <c r="P117" s="42"/>
      <c r="Q117" s="42"/>
    </row>
    <row r="118" spans="1:17" ht="24.75" customHeight="1" x14ac:dyDescent="0.25">
      <c r="A118" s="48" t="s">
        <v>8</v>
      </c>
      <c r="B118" s="108"/>
      <c r="C118" s="121"/>
      <c r="D118" s="121"/>
      <c r="E118" s="116">
        <f>(D118-C118)*$C$2</f>
        <v>0</v>
      </c>
      <c r="F118" s="136"/>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29-11-1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29-11-2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29-11-3</v>
      </c>
      <c r="J122" s="42"/>
      <c r="K122" s="42"/>
      <c r="L122" s="42"/>
      <c r="M122" s="42"/>
      <c r="N122" s="42"/>
      <c r="O122" s="42"/>
      <c r="P122" s="42"/>
      <c r="Q122" s="42"/>
    </row>
    <row r="123" spans="1:17" ht="38.25" customHeight="1" x14ac:dyDescent="0.25">
      <c r="A123" s="48" t="s">
        <v>13</v>
      </c>
      <c r="B123" s="131"/>
      <c r="C123" s="132"/>
      <c r="D123" s="132"/>
      <c r="E123" s="133"/>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29-12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25">
        <f>IFERROR((E128*F128+E129*F129)/(F128+F129),0)</f>
        <v>0</v>
      </c>
      <c r="G126" s="49" t="s">
        <v>71</v>
      </c>
      <c r="H126" s="70"/>
      <c r="I126" s="81"/>
      <c r="J126" s="42"/>
      <c r="K126" s="42"/>
      <c r="L126" s="42"/>
      <c r="M126" s="42"/>
      <c r="N126" s="42"/>
      <c r="O126" s="42"/>
      <c r="P126" s="42"/>
      <c r="Q126" s="42"/>
    </row>
    <row r="127" spans="1:17" ht="24.75" customHeight="1" x14ac:dyDescent="0.25">
      <c r="A127" s="48" t="s">
        <v>4</v>
      </c>
      <c r="B127" s="129"/>
      <c r="C127" s="130"/>
      <c r="D127" s="49" t="s">
        <v>3142</v>
      </c>
      <c r="E127" s="110" t="str">
        <f>IFERROR(VLOOKUP(B127,matrizEmpleados,2,FALSE),"No existe")</f>
        <v>No existe</v>
      </c>
      <c r="F127" s="120" t="s">
        <v>3765</v>
      </c>
      <c r="G127" s="49" t="s">
        <v>5</v>
      </c>
      <c r="H127" s="127">
        <f>+(D126-C126)+1</f>
        <v>1</v>
      </c>
      <c r="I127" s="81"/>
      <c r="J127" s="42"/>
      <c r="K127" s="42"/>
      <c r="L127" s="42"/>
      <c r="M127" s="42"/>
      <c r="N127" s="42"/>
      <c r="O127" s="42"/>
      <c r="P127" s="42"/>
      <c r="Q127" s="42"/>
    </row>
    <row r="128" spans="1:17" ht="24.75" customHeight="1" x14ac:dyDescent="0.25">
      <c r="A128" s="48" t="s">
        <v>7</v>
      </c>
      <c r="B128" s="115"/>
      <c r="C128" s="121"/>
      <c r="D128" s="121"/>
      <c r="E128" s="116">
        <f>(D128-C128)*$C$2</f>
        <v>0</v>
      </c>
      <c r="F128" s="122"/>
      <c r="G128" s="49" t="s">
        <v>3139</v>
      </c>
      <c r="H128" s="70"/>
      <c r="I128" s="81"/>
      <c r="J128" s="42"/>
      <c r="K128" s="42"/>
      <c r="L128" s="42"/>
      <c r="M128" s="42"/>
      <c r="N128" s="42"/>
      <c r="O128" s="42"/>
      <c r="P128" s="42"/>
      <c r="Q128" s="42"/>
    </row>
    <row r="129" spans="1:17" ht="24.75" customHeight="1" x14ac:dyDescent="0.25">
      <c r="A129" s="48" t="s">
        <v>8</v>
      </c>
      <c r="B129" s="108"/>
      <c r="C129" s="121"/>
      <c r="D129" s="121"/>
      <c r="E129" s="116">
        <f>(D129-C129)*$C$2</f>
        <v>0</v>
      </c>
      <c r="F129" s="122"/>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29-12-1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29-12-2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29-12-3</v>
      </c>
      <c r="J133" s="42"/>
      <c r="K133" s="42"/>
      <c r="L133" s="42"/>
      <c r="M133" s="42"/>
      <c r="N133" s="42"/>
      <c r="O133" s="42"/>
      <c r="P133" s="42"/>
      <c r="Q133" s="42"/>
    </row>
    <row r="134" spans="1:17" ht="38.25" customHeight="1" x14ac:dyDescent="0.25">
      <c r="A134" s="48" t="s">
        <v>13</v>
      </c>
      <c r="B134" s="131"/>
      <c r="C134" s="132"/>
      <c r="D134" s="132"/>
      <c r="E134" s="133"/>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29-13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25">
        <f>IFERROR((E139*F139+E140*F140)/(F139+F140),0)</f>
        <v>0</v>
      </c>
      <c r="G137" s="49" t="s">
        <v>71</v>
      </c>
      <c r="H137" s="70"/>
      <c r="I137" s="81"/>
      <c r="J137" s="42"/>
      <c r="K137" s="42"/>
      <c r="L137" s="42"/>
      <c r="M137" s="42"/>
      <c r="N137" s="42"/>
      <c r="O137" s="42"/>
      <c r="P137" s="42"/>
      <c r="Q137" s="42"/>
    </row>
    <row r="138" spans="1:17" ht="24.75" customHeight="1" x14ac:dyDescent="0.25">
      <c r="A138" s="48" t="s">
        <v>4</v>
      </c>
      <c r="B138" s="129"/>
      <c r="C138" s="130"/>
      <c r="D138" s="49" t="s">
        <v>3142</v>
      </c>
      <c r="E138" s="110" t="str">
        <f>IFERROR(VLOOKUP(B138,matrizEmpleados,2,FALSE),"No existe")</f>
        <v>No existe</v>
      </c>
      <c r="F138" s="120" t="s">
        <v>3765</v>
      </c>
      <c r="G138" s="49" t="s">
        <v>5</v>
      </c>
      <c r="H138" s="127">
        <f>+(D137-C137)+1</f>
        <v>1</v>
      </c>
      <c r="I138" s="81"/>
      <c r="J138" s="42"/>
      <c r="K138" s="42"/>
      <c r="L138" s="42"/>
      <c r="M138" s="42"/>
      <c r="N138" s="42"/>
      <c r="O138" s="42"/>
      <c r="P138" s="42"/>
      <c r="Q138" s="42"/>
    </row>
    <row r="139" spans="1:17" ht="24.75" customHeight="1" x14ac:dyDescent="0.25">
      <c r="A139" s="48" t="s">
        <v>7</v>
      </c>
      <c r="B139" s="115"/>
      <c r="C139" s="121"/>
      <c r="D139" s="121"/>
      <c r="E139" s="116">
        <f>(D139-C139)*$C$2</f>
        <v>0</v>
      </c>
      <c r="F139" s="122"/>
      <c r="G139" s="49" t="s">
        <v>3139</v>
      </c>
      <c r="H139" s="70"/>
      <c r="I139" s="81"/>
      <c r="J139" s="42"/>
      <c r="K139" s="42"/>
      <c r="L139" s="42"/>
      <c r="M139" s="42"/>
      <c r="N139" s="42"/>
      <c r="O139" s="42"/>
      <c r="P139" s="42"/>
      <c r="Q139" s="42"/>
    </row>
    <row r="140" spans="1:17" ht="24.75" customHeight="1" x14ac:dyDescent="0.25">
      <c r="A140" s="48" t="s">
        <v>8</v>
      </c>
      <c r="B140" s="108"/>
      <c r="C140" s="121"/>
      <c r="D140" s="121"/>
      <c r="E140" s="116">
        <f>(D140-C140)*$C$2</f>
        <v>0</v>
      </c>
      <c r="F140" s="122"/>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29-13-1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29-13-2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29-13-3</v>
      </c>
      <c r="J144" s="42"/>
      <c r="K144" s="42"/>
      <c r="L144" s="42"/>
      <c r="M144" s="42"/>
      <c r="N144" s="42"/>
      <c r="O144" s="42"/>
      <c r="P144" s="42"/>
      <c r="Q144" s="42"/>
    </row>
    <row r="145" spans="1:17" ht="38.25" customHeight="1" x14ac:dyDescent="0.25">
      <c r="A145" s="48" t="s">
        <v>13</v>
      </c>
      <c r="B145" s="131"/>
      <c r="C145" s="132"/>
      <c r="D145" s="132"/>
      <c r="E145" s="133"/>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29-14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25">
        <f>IFERROR((E150*F150+E151*F151)/(F150+F151),0)</f>
        <v>0</v>
      </c>
      <c r="G148" s="49" t="s">
        <v>71</v>
      </c>
      <c r="H148" s="70"/>
      <c r="I148" s="81"/>
      <c r="J148" s="42"/>
      <c r="K148" s="42"/>
      <c r="L148" s="42"/>
      <c r="M148" s="42"/>
      <c r="N148" s="42"/>
      <c r="O148" s="42"/>
      <c r="P148" s="42"/>
      <c r="Q148" s="42"/>
    </row>
    <row r="149" spans="1:17" ht="24.75" customHeight="1" x14ac:dyDescent="0.25">
      <c r="A149" s="48" t="s">
        <v>4</v>
      </c>
      <c r="B149" s="129"/>
      <c r="C149" s="130"/>
      <c r="D149" s="49" t="s">
        <v>3142</v>
      </c>
      <c r="E149" s="110" t="str">
        <f>IFERROR(VLOOKUP(B149,matrizEmpleados,2,FALSE),"No existe")</f>
        <v>No existe</v>
      </c>
      <c r="F149" s="120" t="s">
        <v>3765</v>
      </c>
      <c r="G149" s="49" t="s">
        <v>5</v>
      </c>
      <c r="H149" s="127">
        <f>+(D148-C148)+1</f>
        <v>1</v>
      </c>
      <c r="I149" s="81"/>
      <c r="J149" s="42"/>
      <c r="K149" s="42"/>
      <c r="L149" s="42"/>
      <c r="M149" s="42"/>
      <c r="N149" s="42"/>
      <c r="O149" s="42"/>
      <c r="P149" s="42"/>
      <c r="Q149" s="42"/>
    </row>
    <row r="150" spans="1:17" ht="24.75" customHeight="1" x14ac:dyDescent="0.25">
      <c r="A150" s="48" t="s">
        <v>7</v>
      </c>
      <c r="B150" s="115"/>
      <c r="C150" s="121"/>
      <c r="D150" s="121"/>
      <c r="E150" s="116">
        <f>(D150-C150)*$C$2</f>
        <v>0</v>
      </c>
      <c r="F150" s="122"/>
      <c r="G150" s="49" t="s">
        <v>3139</v>
      </c>
      <c r="H150" s="70"/>
      <c r="I150" s="81"/>
      <c r="J150" s="42"/>
      <c r="K150" s="42"/>
      <c r="L150" s="42"/>
      <c r="M150" s="42"/>
      <c r="N150" s="42"/>
      <c r="O150" s="42"/>
      <c r="P150" s="42"/>
      <c r="Q150" s="42"/>
    </row>
    <row r="151" spans="1:17" ht="24.75" customHeight="1" x14ac:dyDescent="0.25">
      <c r="A151" s="48" t="s">
        <v>8</v>
      </c>
      <c r="B151" s="108"/>
      <c r="C151" s="121"/>
      <c r="D151" s="121"/>
      <c r="E151" s="116">
        <f>(D151-C151)*$C$2</f>
        <v>0</v>
      </c>
      <c r="F151" s="122"/>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29-14-1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29-14-2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29-14-3</v>
      </c>
      <c r="J155" s="42"/>
      <c r="K155" s="42"/>
      <c r="L155" s="42"/>
      <c r="M155" s="42"/>
      <c r="N155" s="42"/>
      <c r="O155" s="42"/>
      <c r="P155" s="42"/>
      <c r="Q155" s="42"/>
    </row>
    <row r="156" spans="1:17" ht="38.25" customHeight="1" x14ac:dyDescent="0.25">
      <c r="A156" s="48" t="s">
        <v>13</v>
      </c>
      <c r="B156" s="131"/>
      <c r="C156" s="132"/>
      <c r="D156" s="132"/>
      <c r="E156" s="133"/>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29-15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25">
        <f>IFERROR((E161*F161+E162*F162)/(F161+F162),0)</f>
        <v>0</v>
      </c>
      <c r="G159" s="49" t="s">
        <v>71</v>
      </c>
      <c r="H159" s="70"/>
      <c r="I159" s="81"/>
      <c r="J159" s="42"/>
      <c r="K159" s="42"/>
      <c r="L159" s="42"/>
      <c r="M159" s="42"/>
      <c r="N159" s="42"/>
      <c r="O159" s="42"/>
      <c r="P159" s="42"/>
      <c r="Q159" s="42"/>
    </row>
    <row r="160" spans="1:17" ht="24.75" customHeight="1" x14ac:dyDescent="0.25">
      <c r="A160" s="48" t="s">
        <v>4</v>
      </c>
      <c r="B160" s="129"/>
      <c r="C160" s="130"/>
      <c r="D160" s="49" t="s">
        <v>3142</v>
      </c>
      <c r="E160" s="110" t="str">
        <f>IFERROR(VLOOKUP(B160,matrizEmpleados,2,FALSE),"No existe")</f>
        <v>No existe</v>
      </c>
      <c r="F160" s="120" t="s">
        <v>3765</v>
      </c>
      <c r="G160" s="49" t="s">
        <v>5</v>
      </c>
      <c r="H160" s="127">
        <f>+(D159-C159)+1</f>
        <v>1</v>
      </c>
      <c r="I160" s="81"/>
      <c r="J160" s="42"/>
      <c r="K160" s="42"/>
      <c r="L160" s="42"/>
      <c r="M160" s="42"/>
      <c r="N160" s="42"/>
      <c r="O160" s="42"/>
      <c r="P160" s="42"/>
      <c r="Q160" s="42"/>
    </row>
    <row r="161" spans="1:17" ht="24.75" customHeight="1" x14ac:dyDescent="0.25">
      <c r="A161" s="48" t="s">
        <v>7</v>
      </c>
      <c r="B161" s="115"/>
      <c r="C161" s="121"/>
      <c r="D161" s="121"/>
      <c r="E161" s="116">
        <f>(D161-C161)*$C$2</f>
        <v>0</v>
      </c>
      <c r="F161" s="136"/>
      <c r="G161" s="49" t="s">
        <v>3139</v>
      </c>
      <c r="H161" s="70"/>
      <c r="I161" s="81"/>
      <c r="J161" s="42"/>
      <c r="K161" s="42"/>
      <c r="L161" s="42"/>
      <c r="M161" s="42"/>
      <c r="N161" s="42"/>
      <c r="O161" s="42"/>
      <c r="P161" s="42"/>
      <c r="Q161" s="42"/>
    </row>
    <row r="162" spans="1:17" ht="24.75" customHeight="1" x14ac:dyDescent="0.25">
      <c r="A162" s="48" t="s">
        <v>8</v>
      </c>
      <c r="B162" s="108"/>
      <c r="C162" s="121"/>
      <c r="D162" s="121"/>
      <c r="E162" s="116">
        <f>(D162-C162)*$C$2</f>
        <v>0</v>
      </c>
      <c r="F162" s="136"/>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29-15-1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29-15-2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29-15-3</v>
      </c>
      <c r="J166" s="42"/>
      <c r="K166" s="42"/>
      <c r="L166" s="42"/>
      <c r="M166" s="42"/>
      <c r="N166" s="42"/>
      <c r="O166" s="42"/>
      <c r="P166" s="42"/>
      <c r="Q166" s="42"/>
    </row>
    <row r="167" spans="1:17" ht="38.25" customHeight="1" x14ac:dyDescent="0.25">
      <c r="A167" s="48" t="s">
        <v>13</v>
      </c>
      <c r="B167" s="131"/>
      <c r="C167" s="132"/>
      <c r="D167" s="132"/>
      <c r="E167" s="133"/>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29-16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25">
        <f>IFERROR((E172*F172+E173*F173)/(F172+F173),0)</f>
        <v>0</v>
      </c>
      <c r="G170" s="49" t="s">
        <v>71</v>
      </c>
      <c r="H170" s="70"/>
      <c r="I170" s="81"/>
      <c r="J170" s="42"/>
      <c r="K170" s="42"/>
      <c r="L170" s="42"/>
      <c r="M170" s="42"/>
      <c r="N170" s="42"/>
      <c r="O170" s="42"/>
      <c r="P170" s="42"/>
      <c r="Q170" s="42"/>
    </row>
    <row r="171" spans="1:17" ht="24.75" customHeight="1" x14ac:dyDescent="0.25">
      <c r="A171" s="48" t="s">
        <v>4</v>
      </c>
      <c r="B171" s="129"/>
      <c r="C171" s="130"/>
      <c r="D171" s="49" t="s">
        <v>3142</v>
      </c>
      <c r="E171" s="110" t="str">
        <f>IFERROR(VLOOKUP(B171,matrizEmpleados,2,FALSE),"No existe")</f>
        <v>No existe</v>
      </c>
      <c r="F171" s="120" t="s">
        <v>3765</v>
      </c>
      <c r="G171" s="49" t="s">
        <v>5</v>
      </c>
      <c r="H171" s="127">
        <f>+(D170-C170)+1</f>
        <v>1</v>
      </c>
      <c r="I171" s="81"/>
      <c r="J171" s="42"/>
      <c r="K171" s="42"/>
      <c r="L171" s="42"/>
      <c r="M171" s="42"/>
      <c r="N171" s="42"/>
      <c r="O171" s="42"/>
      <c r="P171" s="42"/>
      <c r="Q171" s="42"/>
    </row>
    <row r="172" spans="1:17" ht="24.75" customHeight="1" x14ac:dyDescent="0.25">
      <c r="A172" s="48" t="s">
        <v>7</v>
      </c>
      <c r="B172" s="115"/>
      <c r="C172" s="121"/>
      <c r="D172" s="121"/>
      <c r="E172" s="116">
        <f>(D172-C172)*$C$2</f>
        <v>0</v>
      </c>
      <c r="F172" s="136"/>
      <c r="G172" s="49" t="s">
        <v>3139</v>
      </c>
      <c r="H172" s="70"/>
      <c r="I172" s="81"/>
      <c r="J172" s="42"/>
      <c r="K172" s="42"/>
      <c r="L172" s="42"/>
      <c r="M172" s="42"/>
      <c r="N172" s="42"/>
      <c r="O172" s="42"/>
      <c r="P172" s="42"/>
      <c r="Q172" s="42"/>
    </row>
    <row r="173" spans="1:17" ht="24.75" customHeight="1" x14ac:dyDescent="0.25">
      <c r="A173" s="48" t="s">
        <v>8</v>
      </c>
      <c r="B173" s="108"/>
      <c r="C173" s="121"/>
      <c r="D173" s="121"/>
      <c r="E173" s="116">
        <f>(D173-C173)*$C$2</f>
        <v>0</v>
      </c>
      <c r="F173" s="136"/>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29-16-1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29-16-2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29-16-3</v>
      </c>
      <c r="J177" s="42"/>
      <c r="K177" s="42"/>
      <c r="L177" s="42"/>
      <c r="M177" s="42"/>
      <c r="N177" s="42"/>
      <c r="O177" s="42"/>
      <c r="P177" s="42"/>
      <c r="Q177" s="42"/>
    </row>
    <row r="178" spans="1:17" ht="38.25" customHeight="1" x14ac:dyDescent="0.25">
      <c r="A178" s="48" t="s">
        <v>13</v>
      </c>
      <c r="B178" s="131"/>
      <c r="C178" s="132"/>
      <c r="D178" s="132"/>
      <c r="E178" s="133"/>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29-17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25">
        <f>IFERROR((E183*F183+E184*F184)/(F183+F184),0)</f>
        <v>0</v>
      </c>
      <c r="G181" s="49" t="s">
        <v>71</v>
      </c>
      <c r="H181" s="70"/>
      <c r="I181" s="81"/>
      <c r="J181" s="42"/>
      <c r="K181" s="42"/>
      <c r="L181" s="42"/>
      <c r="M181" s="42"/>
      <c r="N181" s="42"/>
      <c r="O181" s="42"/>
      <c r="P181" s="42"/>
      <c r="Q181" s="42"/>
    </row>
    <row r="182" spans="1:17" ht="24.75" customHeight="1" x14ac:dyDescent="0.25">
      <c r="A182" s="48" t="s">
        <v>4</v>
      </c>
      <c r="B182" s="129"/>
      <c r="C182" s="130"/>
      <c r="D182" s="49" t="s">
        <v>3142</v>
      </c>
      <c r="E182" s="110" t="str">
        <f>IFERROR(VLOOKUP(B182,matrizEmpleados,2,FALSE),"No existe")</f>
        <v>No existe</v>
      </c>
      <c r="F182" s="120" t="s">
        <v>3765</v>
      </c>
      <c r="G182" s="49" t="s">
        <v>5</v>
      </c>
      <c r="H182" s="127">
        <f>+(D181-C181)+1</f>
        <v>1</v>
      </c>
      <c r="I182" s="81"/>
      <c r="J182" s="42"/>
      <c r="K182" s="42"/>
      <c r="L182" s="42"/>
      <c r="M182" s="42"/>
      <c r="N182" s="42"/>
      <c r="O182" s="42"/>
      <c r="P182" s="42"/>
      <c r="Q182" s="42"/>
    </row>
    <row r="183" spans="1:17" ht="24.75" customHeight="1" x14ac:dyDescent="0.25">
      <c r="A183" s="48" t="s">
        <v>7</v>
      </c>
      <c r="B183" s="115"/>
      <c r="C183" s="121"/>
      <c r="D183" s="121"/>
      <c r="E183" s="116">
        <f>(D183-C183)*$C$2</f>
        <v>0</v>
      </c>
      <c r="F183" s="136"/>
      <c r="G183" s="49" t="s">
        <v>3139</v>
      </c>
      <c r="H183" s="70"/>
      <c r="I183" s="81"/>
      <c r="J183" s="42"/>
      <c r="K183" s="42"/>
      <c r="L183" s="42"/>
      <c r="M183" s="42"/>
      <c r="N183" s="42"/>
      <c r="O183" s="42"/>
      <c r="P183" s="42"/>
      <c r="Q183" s="42"/>
    </row>
    <row r="184" spans="1:17" ht="24.75" customHeight="1" x14ac:dyDescent="0.25">
      <c r="A184" s="48" t="s">
        <v>8</v>
      </c>
      <c r="B184" s="108"/>
      <c r="C184" s="121"/>
      <c r="D184" s="121"/>
      <c r="E184" s="116">
        <f>(D184-C184)*$C$2</f>
        <v>0</v>
      </c>
      <c r="F184" s="136"/>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29-17-1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29-17-2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29-17-3</v>
      </c>
      <c r="J188" s="42"/>
      <c r="K188" s="42"/>
      <c r="L188" s="42"/>
      <c r="M188" s="42"/>
      <c r="N188" s="42"/>
      <c r="O188" s="42"/>
      <c r="P188" s="42"/>
      <c r="Q188" s="42"/>
    </row>
    <row r="189" spans="1:17" ht="38.25" customHeight="1" x14ac:dyDescent="0.25">
      <c r="A189" s="48" t="s">
        <v>13</v>
      </c>
      <c r="B189" s="131"/>
      <c r="C189" s="132"/>
      <c r="D189" s="132"/>
      <c r="E189" s="133"/>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29-18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25">
        <f>IFERROR((E194*F194+E195*F195)/(F194+F195),0)</f>
        <v>0</v>
      </c>
      <c r="G192" s="49" t="s">
        <v>71</v>
      </c>
      <c r="H192" s="70"/>
      <c r="I192" s="81"/>
      <c r="J192" s="42"/>
      <c r="K192" s="42"/>
      <c r="L192" s="42"/>
      <c r="M192" s="42"/>
      <c r="N192" s="42"/>
      <c r="O192" s="42"/>
      <c r="P192" s="42"/>
      <c r="Q192" s="42"/>
    </row>
    <row r="193" spans="1:17" ht="24.75" customHeight="1" x14ac:dyDescent="0.25">
      <c r="A193" s="48" t="s">
        <v>4</v>
      </c>
      <c r="B193" s="129"/>
      <c r="C193" s="130"/>
      <c r="D193" s="49" t="s">
        <v>3142</v>
      </c>
      <c r="E193" s="110" t="str">
        <f>IFERROR(VLOOKUP(B193,matrizEmpleados,2,FALSE),"No existe")</f>
        <v>No existe</v>
      </c>
      <c r="F193" s="120" t="s">
        <v>3765</v>
      </c>
      <c r="G193" s="49" t="s">
        <v>5</v>
      </c>
      <c r="H193" s="127">
        <f>+(D192-C192)+1</f>
        <v>1</v>
      </c>
      <c r="I193" s="81"/>
      <c r="J193" s="42"/>
      <c r="K193" s="42"/>
      <c r="L193" s="42"/>
      <c r="M193" s="42"/>
      <c r="N193" s="42"/>
      <c r="O193" s="42"/>
      <c r="P193" s="42"/>
      <c r="Q193" s="42"/>
    </row>
    <row r="194" spans="1:17" ht="24.75" customHeight="1" x14ac:dyDescent="0.25">
      <c r="A194" s="48" t="s">
        <v>7</v>
      </c>
      <c r="B194" s="115"/>
      <c r="C194" s="121"/>
      <c r="D194" s="121"/>
      <c r="E194" s="116">
        <f>(D194-C194)*$C$2</f>
        <v>0</v>
      </c>
      <c r="F194" s="136"/>
      <c r="G194" s="49" t="s">
        <v>3139</v>
      </c>
      <c r="H194" s="70"/>
      <c r="I194" s="81"/>
      <c r="J194" s="42"/>
      <c r="K194" s="42"/>
      <c r="L194" s="42"/>
      <c r="M194" s="42"/>
      <c r="N194" s="42"/>
      <c r="O194" s="42"/>
      <c r="P194" s="42"/>
      <c r="Q194" s="42"/>
    </row>
    <row r="195" spans="1:17" ht="24.75" customHeight="1" x14ac:dyDescent="0.25">
      <c r="A195" s="48" t="s">
        <v>8</v>
      </c>
      <c r="B195" s="108"/>
      <c r="C195" s="121"/>
      <c r="D195" s="121"/>
      <c r="E195" s="116">
        <f>(D195-C195)*$C$2</f>
        <v>0</v>
      </c>
      <c r="F195" s="136"/>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29-18-1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29-18-2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29-18-3</v>
      </c>
      <c r="J199" s="42"/>
      <c r="K199" s="42"/>
      <c r="L199" s="42"/>
      <c r="M199" s="42"/>
      <c r="N199" s="42"/>
      <c r="O199" s="42"/>
      <c r="P199" s="42"/>
      <c r="Q199" s="42"/>
    </row>
    <row r="200" spans="1:17" ht="38.25" customHeight="1" x14ac:dyDescent="0.25">
      <c r="A200" s="48" t="s">
        <v>13</v>
      </c>
      <c r="B200" s="131"/>
      <c r="C200" s="132"/>
      <c r="D200" s="132"/>
      <c r="E200" s="133"/>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29-19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25">
        <f>IFERROR((E205*F205+E206*F206)/(F205+F206),0)</f>
        <v>0</v>
      </c>
      <c r="G203" s="49" t="s">
        <v>71</v>
      </c>
      <c r="H203" s="70"/>
      <c r="I203" s="81"/>
      <c r="J203" s="42"/>
      <c r="K203" s="42"/>
      <c r="L203" s="42"/>
      <c r="M203" s="42"/>
      <c r="N203" s="42"/>
      <c r="O203" s="42"/>
      <c r="P203" s="42"/>
      <c r="Q203" s="42"/>
    </row>
    <row r="204" spans="1:17" ht="24.75" customHeight="1" x14ac:dyDescent="0.25">
      <c r="A204" s="48" t="s">
        <v>4</v>
      </c>
      <c r="B204" s="129"/>
      <c r="C204" s="130"/>
      <c r="D204" s="49" t="s">
        <v>3142</v>
      </c>
      <c r="E204" s="110" t="str">
        <f>IFERROR(VLOOKUP(B204,matrizEmpleados,2,FALSE),"No existe")</f>
        <v>No existe</v>
      </c>
      <c r="F204" s="120" t="s">
        <v>3765</v>
      </c>
      <c r="G204" s="49" t="s">
        <v>5</v>
      </c>
      <c r="H204" s="127">
        <f>+(D203-C203)+1</f>
        <v>1</v>
      </c>
      <c r="I204" s="81"/>
      <c r="J204" s="42"/>
      <c r="K204" s="42"/>
      <c r="L204" s="42"/>
      <c r="M204" s="42"/>
      <c r="N204" s="42"/>
      <c r="O204" s="42"/>
      <c r="P204" s="42"/>
      <c r="Q204" s="42"/>
    </row>
    <row r="205" spans="1:17" ht="24.75" customHeight="1" x14ac:dyDescent="0.25">
      <c r="A205" s="48" t="s">
        <v>7</v>
      </c>
      <c r="B205" s="115"/>
      <c r="C205" s="121"/>
      <c r="D205" s="121"/>
      <c r="E205" s="116">
        <f>(D205-C205)*$C$2</f>
        <v>0</v>
      </c>
      <c r="F205" s="136"/>
      <c r="G205" s="49" t="s">
        <v>3139</v>
      </c>
      <c r="H205" s="70"/>
      <c r="I205" s="81"/>
      <c r="J205" s="42"/>
      <c r="K205" s="42"/>
      <c r="L205" s="42"/>
      <c r="M205" s="42"/>
      <c r="N205" s="42"/>
      <c r="O205" s="42"/>
      <c r="P205" s="42"/>
      <c r="Q205" s="42"/>
    </row>
    <row r="206" spans="1:17" ht="24.75" customHeight="1" x14ac:dyDescent="0.25">
      <c r="A206" s="48" t="s">
        <v>8</v>
      </c>
      <c r="B206" s="108"/>
      <c r="C206" s="121"/>
      <c r="D206" s="121"/>
      <c r="E206" s="116">
        <f>(D206-C206)*$C$2</f>
        <v>0</v>
      </c>
      <c r="F206" s="136"/>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29-19-1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29-19-2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29-19-3</v>
      </c>
      <c r="J210" s="42"/>
      <c r="K210" s="42"/>
      <c r="L210" s="42"/>
      <c r="M210" s="42"/>
      <c r="N210" s="42"/>
      <c r="O210" s="42"/>
      <c r="P210" s="42"/>
      <c r="Q210" s="42"/>
    </row>
    <row r="211" spans="1:17" ht="38.25" customHeight="1" x14ac:dyDescent="0.25">
      <c r="A211" s="48" t="s">
        <v>13</v>
      </c>
      <c r="B211" s="131"/>
      <c r="C211" s="132"/>
      <c r="D211" s="132"/>
      <c r="E211" s="133"/>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29-20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25">
        <f>IFERROR((E216*F216+E217*F217)/(F216+F217),0)</f>
        <v>0</v>
      </c>
      <c r="G214" s="49" t="s">
        <v>71</v>
      </c>
      <c r="H214" s="70"/>
      <c r="I214" s="81"/>
      <c r="J214" s="42"/>
      <c r="K214" s="42"/>
      <c r="L214" s="42"/>
      <c r="M214" s="42"/>
      <c r="N214" s="42"/>
      <c r="O214" s="42"/>
      <c r="P214" s="42"/>
      <c r="Q214" s="42"/>
    </row>
    <row r="215" spans="1:17" ht="24.75" customHeight="1" x14ac:dyDescent="0.25">
      <c r="A215" s="48" t="s">
        <v>4</v>
      </c>
      <c r="B215" s="129"/>
      <c r="C215" s="130"/>
      <c r="D215" s="49" t="s">
        <v>3142</v>
      </c>
      <c r="E215" s="110" t="str">
        <f>IFERROR(VLOOKUP(B215,matrizEmpleados,2,FALSE),"No existe")</f>
        <v>No existe</v>
      </c>
      <c r="F215" s="120" t="s">
        <v>3765</v>
      </c>
      <c r="G215" s="49" t="s">
        <v>5</v>
      </c>
      <c r="H215" s="127">
        <f>+(D214-C214)+1</f>
        <v>1</v>
      </c>
      <c r="I215" s="81"/>
      <c r="J215" s="42"/>
      <c r="K215" s="42"/>
      <c r="L215" s="42"/>
      <c r="M215" s="42"/>
      <c r="N215" s="42"/>
      <c r="O215" s="42"/>
      <c r="P215" s="42"/>
      <c r="Q215" s="42"/>
    </row>
    <row r="216" spans="1:17" ht="24.75" customHeight="1" x14ac:dyDescent="0.25">
      <c r="A216" s="48" t="s">
        <v>7</v>
      </c>
      <c r="B216" s="115"/>
      <c r="C216" s="121"/>
      <c r="D216" s="121"/>
      <c r="E216" s="116">
        <f>(D216-C216)*$C$2</f>
        <v>0</v>
      </c>
      <c r="F216" s="136"/>
      <c r="G216" s="49" t="s">
        <v>3139</v>
      </c>
      <c r="H216" s="70"/>
      <c r="I216" s="81"/>
      <c r="J216" s="42"/>
      <c r="K216" s="42"/>
      <c r="L216" s="42"/>
      <c r="M216" s="42"/>
      <c r="N216" s="42"/>
      <c r="O216" s="42"/>
      <c r="P216" s="42"/>
      <c r="Q216" s="42"/>
    </row>
    <row r="217" spans="1:17" ht="24.75" customHeight="1" x14ac:dyDescent="0.25">
      <c r="A217" s="48" t="s">
        <v>8</v>
      </c>
      <c r="B217" s="108"/>
      <c r="C217" s="121"/>
      <c r="D217" s="121"/>
      <c r="E217" s="116">
        <f>(D217-C217)*$C$2</f>
        <v>0</v>
      </c>
      <c r="F217" s="136"/>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29-20-1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29-20-2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29-20-3</v>
      </c>
      <c r="J221" s="42"/>
      <c r="K221" s="42"/>
      <c r="L221" s="42"/>
      <c r="M221" s="42"/>
      <c r="N221" s="42"/>
      <c r="O221" s="42"/>
      <c r="P221" s="42"/>
      <c r="Q221" s="42"/>
    </row>
    <row r="222" spans="1:17" ht="38.25" customHeight="1" x14ac:dyDescent="0.25">
      <c r="A222" s="48" t="s">
        <v>13</v>
      </c>
      <c r="B222" s="131"/>
      <c r="C222" s="132"/>
      <c r="D222" s="132"/>
      <c r="E222" s="133"/>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29-21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25">
        <f>IFERROR((E227*F227+E228*F228)/(F227+F228),0)</f>
        <v>0</v>
      </c>
      <c r="G225" s="49" t="s">
        <v>71</v>
      </c>
      <c r="H225" s="70"/>
      <c r="I225" s="81"/>
      <c r="J225" s="42"/>
      <c r="K225" s="42"/>
      <c r="L225" s="42"/>
      <c r="M225" s="42"/>
      <c r="N225" s="42"/>
      <c r="O225" s="42"/>
      <c r="P225" s="42"/>
      <c r="Q225" s="42"/>
    </row>
    <row r="226" spans="1:17" ht="24.75" customHeight="1" x14ac:dyDescent="0.25">
      <c r="A226" s="48" t="s">
        <v>4</v>
      </c>
      <c r="B226" s="129"/>
      <c r="C226" s="130"/>
      <c r="D226" s="49" t="s">
        <v>3142</v>
      </c>
      <c r="E226" s="110" t="str">
        <f>IFERROR(VLOOKUP(B226,matrizEmpleados,2,FALSE),"No existe")</f>
        <v>No existe</v>
      </c>
      <c r="F226" s="120" t="s">
        <v>3765</v>
      </c>
      <c r="G226" s="49" t="s">
        <v>5</v>
      </c>
      <c r="H226" s="127">
        <f>+(D225-C225)+1</f>
        <v>1</v>
      </c>
      <c r="I226" s="81"/>
      <c r="J226" s="42"/>
      <c r="K226" s="42"/>
      <c r="L226" s="42"/>
      <c r="M226" s="42"/>
      <c r="N226" s="42"/>
      <c r="O226" s="42"/>
      <c r="P226" s="42"/>
      <c r="Q226" s="42"/>
    </row>
    <row r="227" spans="1:17" ht="24.75" customHeight="1" x14ac:dyDescent="0.25">
      <c r="A227" s="48" t="s">
        <v>7</v>
      </c>
      <c r="B227" s="115"/>
      <c r="C227" s="121"/>
      <c r="D227" s="121"/>
      <c r="E227" s="116">
        <f>(D227-C227)*$C$2</f>
        <v>0</v>
      </c>
      <c r="F227" s="136"/>
      <c r="G227" s="49" t="s">
        <v>3139</v>
      </c>
      <c r="H227" s="70"/>
      <c r="I227" s="81"/>
      <c r="J227" s="42"/>
      <c r="K227" s="42"/>
      <c r="L227" s="42"/>
      <c r="M227" s="42"/>
      <c r="N227" s="42"/>
      <c r="O227" s="42"/>
      <c r="P227" s="42"/>
      <c r="Q227" s="42"/>
    </row>
    <row r="228" spans="1:17" ht="24.75" customHeight="1" x14ac:dyDescent="0.25">
      <c r="A228" s="48" t="s">
        <v>8</v>
      </c>
      <c r="B228" s="108"/>
      <c r="C228" s="121"/>
      <c r="D228" s="121"/>
      <c r="E228" s="116">
        <f>(D228-C228)*$C$2</f>
        <v>0</v>
      </c>
      <c r="F228" s="136"/>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29-21-1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29-21-2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29-21-3</v>
      </c>
      <c r="J232" s="42"/>
      <c r="K232" s="42"/>
      <c r="L232" s="42"/>
      <c r="M232" s="42"/>
      <c r="N232" s="42"/>
      <c r="O232" s="42"/>
      <c r="P232" s="42"/>
      <c r="Q232" s="42"/>
    </row>
    <row r="233" spans="1:17" ht="38.25" customHeight="1" x14ac:dyDescent="0.25">
      <c r="A233" s="48" t="s">
        <v>13</v>
      </c>
      <c r="B233" s="131"/>
      <c r="C233" s="132"/>
      <c r="D233" s="132"/>
      <c r="E233" s="133"/>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29-22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25">
        <f>IFERROR((E238*F238+E239*F239)/(F238+F239),0)</f>
        <v>0</v>
      </c>
      <c r="G236" s="49" t="s">
        <v>71</v>
      </c>
      <c r="H236" s="70"/>
      <c r="I236" s="81"/>
      <c r="J236" s="42"/>
      <c r="K236" s="42"/>
      <c r="L236" s="42"/>
      <c r="M236" s="42"/>
      <c r="N236" s="42"/>
      <c r="O236" s="42"/>
      <c r="P236" s="42"/>
      <c r="Q236" s="42"/>
    </row>
    <row r="237" spans="1:17" ht="24.75" customHeight="1" x14ac:dyDescent="0.25">
      <c r="A237" s="48" t="s">
        <v>4</v>
      </c>
      <c r="B237" s="129"/>
      <c r="C237" s="130"/>
      <c r="D237" s="49" t="s">
        <v>3142</v>
      </c>
      <c r="E237" s="110" t="str">
        <f>IFERROR(VLOOKUP(B237,matrizEmpleados,2,FALSE),"No existe")</f>
        <v>No existe</v>
      </c>
      <c r="F237" s="120" t="s">
        <v>3765</v>
      </c>
      <c r="G237" s="49" t="s">
        <v>5</v>
      </c>
      <c r="H237" s="127">
        <f>+(D236-C236)+1</f>
        <v>1</v>
      </c>
      <c r="I237" s="81"/>
      <c r="J237" s="42"/>
      <c r="K237" s="42"/>
      <c r="L237" s="42"/>
      <c r="M237" s="42"/>
      <c r="N237" s="42"/>
      <c r="O237" s="42"/>
      <c r="P237" s="42"/>
      <c r="Q237" s="42"/>
    </row>
    <row r="238" spans="1:17" ht="24.75" customHeight="1" x14ac:dyDescent="0.25">
      <c r="A238" s="48" t="s">
        <v>7</v>
      </c>
      <c r="B238" s="115"/>
      <c r="C238" s="121"/>
      <c r="D238" s="121"/>
      <c r="E238" s="116">
        <f>(D238-C238)*$C$2</f>
        <v>0</v>
      </c>
      <c r="F238" s="136"/>
      <c r="G238" s="49" t="s">
        <v>3139</v>
      </c>
      <c r="H238" s="70"/>
      <c r="I238" s="81"/>
      <c r="J238" s="42"/>
      <c r="K238" s="42"/>
      <c r="L238" s="42"/>
      <c r="M238" s="42"/>
      <c r="N238" s="42"/>
      <c r="O238" s="42"/>
      <c r="P238" s="42"/>
      <c r="Q238" s="42"/>
    </row>
    <row r="239" spans="1:17" ht="24.75" customHeight="1" x14ac:dyDescent="0.25">
      <c r="A239" s="48" t="s">
        <v>8</v>
      </c>
      <c r="B239" s="108"/>
      <c r="C239" s="121"/>
      <c r="D239" s="121"/>
      <c r="E239" s="116">
        <f>(D239-C239)*$C$2</f>
        <v>0</v>
      </c>
      <c r="F239" s="136"/>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29-22-1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29-22-2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29-22-3</v>
      </c>
      <c r="J243" s="42"/>
      <c r="K243" s="42"/>
      <c r="L243" s="42"/>
      <c r="M243" s="42"/>
      <c r="N243" s="42"/>
      <c r="O243" s="42"/>
      <c r="P243" s="42"/>
      <c r="Q243" s="42"/>
    </row>
    <row r="244" spans="1:17" ht="38.25" customHeight="1" x14ac:dyDescent="0.25">
      <c r="A244" s="48" t="s">
        <v>13</v>
      </c>
      <c r="B244" s="131"/>
      <c r="C244" s="132"/>
      <c r="D244" s="132"/>
      <c r="E244" s="133"/>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29-23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25">
        <f>IFERROR((E249*F249+E250*F250)/(F249+F250),0)</f>
        <v>0</v>
      </c>
      <c r="G247" s="49" t="s">
        <v>71</v>
      </c>
      <c r="H247" s="70"/>
      <c r="I247" s="81"/>
      <c r="J247" s="42"/>
      <c r="K247" s="42"/>
      <c r="L247" s="42"/>
      <c r="M247" s="42"/>
      <c r="N247" s="42"/>
      <c r="O247" s="42"/>
      <c r="P247" s="42"/>
      <c r="Q247" s="42"/>
    </row>
    <row r="248" spans="1:17" ht="24.75" customHeight="1" x14ac:dyDescent="0.25">
      <c r="A248" s="48" t="s">
        <v>4</v>
      </c>
      <c r="B248" s="129"/>
      <c r="C248" s="130"/>
      <c r="D248" s="49" t="s">
        <v>3142</v>
      </c>
      <c r="E248" s="110" t="str">
        <f>IFERROR(VLOOKUP(B248,matrizEmpleados,2,FALSE),"No existe")</f>
        <v>No existe</v>
      </c>
      <c r="F248" s="120" t="s">
        <v>3765</v>
      </c>
      <c r="G248" s="49" t="s">
        <v>5</v>
      </c>
      <c r="H248" s="127">
        <f>+(D247-C247)+1</f>
        <v>1</v>
      </c>
      <c r="I248" s="81"/>
      <c r="J248" s="42"/>
      <c r="K248" s="42"/>
      <c r="L248" s="42"/>
      <c r="M248" s="42"/>
      <c r="N248" s="42"/>
      <c r="O248" s="42"/>
      <c r="P248" s="42"/>
      <c r="Q248" s="42"/>
    </row>
    <row r="249" spans="1:17" ht="24.75" customHeight="1" x14ac:dyDescent="0.25">
      <c r="A249" s="48" t="s">
        <v>7</v>
      </c>
      <c r="B249" s="115"/>
      <c r="C249" s="121"/>
      <c r="D249" s="121"/>
      <c r="E249" s="116">
        <f>(D249-C249)*$C$2</f>
        <v>0</v>
      </c>
      <c r="F249" s="136"/>
      <c r="G249" s="49" t="s">
        <v>3139</v>
      </c>
      <c r="H249" s="70"/>
      <c r="I249" s="81"/>
      <c r="J249" s="42"/>
      <c r="K249" s="42"/>
      <c r="L249" s="42"/>
      <c r="M249" s="42"/>
      <c r="N249" s="42"/>
      <c r="O249" s="42"/>
      <c r="P249" s="42"/>
      <c r="Q249" s="42"/>
    </row>
    <row r="250" spans="1:17" ht="24.75" customHeight="1" x14ac:dyDescent="0.25">
      <c r="A250" s="48" t="s">
        <v>8</v>
      </c>
      <c r="B250" s="108"/>
      <c r="C250" s="121"/>
      <c r="D250" s="121"/>
      <c r="E250" s="116">
        <f>(D250-C250)*$C$2</f>
        <v>0</v>
      </c>
      <c r="F250" s="136"/>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29-23-1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29-23-2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29-23-3</v>
      </c>
      <c r="J254" s="42"/>
      <c r="K254" s="42"/>
      <c r="L254" s="42"/>
      <c r="M254" s="42"/>
      <c r="N254" s="42"/>
      <c r="O254" s="42"/>
      <c r="P254" s="42"/>
      <c r="Q254" s="42"/>
    </row>
    <row r="255" spans="1:17" ht="38.25" customHeight="1" x14ac:dyDescent="0.25">
      <c r="A255" s="48" t="s">
        <v>13</v>
      </c>
      <c r="B255" s="131"/>
      <c r="C255" s="132"/>
      <c r="D255" s="132"/>
      <c r="E255" s="133"/>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29-24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25">
        <f>IFERROR((E260*F260+E261*F261)/(F260+F261),0)</f>
        <v>0</v>
      </c>
      <c r="G258" s="49" t="s">
        <v>71</v>
      </c>
      <c r="H258" s="70"/>
      <c r="I258" s="81"/>
      <c r="J258" s="42"/>
      <c r="K258" s="42"/>
      <c r="L258" s="42"/>
      <c r="M258" s="42"/>
      <c r="N258" s="42"/>
      <c r="O258" s="42"/>
      <c r="P258" s="42"/>
      <c r="Q258" s="42"/>
    </row>
    <row r="259" spans="1:17" ht="24.75" customHeight="1" x14ac:dyDescent="0.25">
      <c r="A259" s="48" t="s">
        <v>4</v>
      </c>
      <c r="B259" s="129"/>
      <c r="C259" s="130"/>
      <c r="D259" s="49" t="s">
        <v>3142</v>
      </c>
      <c r="E259" s="110" t="str">
        <f>IFERROR(VLOOKUP(B259,matrizEmpleados,2,FALSE),"No existe")</f>
        <v>No existe</v>
      </c>
      <c r="F259" s="120" t="s">
        <v>3765</v>
      </c>
      <c r="G259" s="49" t="s">
        <v>5</v>
      </c>
      <c r="H259" s="127">
        <f>+(D258-C258)+1</f>
        <v>1</v>
      </c>
      <c r="I259" s="81"/>
      <c r="J259" s="42"/>
      <c r="K259" s="42"/>
      <c r="L259" s="42"/>
      <c r="M259" s="42"/>
      <c r="N259" s="42"/>
      <c r="O259" s="42"/>
      <c r="P259" s="42"/>
      <c r="Q259" s="42"/>
    </row>
    <row r="260" spans="1:17" ht="24.75" customHeight="1" x14ac:dyDescent="0.25">
      <c r="A260" s="48" t="s">
        <v>7</v>
      </c>
      <c r="B260" s="115"/>
      <c r="C260" s="121"/>
      <c r="D260" s="121"/>
      <c r="E260" s="116">
        <f>(D260-C260)*$C$2</f>
        <v>0</v>
      </c>
      <c r="F260" s="136"/>
      <c r="G260" s="49" t="s">
        <v>3139</v>
      </c>
      <c r="H260" s="70"/>
      <c r="I260" s="81"/>
      <c r="J260" s="42"/>
      <c r="K260" s="42"/>
      <c r="L260" s="42"/>
      <c r="M260" s="42"/>
      <c r="N260" s="42"/>
      <c r="O260" s="42"/>
      <c r="P260" s="42"/>
      <c r="Q260" s="42"/>
    </row>
    <row r="261" spans="1:17" ht="24.75" customHeight="1" x14ac:dyDescent="0.25">
      <c r="A261" s="48" t="s">
        <v>8</v>
      </c>
      <c r="B261" s="108"/>
      <c r="C261" s="121"/>
      <c r="D261" s="121"/>
      <c r="E261" s="116">
        <f>(D261-C261)*$C$2</f>
        <v>0</v>
      </c>
      <c r="F261" s="136"/>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29-24-1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29-24-2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29-24-3</v>
      </c>
      <c r="J265" s="42"/>
      <c r="K265" s="42"/>
      <c r="L265" s="42"/>
      <c r="M265" s="42"/>
      <c r="N265" s="42"/>
      <c r="O265" s="42"/>
      <c r="P265" s="42"/>
      <c r="Q265" s="42"/>
    </row>
    <row r="266" spans="1:17" ht="38.25" customHeight="1" x14ac:dyDescent="0.25">
      <c r="A266" s="48" t="s">
        <v>13</v>
      </c>
      <c r="B266" s="131"/>
      <c r="C266" s="132"/>
      <c r="D266" s="132"/>
      <c r="E266" s="133"/>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29-25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25">
        <f>IFERROR((E271*F271+E272*F272)/(F271+F272),0)</f>
        <v>0</v>
      </c>
      <c r="G269" s="49" t="s">
        <v>71</v>
      </c>
      <c r="H269" s="70"/>
      <c r="I269" s="81"/>
      <c r="J269" s="42"/>
      <c r="K269" s="42"/>
      <c r="L269" s="42"/>
      <c r="M269" s="42"/>
      <c r="N269" s="42"/>
      <c r="O269" s="42"/>
      <c r="P269" s="42"/>
      <c r="Q269" s="42"/>
    </row>
    <row r="270" spans="1:17" ht="24.75" customHeight="1" x14ac:dyDescent="0.25">
      <c r="A270" s="48" t="s">
        <v>4</v>
      </c>
      <c r="B270" s="129"/>
      <c r="C270" s="130"/>
      <c r="D270" s="49" t="s">
        <v>3142</v>
      </c>
      <c r="E270" s="110" t="str">
        <f>IFERROR(VLOOKUP(B270,matrizEmpleados,2,FALSE),"No existe")</f>
        <v>No existe</v>
      </c>
      <c r="F270" s="120" t="s">
        <v>3765</v>
      </c>
      <c r="G270" s="49" t="s">
        <v>5</v>
      </c>
      <c r="H270" s="127">
        <f>+(D269-C269)+1</f>
        <v>1</v>
      </c>
      <c r="I270" s="81"/>
      <c r="J270" s="42"/>
      <c r="K270" s="42"/>
      <c r="L270" s="42"/>
      <c r="M270" s="42"/>
      <c r="N270" s="42"/>
      <c r="O270" s="42"/>
      <c r="P270" s="42"/>
      <c r="Q270" s="42"/>
    </row>
    <row r="271" spans="1:17" ht="24.75" customHeight="1" x14ac:dyDescent="0.25">
      <c r="A271" s="48" t="s">
        <v>7</v>
      </c>
      <c r="B271" s="115"/>
      <c r="C271" s="121"/>
      <c r="D271" s="121"/>
      <c r="E271" s="116">
        <f>(D271-C271)*$C$2</f>
        <v>0</v>
      </c>
      <c r="F271" s="136"/>
      <c r="G271" s="49" t="s">
        <v>3139</v>
      </c>
      <c r="H271" s="70"/>
      <c r="I271" s="81"/>
      <c r="J271" s="42"/>
      <c r="K271" s="42"/>
      <c r="L271" s="42"/>
      <c r="M271" s="42"/>
      <c r="N271" s="42"/>
      <c r="O271" s="42"/>
      <c r="P271" s="42"/>
      <c r="Q271" s="42"/>
    </row>
    <row r="272" spans="1:17" ht="24.75" customHeight="1" x14ac:dyDescent="0.25">
      <c r="A272" s="48" t="s">
        <v>8</v>
      </c>
      <c r="B272" s="108"/>
      <c r="C272" s="121"/>
      <c r="D272" s="121"/>
      <c r="E272" s="116">
        <f>(D272-C272)*$C$2</f>
        <v>0</v>
      </c>
      <c r="F272" s="136"/>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29-25-1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29-25-2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29-25-3</v>
      </c>
      <c r="J276" s="42"/>
      <c r="K276" s="42"/>
      <c r="L276" s="42"/>
      <c r="M276" s="42"/>
      <c r="N276" s="42"/>
      <c r="O276" s="42"/>
      <c r="P276" s="42"/>
      <c r="Q276" s="42"/>
    </row>
    <row r="277" spans="1:17" ht="38.25" customHeight="1" x14ac:dyDescent="0.25">
      <c r="A277" s="48" t="s">
        <v>13</v>
      </c>
      <c r="B277" s="131"/>
      <c r="C277" s="132"/>
      <c r="D277" s="132"/>
      <c r="E277" s="133"/>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29-26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25">
        <f>IFERROR((E282*F282+E283*F283)/(F282+F283),0)</f>
        <v>0</v>
      </c>
      <c r="G280" s="49" t="s">
        <v>71</v>
      </c>
      <c r="H280" s="70"/>
      <c r="I280" s="81"/>
      <c r="J280" s="42"/>
      <c r="K280" s="42"/>
      <c r="L280" s="42"/>
      <c r="M280" s="42"/>
      <c r="N280" s="42"/>
      <c r="O280" s="42"/>
      <c r="P280" s="42"/>
      <c r="Q280" s="42"/>
    </row>
    <row r="281" spans="1:17" ht="24.75" customHeight="1" x14ac:dyDescent="0.25">
      <c r="A281" s="48" t="s">
        <v>4</v>
      </c>
      <c r="B281" s="129"/>
      <c r="C281" s="130"/>
      <c r="D281" s="49" t="s">
        <v>3142</v>
      </c>
      <c r="E281" s="110" t="str">
        <f>IFERROR(VLOOKUP(B281,matrizEmpleados,2,FALSE),"No existe")</f>
        <v>No existe</v>
      </c>
      <c r="F281" s="120" t="s">
        <v>3765</v>
      </c>
      <c r="G281" s="49" t="s">
        <v>5</v>
      </c>
      <c r="H281" s="127">
        <f>+(D280-C280)+1</f>
        <v>1</v>
      </c>
      <c r="I281" s="81"/>
      <c r="J281" s="42"/>
      <c r="K281" s="42"/>
      <c r="L281" s="42"/>
      <c r="M281" s="42"/>
      <c r="N281" s="42"/>
      <c r="O281" s="42"/>
      <c r="P281" s="42"/>
      <c r="Q281" s="42"/>
    </row>
    <row r="282" spans="1:17" ht="24.75" customHeight="1" x14ac:dyDescent="0.25">
      <c r="A282" s="48" t="s">
        <v>7</v>
      </c>
      <c r="B282" s="115"/>
      <c r="C282" s="121"/>
      <c r="D282" s="121"/>
      <c r="E282" s="116">
        <f>(D282-C282)*$C$2</f>
        <v>0</v>
      </c>
      <c r="F282" s="136"/>
      <c r="G282" s="49" t="s">
        <v>3139</v>
      </c>
      <c r="H282" s="70"/>
      <c r="I282" s="81"/>
      <c r="J282" s="42"/>
      <c r="K282" s="42"/>
      <c r="L282" s="42"/>
      <c r="M282" s="42"/>
      <c r="N282" s="42"/>
      <c r="O282" s="42"/>
      <c r="P282" s="42"/>
      <c r="Q282" s="42"/>
    </row>
    <row r="283" spans="1:17" ht="24.75" customHeight="1" x14ac:dyDescent="0.25">
      <c r="A283" s="48" t="s">
        <v>8</v>
      </c>
      <c r="B283" s="108"/>
      <c r="C283" s="121"/>
      <c r="D283" s="121"/>
      <c r="E283" s="116">
        <f>(D283-C283)*$C$2</f>
        <v>0</v>
      </c>
      <c r="F283" s="136"/>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29-26-1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29-26-2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29-26-3</v>
      </c>
      <c r="J287" s="42"/>
      <c r="K287" s="42"/>
      <c r="L287" s="42"/>
      <c r="M287" s="42"/>
      <c r="N287" s="42"/>
      <c r="O287" s="42"/>
      <c r="P287" s="42"/>
      <c r="Q287" s="42"/>
    </row>
    <row r="288" spans="1:17" ht="38.25" customHeight="1" x14ac:dyDescent="0.25">
      <c r="A288" s="48" t="s">
        <v>13</v>
      </c>
      <c r="B288" s="131"/>
      <c r="C288" s="132"/>
      <c r="D288" s="132"/>
      <c r="E288" s="133"/>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29-27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25">
        <f>IFERROR((E293*F293+E294*F294)/(F293+F294),0)</f>
        <v>0</v>
      </c>
      <c r="G291" s="49" t="s">
        <v>71</v>
      </c>
      <c r="H291" s="70"/>
      <c r="I291" s="81"/>
      <c r="J291" s="42"/>
      <c r="K291" s="42"/>
      <c r="L291" s="42"/>
      <c r="M291" s="42"/>
      <c r="N291" s="42"/>
      <c r="O291" s="42"/>
      <c r="P291" s="42"/>
      <c r="Q291" s="42"/>
    </row>
    <row r="292" spans="1:17" ht="24.75" customHeight="1" x14ac:dyDescent="0.25">
      <c r="A292" s="48" t="s">
        <v>4</v>
      </c>
      <c r="B292" s="129"/>
      <c r="C292" s="130"/>
      <c r="D292" s="49" t="s">
        <v>3142</v>
      </c>
      <c r="E292" s="110" t="str">
        <f>IFERROR(VLOOKUP(B292,matrizEmpleados,2,FALSE),"No existe")</f>
        <v>No existe</v>
      </c>
      <c r="F292" s="120" t="s">
        <v>3765</v>
      </c>
      <c r="G292" s="49" t="s">
        <v>5</v>
      </c>
      <c r="H292" s="127">
        <f>+(D291-C291)+1</f>
        <v>1</v>
      </c>
      <c r="I292" s="81"/>
      <c r="J292" s="42"/>
      <c r="K292" s="42"/>
      <c r="L292" s="42"/>
      <c r="M292" s="42"/>
      <c r="N292" s="42"/>
      <c r="O292" s="42"/>
      <c r="P292" s="42"/>
      <c r="Q292" s="42"/>
    </row>
    <row r="293" spans="1:17" ht="24.75" customHeight="1" x14ac:dyDescent="0.25">
      <c r="A293" s="48" t="s">
        <v>7</v>
      </c>
      <c r="B293" s="115"/>
      <c r="C293" s="121"/>
      <c r="D293" s="121"/>
      <c r="E293" s="116">
        <f>(D293-C293)*$C$2</f>
        <v>0</v>
      </c>
      <c r="F293" s="136"/>
      <c r="G293" s="49" t="s">
        <v>3139</v>
      </c>
      <c r="H293" s="70"/>
      <c r="I293" s="81"/>
      <c r="J293" s="42"/>
      <c r="K293" s="42"/>
      <c r="L293" s="42"/>
      <c r="M293" s="42"/>
      <c r="N293" s="42"/>
      <c r="O293" s="42"/>
      <c r="P293" s="42"/>
      <c r="Q293" s="42"/>
    </row>
    <row r="294" spans="1:17" ht="24.75" customHeight="1" x14ac:dyDescent="0.25">
      <c r="A294" s="48" t="s">
        <v>8</v>
      </c>
      <c r="B294" s="108"/>
      <c r="C294" s="121"/>
      <c r="D294" s="121"/>
      <c r="E294" s="116">
        <f>(D294-C294)*$C$2</f>
        <v>0</v>
      </c>
      <c r="F294" s="136"/>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29-27-1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29-27-2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29-27-3</v>
      </c>
      <c r="J298" s="42"/>
      <c r="K298" s="42"/>
      <c r="L298" s="42"/>
      <c r="M298" s="42"/>
      <c r="N298" s="42"/>
      <c r="O298" s="42"/>
      <c r="P298" s="42"/>
      <c r="Q298" s="42"/>
    </row>
    <row r="299" spans="1:17" ht="38.25" customHeight="1" x14ac:dyDescent="0.25">
      <c r="A299" s="48" t="s">
        <v>13</v>
      </c>
      <c r="B299" s="131"/>
      <c r="C299" s="132"/>
      <c r="D299" s="132"/>
      <c r="E299" s="133"/>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29-28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25">
        <f>IFERROR((E304*F304+E305*F305)/(F304+F305),0)</f>
        <v>0</v>
      </c>
      <c r="G302" s="49" t="s">
        <v>71</v>
      </c>
      <c r="H302" s="70"/>
      <c r="I302" s="81"/>
      <c r="J302" s="42"/>
      <c r="K302" s="42"/>
      <c r="L302" s="42"/>
      <c r="M302" s="42"/>
      <c r="N302" s="42"/>
      <c r="O302" s="42"/>
      <c r="P302" s="42"/>
      <c r="Q302" s="42"/>
    </row>
    <row r="303" spans="1:17" ht="24.75" customHeight="1" x14ac:dyDescent="0.25">
      <c r="A303" s="48" t="s">
        <v>4</v>
      </c>
      <c r="B303" s="129"/>
      <c r="C303" s="130"/>
      <c r="D303" s="49" t="s">
        <v>3142</v>
      </c>
      <c r="E303" s="110" t="str">
        <f>IFERROR(VLOOKUP(B303,matrizEmpleados,2,FALSE),"No existe")</f>
        <v>No existe</v>
      </c>
      <c r="F303" s="120" t="s">
        <v>3765</v>
      </c>
      <c r="G303" s="49" t="s">
        <v>5</v>
      </c>
      <c r="H303" s="127">
        <f>+(D302-C302)+1</f>
        <v>1</v>
      </c>
      <c r="I303" s="81"/>
      <c r="J303" s="42"/>
      <c r="K303" s="42"/>
      <c r="L303" s="42"/>
      <c r="M303" s="42"/>
      <c r="N303" s="42"/>
      <c r="O303" s="42"/>
      <c r="P303" s="42"/>
      <c r="Q303" s="42"/>
    </row>
    <row r="304" spans="1:17" ht="24.75" customHeight="1" x14ac:dyDescent="0.25">
      <c r="A304" s="48" t="s">
        <v>7</v>
      </c>
      <c r="B304" s="115"/>
      <c r="C304" s="121"/>
      <c r="D304" s="121"/>
      <c r="E304" s="116">
        <f>(D304-C304)*$C$2</f>
        <v>0</v>
      </c>
      <c r="F304" s="136"/>
      <c r="G304" s="49" t="s">
        <v>3139</v>
      </c>
      <c r="H304" s="70"/>
      <c r="I304" s="81"/>
      <c r="J304" s="42"/>
      <c r="K304" s="42"/>
      <c r="L304" s="42"/>
      <c r="M304" s="42"/>
      <c r="N304" s="42"/>
      <c r="O304" s="42"/>
      <c r="P304" s="42"/>
      <c r="Q304" s="42"/>
    </row>
    <row r="305" spans="1:17" ht="24.75" customHeight="1" x14ac:dyDescent="0.25">
      <c r="A305" s="48" t="s">
        <v>8</v>
      </c>
      <c r="B305" s="108"/>
      <c r="C305" s="121"/>
      <c r="D305" s="121"/>
      <c r="E305" s="116">
        <f>(D305-C305)*$C$2</f>
        <v>0</v>
      </c>
      <c r="F305" s="136"/>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29-28-1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29-28-2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29-28-3</v>
      </c>
      <c r="J309" s="42"/>
      <c r="K309" s="42"/>
      <c r="L309" s="42"/>
      <c r="M309" s="42"/>
      <c r="N309" s="42"/>
      <c r="O309" s="42"/>
      <c r="P309" s="42"/>
      <c r="Q309" s="42"/>
    </row>
    <row r="310" spans="1:17" ht="38.25" customHeight="1" x14ac:dyDescent="0.25">
      <c r="A310" s="48" t="s">
        <v>13</v>
      </c>
      <c r="B310" s="131"/>
      <c r="C310" s="132"/>
      <c r="D310" s="132"/>
      <c r="E310" s="133"/>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29-29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25">
        <f>IFERROR((E315*F315+E316*F316)/(F315+F316),0)</f>
        <v>0</v>
      </c>
      <c r="G313" s="49" t="s">
        <v>71</v>
      </c>
      <c r="H313" s="70"/>
      <c r="I313" s="81"/>
      <c r="J313" s="42"/>
      <c r="K313" s="42"/>
      <c r="L313" s="42"/>
      <c r="M313" s="42"/>
      <c r="N313" s="42"/>
      <c r="O313" s="42"/>
      <c r="P313" s="42"/>
      <c r="Q313" s="42"/>
    </row>
    <row r="314" spans="1:17" ht="24.75" customHeight="1" x14ac:dyDescent="0.25">
      <c r="A314" s="48" t="s">
        <v>4</v>
      </c>
      <c r="B314" s="129"/>
      <c r="C314" s="130"/>
      <c r="D314" s="49" t="s">
        <v>3142</v>
      </c>
      <c r="E314" s="110" t="str">
        <f>IFERROR(VLOOKUP(B314,matrizEmpleados,2,FALSE),"No existe")</f>
        <v>No existe</v>
      </c>
      <c r="F314" s="120" t="s">
        <v>3765</v>
      </c>
      <c r="G314" s="49" t="s">
        <v>5</v>
      </c>
      <c r="H314" s="127">
        <f>+(D313-C313)+1</f>
        <v>1</v>
      </c>
      <c r="I314" s="81"/>
      <c r="J314" s="42"/>
      <c r="K314" s="42"/>
      <c r="L314" s="42"/>
      <c r="M314" s="42"/>
      <c r="N314" s="42"/>
      <c r="O314" s="42"/>
      <c r="P314" s="42"/>
      <c r="Q314" s="42"/>
    </row>
    <row r="315" spans="1:17" ht="24.75" customHeight="1" x14ac:dyDescent="0.25">
      <c r="A315" s="48" t="s">
        <v>7</v>
      </c>
      <c r="B315" s="115"/>
      <c r="C315" s="121"/>
      <c r="D315" s="121"/>
      <c r="E315" s="116">
        <f>(D315-C315)*$C$2</f>
        <v>0</v>
      </c>
      <c r="F315" s="136"/>
      <c r="G315" s="49" t="s">
        <v>3139</v>
      </c>
      <c r="H315" s="70"/>
      <c r="I315" s="81"/>
      <c r="J315" s="42"/>
      <c r="K315" s="42"/>
      <c r="L315" s="42"/>
      <c r="M315" s="42"/>
      <c r="N315" s="42"/>
      <c r="O315" s="42"/>
      <c r="P315" s="42"/>
      <c r="Q315" s="42"/>
    </row>
    <row r="316" spans="1:17" ht="24.75" customHeight="1" x14ac:dyDescent="0.25">
      <c r="A316" s="48" t="s">
        <v>8</v>
      </c>
      <c r="B316" s="108"/>
      <c r="C316" s="121"/>
      <c r="D316" s="121"/>
      <c r="E316" s="116">
        <f>(D316-C316)*$C$2</f>
        <v>0</v>
      </c>
      <c r="F316" s="136"/>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29-29-1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29-29-2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29-29-3</v>
      </c>
      <c r="J320" s="42"/>
      <c r="K320" s="42"/>
      <c r="L320" s="42"/>
      <c r="M320" s="42"/>
      <c r="N320" s="42"/>
      <c r="O320" s="42"/>
      <c r="P320" s="42"/>
      <c r="Q320" s="42"/>
    </row>
    <row r="321" spans="1:17" ht="38.25" customHeight="1" x14ac:dyDescent="0.25">
      <c r="A321" s="48" t="s">
        <v>13</v>
      </c>
      <c r="B321" s="131"/>
      <c r="C321" s="132"/>
      <c r="D321" s="132"/>
      <c r="E321" s="133"/>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29-30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25">
        <f>IFERROR((E326*F326+E327*F327)/(F326+F327),0)</f>
        <v>0</v>
      </c>
      <c r="G324" s="49" t="s">
        <v>71</v>
      </c>
      <c r="H324" s="70"/>
      <c r="I324" s="81"/>
      <c r="J324" s="42"/>
      <c r="K324" s="42"/>
      <c r="L324" s="42"/>
      <c r="M324" s="42"/>
      <c r="N324" s="42"/>
      <c r="O324" s="42"/>
      <c r="P324" s="42"/>
      <c r="Q324" s="42"/>
    </row>
    <row r="325" spans="1:17" ht="24.75" customHeight="1" x14ac:dyDescent="0.25">
      <c r="A325" s="48" t="s">
        <v>4</v>
      </c>
      <c r="B325" s="129"/>
      <c r="C325" s="130"/>
      <c r="D325" s="49" t="s">
        <v>3142</v>
      </c>
      <c r="E325" s="110" t="str">
        <f>IFERROR(VLOOKUP(B325,matrizEmpleados,2,FALSE),"No existe")</f>
        <v>No existe</v>
      </c>
      <c r="F325" s="120" t="s">
        <v>3765</v>
      </c>
      <c r="G325" s="49" t="s">
        <v>5</v>
      </c>
      <c r="H325" s="127">
        <f>+(D324-C324)+1</f>
        <v>1</v>
      </c>
      <c r="I325" s="81"/>
      <c r="J325" s="42"/>
      <c r="K325" s="42"/>
      <c r="L325" s="42"/>
      <c r="M325" s="42"/>
      <c r="N325" s="42"/>
      <c r="O325" s="42"/>
      <c r="P325" s="42"/>
      <c r="Q325" s="42"/>
    </row>
    <row r="326" spans="1:17" ht="24.75" customHeight="1" x14ac:dyDescent="0.25">
      <c r="A326" s="48" t="s">
        <v>7</v>
      </c>
      <c r="B326" s="115"/>
      <c r="C326" s="121"/>
      <c r="D326" s="121"/>
      <c r="E326" s="116">
        <f>(D326-C326)*$C$2</f>
        <v>0</v>
      </c>
      <c r="F326" s="136"/>
      <c r="G326" s="49" t="s">
        <v>3139</v>
      </c>
      <c r="H326" s="70"/>
      <c r="I326" s="81"/>
      <c r="J326" s="42"/>
      <c r="K326" s="42"/>
      <c r="L326" s="42"/>
      <c r="M326" s="42"/>
      <c r="N326" s="42"/>
      <c r="O326" s="42"/>
      <c r="P326" s="42"/>
      <c r="Q326" s="42"/>
    </row>
    <row r="327" spans="1:17" ht="24.75" customHeight="1" x14ac:dyDescent="0.25">
      <c r="A327" s="48" t="s">
        <v>8</v>
      </c>
      <c r="B327" s="108"/>
      <c r="C327" s="121"/>
      <c r="D327" s="121"/>
      <c r="E327" s="116">
        <f>(D327-C327)*$C$2</f>
        <v>0</v>
      </c>
      <c r="F327" s="136"/>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29-30-1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29-30-2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29-30-3</v>
      </c>
      <c r="J331" s="42"/>
      <c r="K331" s="42"/>
      <c r="L331" s="42"/>
      <c r="M331" s="42"/>
      <c r="N331" s="42"/>
      <c r="O331" s="42"/>
      <c r="P331" s="42"/>
      <c r="Q331" s="42"/>
    </row>
    <row r="332" spans="1:17" ht="38.25" customHeight="1" x14ac:dyDescent="0.25">
      <c r="A332" s="48" t="s">
        <v>13</v>
      </c>
      <c r="B332" s="131"/>
      <c r="C332" s="132"/>
      <c r="D332" s="132"/>
      <c r="E332" s="133"/>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29-31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25">
        <f>IFERROR((E337*F337+E338*F338)/(F337+F338),0)</f>
        <v>0</v>
      </c>
      <c r="G335" s="49" t="s">
        <v>71</v>
      </c>
      <c r="H335" s="70"/>
      <c r="I335" s="81"/>
      <c r="J335" s="42"/>
      <c r="K335" s="42"/>
      <c r="L335" s="42"/>
      <c r="M335" s="42"/>
      <c r="N335" s="42"/>
      <c r="O335" s="42"/>
      <c r="P335" s="42"/>
      <c r="Q335" s="42"/>
    </row>
    <row r="336" spans="1:17" ht="24.75" customHeight="1" x14ac:dyDescent="0.25">
      <c r="A336" s="48" t="s">
        <v>4</v>
      </c>
      <c r="B336" s="129"/>
      <c r="C336" s="130"/>
      <c r="D336" s="49" t="s">
        <v>3142</v>
      </c>
      <c r="E336" s="110" t="str">
        <f>IFERROR(VLOOKUP(B336,matrizEmpleados,2,FALSE),"No existe")</f>
        <v>No existe</v>
      </c>
      <c r="F336" s="120" t="s">
        <v>3765</v>
      </c>
      <c r="G336" s="49" t="s">
        <v>5</v>
      </c>
      <c r="H336" s="127">
        <f>+(D335-C335)+1</f>
        <v>1</v>
      </c>
      <c r="I336" s="81"/>
      <c r="J336" s="42"/>
      <c r="K336" s="42"/>
      <c r="L336" s="42"/>
      <c r="M336" s="42"/>
      <c r="N336" s="42"/>
      <c r="O336" s="42"/>
      <c r="P336" s="42"/>
      <c r="Q336" s="42"/>
    </row>
    <row r="337" spans="1:17" ht="24.75" customHeight="1" x14ac:dyDescent="0.25">
      <c r="A337" s="48" t="s">
        <v>7</v>
      </c>
      <c r="B337" s="115"/>
      <c r="C337" s="121"/>
      <c r="D337" s="121"/>
      <c r="E337" s="116">
        <f>(D337-C337)*$C$2</f>
        <v>0</v>
      </c>
      <c r="F337" s="136"/>
      <c r="G337" s="49" t="s">
        <v>3139</v>
      </c>
      <c r="H337" s="70"/>
      <c r="I337" s="81"/>
      <c r="J337" s="42"/>
      <c r="K337" s="42"/>
      <c r="L337" s="42"/>
      <c r="M337" s="42"/>
      <c r="N337" s="42"/>
      <c r="O337" s="42"/>
      <c r="P337" s="42"/>
      <c r="Q337" s="42"/>
    </row>
    <row r="338" spans="1:17" ht="24.75" customHeight="1" x14ac:dyDescent="0.25">
      <c r="A338" s="48" t="s">
        <v>8</v>
      </c>
      <c r="B338" s="108"/>
      <c r="C338" s="121"/>
      <c r="D338" s="121"/>
      <c r="E338" s="116">
        <f>(D338-C338)*$C$2</f>
        <v>0</v>
      </c>
      <c r="F338" s="136"/>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29-31-1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29-31-2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29-31-3</v>
      </c>
      <c r="J342" s="42"/>
      <c r="K342" s="42"/>
      <c r="L342" s="42"/>
      <c r="M342" s="42"/>
      <c r="N342" s="42"/>
      <c r="O342" s="42"/>
      <c r="P342" s="42"/>
      <c r="Q342" s="42"/>
    </row>
    <row r="343" spans="1:17" ht="38.25" customHeight="1" x14ac:dyDescent="0.25">
      <c r="A343" s="48" t="s">
        <v>13</v>
      </c>
      <c r="B343" s="131"/>
      <c r="C343" s="132"/>
      <c r="D343" s="132"/>
      <c r="E343" s="133"/>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29-32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25">
        <f>IFERROR((E348*F348+E349*F349)/(F348+F349),0)</f>
        <v>0</v>
      </c>
      <c r="G346" s="49" t="s">
        <v>71</v>
      </c>
      <c r="H346" s="70"/>
      <c r="I346" s="81"/>
      <c r="J346" s="42"/>
      <c r="K346" s="42"/>
      <c r="L346" s="42"/>
      <c r="M346" s="42"/>
      <c r="N346" s="42"/>
      <c r="O346" s="42"/>
      <c r="P346" s="42"/>
      <c r="Q346" s="42"/>
    </row>
    <row r="347" spans="1:17" ht="24.75" customHeight="1" x14ac:dyDescent="0.25">
      <c r="A347" s="48" t="s">
        <v>4</v>
      </c>
      <c r="B347" s="129"/>
      <c r="C347" s="130"/>
      <c r="D347" s="49" t="s">
        <v>3142</v>
      </c>
      <c r="E347" s="110" t="str">
        <f>IFERROR(VLOOKUP(B347,matrizEmpleados,2,FALSE),"No existe")</f>
        <v>No existe</v>
      </c>
      <c r="F347" s="120" t="s">
        <v>3765</v>
      </c>
      <c r="G347" s="49" t="s">
        <v>5</v>
      </c>
      <c r="H347" s="127">
        <f>+(D346-C346)+1</f>
        <v>1</v>
      </c>
      <c r="I347" s="81"/>
      <c r="J347" s="42"/>
      <c r="K347" s="42"/>
      <c r="L347" s="42"/>
      <c r="M347" s="42"/>
      <c r="N347" s="42"/>
      <c r="O347" s="42"/>
      <c r="P347" s="42"/>
      <c r="Q347" s="42"/>
    </row>
    <row r="348" spans="1:17" ht="24.75" customHeight="1" x14ac:dyDescent="0.25">
      <c r="A348" s="48" t="s">
        <v>7</v>
      </c>
      <c r="B348" s="115"/>
      <c r="C348" s="121"/>
      <c r="D348" s="121"/>
      <c r="E348" s="116">
        <f>(D348-C348)*$C$2</f>
        <v>0</v>
      </c>
      <c r="F348" s="136"/>
      <c r="G348" s="49" t="s">
        <v>3139</v>
      </c>
      <c r="H348" s="70"/>
      <c r="I348" s="81"/>
      <c r="J348" s="42"/>
      <c r="K348" s="42"/>
      <c r="L348" s="42"/>
      <c r="M348" s="42"/>
      <c r="N348" s="42"/>
      <c r="O348" s="42"/>
      <c r="P348" s="42"/>
      <c r="Q348" s="42"/>
    </row>
    <row r="349" spans="1:17" ht="24.75" customHeight="1" x14ac:dyDescent="0.25">
      <c r="A349" s="48" t="s">
        <v>8</v>
      </c>
      <c r="B349" s="108"/>
      <c r="C349" s="121"/>
      <c r="D349" s="121"/>
      <c r="E349" s="116">
        <f>(D349-C349)*$C$2</f>
        <v>0</v>
      </c>
      <c r="F349" s="136"/>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29-32-1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29-32-2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29-32-3</v>
      </c>
      <c r="J353" s="42"/>
      <c r="K353" s="42"/>
      <c r="L353" s="42"/>
      <c r="M353" s="42"/>
      <c r="N353" s="42"/>
      <c r="O353" s="42"/>
      <c r="P353" s="42"/>
      <c r="Q353" s="42"/>
    </row>
    <row r="354" spans="1:17" ht="38.25" customHeight="1" x14ac:dyDescent="0.25">
      <c r="A354" s="48" t="s">
        <v>13</v>
      </c>
      <c r="B354" s="131"/>
      <c r="C354" s="132"/>
      <c r="D354" s="132"/>
      <c r="E354" s="133"/>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29-33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25">
        <f>IFERROR((E359*F359+E360*F360)/(F359+F360),0)</f>
        <v>0</v>
      </c>
      <c r="G357" s="49" t="s">
        <v>71</v>
      </c>
      <c r="H357" s="70"/>
      <c r="I357" s="81"/>
      <c r="J357" s="42"/>
      <c r="K357" s="42"/>
      <c r="L357" s="42"/>
      <c r="M357" s="42"/>
      <c r="N357" s="42"/>
      <c r="O357" s="42"/>
      <c r="P357" s="42"/>
      <c r="Q357" s="42"/>
    </row>
    <row r="358" spans="1:17" ht="24.75" customHeight="1" x14ac:dyDescent="0.25">
      <c r="A358" s="48" t="s">
        <v>4</v>
      </c>
      <c r="B358" s="129"/>
      <c r="C358" s="130"/>
      <c r="D358" s="49" t="s">
        <v>3142</v>
      </c>
      <c r="E358" s="110" t="str">
        <f>IFERROR(VLOOKUP(B358,matrizEmpleados,2,FALSE),"No existe")</f>
        <v>No existe</v>
      </c>
      <c r="F358" s="120" t="s">
        <v>3765</v>
      </c>
      <c r="G358" s="49" t="s">
        <v>5</v>
      </c>
      <c r="H358" s="127">
        <f>+(D357-C357)+1</f>
        <v>1</v>
      </c>
      <c r="I358" s="81"/>
      <c r="J358" s="42"/>
      <c r="K358" s="42"/>
      <c r="L358" s="42"/>
      <c r="M358" s="42"/>
      <c r="N358" s="42"/>
      <c r="O358" s="42"/>
      <c r="P358" s="42"/>
      <c r="Q358" s="42"/>
    </row>
    <row r="359" spans="1:17" ht="24.75" customHeight="1" x14ac:dyDescent="0.25">
      <c r="A359" s="48" t="s">
        <v>7</v>
      </c>
      <c r="B359" s="115"/>
      <c r="C359" s="121"/>
      <c r="D359" s="121"/>
      <c r="E359" s="116">
        <f>(D359-C359)*$C$2</f>
        <v>0</v>
      </c>
      <c r="F359" s="136"/>
      <c r="G359" s="49" t="s">
        <v>3139</v>
      </c>
      <c r="H359" s="70"/>
      <c r="I359" s="81"/>
      <c r="J359" s="42"/>
      <c r="K359" s="42"/>
      <c r="L359" s="42"/>
      <c r="M359" s="42"/>
      <c r="N359" s="42"/>
      <c r="O359" s="42"/>
      <c r="P359" s="42"/>
      <c r="Q359" s="42"/>
    </row>
    <row r="360" spans="1:17" ht="24.75" customHeight="1" x14ac:dyDescent="0.25">
      <c r="A360" s="48" t="s">
        <v>8</v>
      </c>
      <c r="B360" s="108"/>
      <c r="C360" s="121"/>
      <c r="D360" s="121"/>
      <c r="E360" s="116">
        <f>(D360-C360)*$C$2</f>
        <v>0</v>
      </c>
      <c r="F360" s="136"/>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29-33-1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29-33-2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29-33-3</v>
      </c>
      <c r="J364" s="42"/>
      <c r="K364" s="42"/>
      <c r="L364" s="42"/>
      <c r="M364" s="42"/>
      <c r="N364" s="42"/>
      <c r="O364" s="42"/>
      <c r="P364" s="42"/>
      <c r="Q364" s="42"/>
    </row>
    <row r="365" spans="1:17" ht="38.25" customHeight="1" x14ac:dyDescent="0.25">
      <c r="A365" s="48" t="s">
        <v>13</v>
      </c>
      <c r="B365" s="131"/>
      <c r="C365" s="132"/>
      <c r="D365" s="132"/>
      <c r="E365" s="133"/>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29-34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25">
        <f>IFERROR((E370*F370+E371*F371)/(F370+F371),0)</f>
        <v>0</v>
      </c>
      <c r="G368" s="49" t="s">
        <v>71</v>
      </c>
      <c r="H368" s="70"/>
      <c r="I368" s="81"/>
      <c r="J368" s="42"/>
      <c r="K368" s="42"/>
      <c r="L368" s="42"/>
      <c r="M368" s="42"/>
      <c r="N368" s="42"/>
      <c r="O368" s="42"/>
      <c r="P368" s="42"/>
      <c r="Q368" s="42"/>
    </row>
    <row r="369" spans="1:17" ht="24.75" customHeight="1" x14ac:dyDescent="0.25">
      <c r="A369" s="48" t="s">
        <v>4</v>
      </c>
      <c r="B369" s="129"/>
      <c r="C369" s="130"/>
      <c r="D369" s="49" t="s">
        <v>3142</v>
      </c>
      <c r="E369" s="110" t="str">
        <f>IFERROR(VLOOKUP(B369,matrizEmpleados,2,FALSE),"No existe")</f>
        <v>No existe</v>
      </c>
      <c r="F369" s="120" t="s">
        <v>3765</v>
      </c>
      <c r="G369" s="49" t="s">
        <v>5</v>
      </c>
      <c r="H369" s="127">
        <f>+(D368-C368)+1</f>
        <v>1</v>
      </c>
      <c r="I369" s="81"/>
      <c r="J369" s="42"/>
      <c r="K369" s="42"/>
      <c r="L369" s="42"/>
      <c r="M369" s="42"/>
      <c r="N369" s="42"/>
      <c r="O369" s="42"/>
      <c r="P369" s="42"/>
      <c r="Q369" s="42"/>
    </row>
    <row r="370" spans="1:17" ht="24.75" customHeight="1" x14ac:dyDescent="0.25">
      <c r="A370" s="48" t="s">
        <v>7</v>
      </c>
      <c r="B370" s="115"/>
      <c r="C370" s="121"/>
      <c r="D370" s="121"/>
      <c r="E370" s="116">
        <f>(D370-C370)*$C$2</f>
        <v>0</v>
      </c>
      <c r="F370" s="136"/>
      <c r="G370" s="49" t="s">
        <v>3139</v>
      </c>
      <c r="H370" s="70"/>
      <c r="I370" s="81"/>
      <c r="J370" s="42"/>
      <c r="K370" s="42"/>
      <c r="L370" s="42"/>
      <c r="M370" s="42"/>
      <c r="N370" s="42"/>
      <c r="O370" s="42"/>
      <c r="P370" s="42"/>
      <c r="Q370" s="42"/>
    </row>
    <row r="371" spans="1:17" ht="24.75" customHeight="1" x14ac:dyDescent="0.25">
      <c r="A371" s="48" t="s">
        <v>8</v>
      </c>
      <c r="B371" s="108"/>
      <c r="C371" s="121"/>
      <c r="D371" s="121"/>
      <c r="E371" s="116">
        <f>(D371-C371)*$C$2</f>
        <v>0</v>
      </c>
      <c r="F371" s="136"/>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29-34-1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29-34-2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29-34-3</v>
      </c>
      <c r="J375" s="42"/>
      <c r="K375" s="42"/>
      <c r="L375" s="42"/>
      <c r="M375" s="42"/>
      <c r="N375" s="42"/>
      <c r="O375" s="42"/>
      <c r="P375" s="42"/>
      <c r="Q375" s="42"/>
    </row>
    <row r="376" spans="1:17" ht="38.25" customHeight="1" x14ac:dyDescent="0.25">
      <c r="A376" s="48" t="s">
        <v>13</v>
      </c>
      <c r="B376" s="131"/>
      <c r="C376" s="132"/>
      <c r="D376" s="132"/>
      <c r="E376" s="133"/>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29-35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25">
        <f>IFERROR((E381*F381+E382*F382)/(F381+F382),0)</f>
        <v>0</v>
      </c>
      <c r="G379" s="49" t="s">
        <v>71</v>
      </c>
      <c r="H379" s="70"/>
      <c r="I379" s="81"/>
      <c r="J379" s="42"/>
      <c r="K379" s="42"/>
      <c r="L379" s="42"/>
      <c r="M379" s="42"/>
      <c r="N379" s="42"/>
      <c r="O379" s="42"/>
      <c r="P379" s="42"/>
      <c r="Q379" s="42"/>
    </row>
    <row r="380" spans="1:17" ht="24.75" customHeight="1" x14ac:dyDescent="0.25">
      <c r="A380" s="48" t="s">
        <v>4</v>
      </c>
      <c r="B380" s="129"/>
      <c r="C380" s="130"/>
      <c r="D380" s="49" t="s">
        <v>3142</v>
      </c>
      <c r="E380" s="110" t="str">
        <f>IFERROR(VLOOKUP(B380,matrizEmpleados,2,FALSE),"No existe")</f>
        <v>No existe</v>
      </c>
      <c r="F380" s="120" t="s">
        <v>3765</v>
      </c>
      <c r="G380" s="49" t="s">
        <v>5</v>
      </c>
      <c r="H380" s="127">
        <f>+(D379-C379)+1</f>
        <v>1</v>
      </c>
      <c r="I380" s="81"/>
      <c r="J380" s="42"/>
      <c r="K380" s="42"/>
      <c r="L380" s="42"/>
      <c r="M380" s="42"/>
      <c r="N380" s="42"/>
      <c r="O380" s="42"/>
      <c r="P380" s="42"/>
      <c r="Q380" s="42"/>
    </row>
    <row r="381" spans="1:17" ht="24.75" customHeight="1" x14ac:dyDescent="0.25">
      <c r="A381" s="48" t="s">
        <v>7</v>
      </c>
      <c r="B381" s="115"/>
      <c r="C381" s="121"/>
      <c r="D381" s="121"/>
      <c r="E381" s="116">
        <f>(D381-C381)*$C$2</f>
        <v>0</v>
      </c>
      <c r="F381" s="136"/>
      <c r="G381" s="49" t="s">
        <v>3139</v>
      </c>
      <c r="H381" s="70"/>
      <c r="I381" s="81"/>
      <c r="J381" s="42"/>
      <c r="K381" s="42"/>
      <c r="L381" s="42"/>
      <c r="M381" s="42"/>
      <c r="N381" s="42"/>
      <c r="O381" s="42"/>
      <c r="P381" s="42"/>
      <c r="Q381" s="42"/>
    </row>
    <row r="382" spans="1:17" ht="24.75" customHeight="1" x14ac:dyDescent="0.25">
      <c r="A382" s="48" t="s">
        <v>8</v>
      </c>
      <c r="B382" s="108"/>
      <c r="C382" s="121"/>
      <c r="D382" s="121"/>
      <c r="E382" s="116">
        <f>(D382-C382)*$C$2</f>
        <v>0</v>
      </c>
      <c r="F382" s="136"/>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29-35-1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29-35-2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29-35-3</v>
      </c>
      <c r="J386" s="42"/>
      <c r="K386" s="42"/>
      <c r="L386" s="42"/>
      <c r="M386" s="42"/>
      <c r="N386" s="42"/>
      <c r="O386" s="42"/>
      <c r="P386" s="42"/>
      <c r="Q386" s="42"/>
    </row>
    <row r="387" spans="1:17" ht="38.25" customHeight="1" x14ac:dyDescent="0.25">
      <c r="A387" s="48" t="s">
        <v>13</v>
      </c>
      <c r="B387" s="131"/>
      <c r="C387" s="132"/>
      <c r="D387" s="132"/>
      <c r="E387" s="133"/>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29-36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25">
        <f>IFERROR((E392*F392+E393*F393)/(F392+F393),0)</f>
        <v>0</v>
      </c>
      <c r="G390" s="49" t="s">
        <v>71</v>
      </c>
      <c r="H390" s="70"/>
      <c r="I390" s="81"/>
      <c r="J390" s="42"/>
      <c r="K390" s="42"/>
      <c r="L390" s="42"/>
      <c r="M390" s="42"/>
      <c r="N390" s="42"/>
      <c r="O390" s="42"/>
      <c r="P390" s="42"/>
      <c r="Q390" s="42"/>
    </row>
    <row r="391" spans="1:17" ht="24.75" customHeight="1" x14ac:dyDescent="0.25">
      <c r="A391" s="48" t="s">
        <v>4</v>
      </c>
      <c r="B391" s="129"/>
      <c r="C391" s="130"/>
      <c r="D391" s="49" t="s">
        <v>3142</v>
      </c>
      <c r="E391" s="110" t="str">
        <f>IFERROR(VLOOKUP(B391,matrizEmpleados,2,FALSE),"No existe")</f>
        <v>No existe</v>
      </c>
      <c r="F391" s="120" t="s">
        <v>3765</v>
      </c>
      <c r="G391" s="49" t="s">
        <v>5</v>
      </c>
      <c r="H391" s="127">
        <f>+(D390-C390)+1</f>
        <v>1</v>
      </c>
      <c r="I391" s="81"/>
      <c r="J391" s="42"/>
      <c r="K391" s="42"/>
      <c r="L391" s="42"/>
      <c r="M391" s="42"/>
      <c r="N391" s="42"/>
      <c r="O391" s="42"/>
      <c r="P391" s="42"/>
      <c r="Q391" s="42"/>
    </row>
    <row r="392" spans="1:17" ht="24.75" customHeight="1" x14ac:dyDescent="0.25">
      <c r="A392" s="48" t="s">
        <v>7</v>
      </c>
      <c r="B392" s="115"/>
      <c r="C392" s="121"/>
      <c r="D392" s="121"/>
      <c r="E392" s="116">
        <f>(D392-C392)*$C$2</f>
        <v>0</v>
      </c>
      <c r="F392" s="136"/>
      <c r="G392" s="49" t="s">
        <v>3139</v>
      </c>
      <c r="H392" s="70"/>
      <c r="I392" s="81"/>
      <c r="J392" s="42"/>
      <c r="K392" s="42"/>
      <c r="L392" s="42"/>
      <c r="M392" s="42"/>
      <c r="N392" s="42"/>
      <c r="O392" s="42"/>
      <c r="P392" s="42"/>
      <c r="Q392" s="42"/>
    </row>
    <row r="393" spans="1:17" ht="24.75" customHeight="1" x14ac:dyDescent="0.25">
      <c r="A393" s="48" t="s">
        <v>8</v>
      </c>
      <c r="B393" s="108"/>
      <c r="C393" s="121"/>
      <c r="D393" s="121"/>
      <c r="E393" s="116">
        <f>(D393-C393)*$C$2</f>
        <v>0</v>
      </c>
      <c r="F393" s="136"/>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29-36-1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29-36-2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29-36-3</v>
      </c>
      <c r="J397" s="42"/>
      <c r="K397" s="42"/>
      <c r="L397" s="42"/>
      <c r="M397" s="42"/>
      <c r="N397" s="42"/>
      <c r="O397" s="42"/>
      <c r="P397" s="42"/>
      <c r="Q397" s="42"/>
    </row>
    <row r="398" spans="1:17" ht="38.25" customHeight="1" x14ac:dyDescent="0.25">
      <c r="A398" s="48" t="s">
        <v>13</v>
      </c>
      <c r="B398" s="131"/>
      <c r="C398" s="132"/>
      <c r="D398" s="132"/>
      <c r="E398" s="133"/>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29-37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25">
        <f>IFERROR((E403*F403+E404*F404)/(F403+F404),0)</f>
        <v>0</v>
      </c>
      <c r="G401" s="49" t="s">
        <v>71</v>
      </c>
      <c r="H401" s="70"/>
      <c r="I401" s="81"/>
      <c r="J401" s="42"/>
      <c r="K401" s="42"/>
      <c r="L401" s="42"/>
      <c r="M401" s="42"/>
      <c r="N401" s="42"/>
      <c r="O401" s="42"/>
      <c r="P401" s="42"/>
      <c r="Q401" s="42"/>
    </row>
    <row r="402" spans="1:17" ht="24.75" customHeight="1" x14ac:dyDescent="0.25">
      <c r="A402" s="48" t="s">
        <v>4</v>
      </c>
      <c r="B402" s="129"/>
      <c r="C402" s="130"/>
      <c r="D402" s="49" t="s">
        <v>3142</v>
      </c>
      <c r="E402" s="110" t="str">
        <f>IFERROR(VLOOKUP(B402,matrizEmpleados,2,FALSE),"No existe")</f>
        <v>No existe</v>
      </c>
      <c r="F402" s="120" t="s">
        <v>3765</v>
      </c>
      <c r="G402" s="49" t="s">
        <v>5</v>
      </c>
      <c r="H402" s="127">
        <f>+(D401-C401)+1</f>
        <v>1</v>
      </c>
      <c r="I402" s="81"/>
      <c r="J402" s="42"/>
      <c r="K402" s="42"/>
      <c r="L402" s="42"/>
      <c r="M402" s="42"/>
      <c r="N402" s="42"/>
      <c r="O402" s="42"/>
      <c r="P402" s="42"/>
      <c r="Q402" s="42"/>
    </row>
    <row r="403" spans="1:17" ht="24.75" customHeight="1" x14ac:dyDescent="0.25">
      <c r="A403" s="48" t="s">
        <v>7</v>
      </c>
      <c r="B403" s="115"/>
      <c r="C403" s="121"/>
      <c r="D403" s="121"/>
      <c r="E403" s="116">
        <f>(D403-C403)*$C$2</f>
        <v>0</v>
      </c>
      <c r="F403" s="136"/>
      <c r="G403" s="49" t="s">
        <v>3139</v>
      </c>
      <c r="H403" s="70"/>
      <c r="I403" s="81"/>
      <c r="J403" s="42"/>
      <c r="K403" s="42"/>
      <c r="L403" s="42"/>
      <c r="M403" s="42"/>
      <c r="N403" s="42"/>
      <c r="O403" s="42"/>
      <c r="P403" s="42"/>
      <c r="Q403" s="42"/>
    </row>
    <row r="404" spans="1:17" ht="24.75" customHeight="1" x14ac:dyDescent="0.25">
      <c r="A404" s="48" t="s">
        <v>8</v>
      </c>
      <c r="B404" s="108"/>
      <c r="C404" s="121"/>
      <c r="D404" s="121"/>
      <c r="E404" s="116">
        <f>(D404-C404)*$C$2</f>
        <v>0</v>
      </c>
      <c r="F404" s="136"/>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29-37-1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29-37-2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29-37-3</v>
      </c>
      <c r="J408" s="42"/>
      <c r="K408" s="42"/>
      <c r="L408" s="42"/>
      <c r="M408" s="42"/>
      <c r="N408" s="42"/>
      <c r="O408" s="42"/>
      <c r="P408" s="42"/>
      <c r="Q408" s="42"/>
    </row>
    <row r="409" spans="1:17" ht="38.25" customHeight="1" x14ac:dyDescent="0.25">
      <c r="A409" s="48" t="s">
        <v>13</v>
      </c>
      <c r="B409" s="131"/>
      <c r="C409" s="132"/>
      <c r="D409" s="132"/>
      <c r="E409" s="133"/>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29-38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25">
        <f>IFERROR((E414*F414+E415*F415)/(F414+F415),0)</f>
        <v>0</v>
      </c>
      <c r="G412" s="49" t="s">
        <v>71</v>
      </c>
      <c r="H412" s="70"/>
      <c r="I412" s="81"/>
      <c r="J412" s="42"/>
      <c r="K412" s="42"/>
      <c r="L412" s="42"/>
      <c r="M412" s="42"/>
      <c r="N412" s="42"/>
      <c r="O412" s="42"/>
      <c r="P412" s="42"/>
      <c r="Q412" s="42"/>
    </row>
    <row r="413" spans="1:17" ht="24.75" customHeight="1" x14ac:dyDescent="0.25">
      <c r="A413" s="48" t="s">
        <v>4</v>
      </c>
      <c r="B413" s="129"/>
      <c r="C413" s="130"/>
      <c r="D413" s="49" t="s">
        <v>3142</v>
      </c>
      <c r="E413" s="110" t="str">
        <f>IFERROR(VLOOKUP(B413,matrizEmpleados,2,FALSE),"No existe")</f>
        <v>No existe</v>
      </c>
      <c r="F413" s="120" t="s">
        <v>3765</v>
      </c>
      <c r="G413" s="49" t="s">
        <v>5</v>
      </c>
      <c r="H413" s="127">
        <f>+(D412-C412)+1</f>
        <v>1</v>
      </c>
      <c r="I413" s="81"/>
      <c r="J413" s="42"/>
      <c r="K413" s="42"/>
      <c r="L413" s="42"/>
      <c r="M413" s="42"/>
      <c r="N413" s="42"/>
      <c r="O413" s="42"/>
      <c r="P413" s="42"/>
      <c r="Q413" s="42"/>
    </row>
    <row r="414" spans="1:17" ht="24.75" customHeight="1" x14ac:dyDescent="0.25">
      <c r="A414" s="48" t="s">
        <v>7</v>
      </c>
      <c r="B414" s="115"/>
      <c r="C414" s="121"/>
      <c r="D414" s="121"/>
      <c r="E414" s="116">
        <f>(D414-C414)*$C$2</f>
        <v>0</v>
      </c>
      <c r="F414" s="136"/>
      <c r="G414" s="49" t="s">
        <v>3139</v>
      </c>
      <c r="H414" s="70"/>
      <c r="I414" s="81"/>
      <c r="J414" s="42"/>
      <c r="K414" s="42"/>
      <c r="L414" s="42"/>
      <c r="M414" s="42"/>
      <c r="N414" s="42"/>
      <c r="O414" s="42"/>
      <c r="P414" s="42"/>
      <c r="Q414" s="42"/>
    </row>
    <row r="415" spans="1:17" ht="24.75" customHeight="1" x14ac:dyDescent="0.25">
      <c r="A415" s="48" t="s">
        <v>8</v>
      </c>
      <c r="B415" s="108"/>
      <c r="C415" s="121"/>
      <c r="D415" s="121"/>
      <c r="E415" s="116">
        <f>(D415-C415)*$C$2</f>
        <v>0</v>
      </c>
      <c r="F415" s="136"/>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29-38-1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29-38-2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29-38-3</v>
      </c>
      <c r="J419" s="42"/>
      <c r="K419" s="42"/>
      <c r="L419" s="42"/>
      <c r="M419" s="42"/>
      <c r="N419" s="42"/>
      <c r="O419" s="42"/>
      <c r="P419" s="42"/>
      <c r="Q419" s="42"/>
    </row>
    <row r="420" spans="1:17" ht="38.25" customHeight="1" x14ac:dyDescent="0.25">
      <c r="A420" s="48" t="s">
        <v>13</v>
      </c>
      <c r="B420" s="131"/>
      <c r="C420" s="132"/>
      <c r="D420" s="132"/>
      <c r="E420" s="133"/>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29-39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25">
        <f>IFERROR((E425*F425+E426*F426)/(F425+F426),0)</f>
        <v>0</v>
      </c>
      <c r="G423" s="49" t="s">
        <v>71</v>
      </c>
      <c r="H423" s="70"/>
      <c r="I423" s="81"/>
      <c r="J423" s="42"/>
      <c r="K423" s="42"/>
      <c r="L423" s="42"/>
      <c r="M423" s="42"/>
      <c r="N423" s="42"/>
      <c r="O423" s="42"/>
      <c r="P423" s="42"/>
      <c r="Q423" s="42"/>
    </row>
    <row r="424" spans="1:17" ht="24.75" customHeight="1" x14ac:dyDescent="0.25">
      <c r="A424" s="48" t="s">
        <v>4</v>
      </c>
      <c r="B424" s="129"/>
      <c r="C424" s="130"/>
      <c r="D424" s="49" t="s">
        <v>3142</v>
      </c>
      <c r="E424" s="110" t="str">
        <f>IFERROR(VLOOKUP(B424,matrizEmpleados,2,FALSE),"No existe")</f>
        <v>No existe</v>
      </c>
      <c r="F424" s="120" t="s">
        <v>3765</v>
      </c>
      <c r="G424" s="49" t="s">
        <v>5</v>
      </c>
      <c r="H424" s="127">
        <f>+(D423-C423)+1</f>
        <v>1</v>
      </c>
      <c r="I424" s="81"/>
      <c r="J424" s="42"/>
      <c r="K424" s="42"/>
      <c r="L424" s="42"/>
      <c r="M424" s="42"/>
      <c r="N424" s="42"/>
      <c r="O424" s="42"/>
      <c r="P424" s="42"/>
      <c r="Q424" s="42"/>
    </row>
    <row r="425" spans="1:17" ht="24.75" customHeight="1" x14ac:dyDescent="0.25">
      <c r="A425" s="48" t="s">
        <v>7</v>
      </c>
      <c r="B425" s="115"/>
      <c r="C425" s="121"/>
      <c r="D425" s="121"/>
      <c r="E425" s="116">
        <f>(D425-C425)*$C$2</f>
        <v>0</v>
      </c>
      <c r="F425" s="136"/>
      <c r="G425" s="49" t="s">
        <v>3139</v>
      </c>
      <c r="H425" s="70"/>
      <c r="I425" s="81"/>
      <c r="J425" s="42"/>
      <c r="K425" s="42"/>
      <c r="L425" s="42"/>
      <c r="M425" s="42"/>
      <c r="N425" s="42"/>
      <c r="O425" s="42"/>
      <c r="P425" s="42"/>
      <c r="Q425" s="42"/>
    </row>
    <row r="426" spans="1:17" ht="24.75" customHeight="1" x14ac:dyDescent="0.25">
      <c r="A426" s="48" t="s">
        <v>8</v>
      </c>
      <c r="B426" s="108"/>
      <c r="C426" s="121"/>
      <c r="D426" s="121"/>
      <c r="E426" s="116">
        <f>(D426-C426)*$C$2</f>
        <v>0</v>
      </c>
      <c r="F426" s="136"/>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29-39-1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29-39-2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29-39-3</v>
      </c>
      <c r="J430" s="42"/>
      <c r="K430" s="42"/>
      <c r="L430" s="42"/>
      <c r="M430" s="42"/>
      <c r="N430" s="42"/>
      <c r="O430" s="42"/>
      <c r="P430" s="42"/>
      <c r="Q430" s="42"/>
    </row>
    <row r="431" spans="1:17" ht="38.25" customHeight="1" x14ac:dyDescent="0.25">
      <c r="A431" s="48" t="s">
        <v>13</v>
      </c>
      <c r="B431" s="131"/>
      <c r="C431" s="132"/>
      <c r="D431" s="132"/>
      <c r="E431" s="133"/>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29-40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25">
        <f>IFERROR((E436*F436+E437*F437)/(F436+F437),0)</f>
        <v>0</v>
      </c>
      <c r="G434" s="49" t="s">
        <v>71</v>
      </c>
      <c r="H434" s="70"/>
      <c r="I434" s="81"/>
      <c r="J434" s="42"/>
      <c r="K434" s="42"/>
      <c r="L434" s="42"/>
      <c r="M434" s="42"/>
      <c r="N434" s="42"/>
      <c r="O434" s="42"/>
      <c r="P434" s="42"/>
      <c r="Q434" s="42"/>
    </row>
    <row r="435" spans="1:17" ht="24.75" customHeight="1" x14ac:dyDescent="0.25">
      <c r="A435" s="48" t="s">
        <v>4</v>
      </c>
      <c r="B435" s="129"/>
      <c r="C435" s="130"/>
      <c r="D435" s="49" t="s">
        <v>3142</v>
      </c>
      <c r="E435" s="110" t="str">
        <f>IFERROR(VLOOKUP(B435,matrizEmpleados,2,FALSE),"No existe")</f>
        <v>No existe</v>
      </c>
      <c r="F435" s="120" t="s">
        <v>3765</v>
      </c>
      <c r="G435" s="49" t="s">
        <v>5</v>
      </c>
      <c r="H435" s="127">
        <f>+(D434-C434)+1</f>
        <v>1</v>
      </c>
      <c r="I435" s="81"/>
      <c r="J435" s="42"/>
      <c r="K435" s="42"/>
      <c r="L435" s="42"/>
      <c r="M435" s="42"/>
      <c r="N435" s="42"/>
      <c r="O435" s="42"/>
      <c r="P435" s="42"/>
      <c r="Q435" s="42"/>
    </row>
    <row r="436" spans="1:17" ht="24.75" customHeight="1" x14ac:dyDescent="0.25">
      <c r="A436" s="48" t="s">
        <v>7</v>
      </c>
      <c r="B436" s="115"/>
      <c r="C436" s="121"/>
      <c r="D436" s="121"/>
      <c r="E436" s="116">
        <f>(D436-C436)*$C$2</f>
        <v>0</v>
      </c>
      <c r="F436" s="136"/>
      <c r="G436" s="49" t="s">
        <v>3139</v>
      </c>
      <c r="H436" s="70"/>
      <c r="I436" s="81"/>
      <c r="J436" s="42"/>
      <c r="K436" s="42"/>
      <c r="L436" s="42"/>
      <c r="M436" s="42"/>
      <c r="N436" s="42"/>
      <c r="O436" s="42"/>
      <c r="P436" s="42"/>
      <c r="Q436" s="42"/>
    </row>
    <row r="437" spans="1:17" ht="24.75" customHeight="1" x14ac:dyDescent="0.25">
      <c r="A437" s="48" t="s">
        <v>8</v>
      </c>
      <c r="B437" s="108"/>
      <c r="C437" s="121"/>
      <c r="D437" s="121"/>
      <c r="E437" s="116">
        <f>(D437-C437)*$C$2</f>
        <v>0</v>
      </c>
      <c r="F437" s="136"/>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29-40-1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29-40-2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29-40-3</v>
      </c>
      <c r="J441" s="42"/>
      <c r="K441" s="42"/>
      <c r="L441" s="42"/>
      <c r="M441" s="42"/>
      <c r="N441" s="42"/>
      <c r="O441" s="42"/>
      <c r="P441" s="42"/>
      <c r="Q441" s="42"/>
    </row>
    <row r="442" spans="1:17" ht="38.25" customHeight="1" x14ac:dyDescent="0.25">
      <c r="A442" s="48" t="s">
        <v>13</v>
      </c>
      <c r="B442" s="131"/>
      <c r="C442" s="132"/>
      <c r="D442" s="132"/>
      <c r="E442" s="133"/>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29-41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25">
        <f>IFERROR((E447*F447+E448*F448)/(F447+F448),0)</f>
        <v>0</v>
      </c>
      <c r="G445" s="49" t="s">
        <v>71</v>
      </c>
      <c r="H445" s="70"/>
      <c r="I445" s="81"/>
      <c r="J445" s="42"/>
      <c r="K445" s="42"/>
      <c r="L445" s="42"/>
      <c r="M445" s="42"/>
      <c r="N445" s="42"/>
      <c r="O445" s="42"/>
      <c r="P445" s="42"/>
      <c r="Q445" s="42"/>
    </row>
    <row r="446" spans="1:17" ht="24.75" customHeight="1" x14ac:dyDescent="0.25">
      <c r="A446" s="48" t="s">
        <v>4</v>
      </c>
      <c r="B446" s="129"/>
      <c r="C446" s="130"/>
      <c r="D446" s="49" t="s">
        <v>3142</v>
      </c>
      <c r="E446" s="110" t="str">
        <f>IFERROR(VLOOKUP(B446,matrizEmpleados,2,FALSE),"No existe")</f>
        <v>No existe</v>
      </c>
      <c r="F446" s="120" t="s">
        <v>3765</v>
      </c>
      <c r="G446" s="49" t="s">
        <v>5</v>
      </c>
      <c r="H446" s="127">
        <f>+(D445-C445)+1</f>
        <v>1</v>
      </c>
      <c r="I446" s="81"/>
      <c r="J446" s="42"/>
      <c r="K446" s="42"/>
      <c r="L446" s="42"/>
      <c r="M446" s="42"/>
      <c r="N446" s="42"/>
      <c r="O446" s="42"/>
      <c r="P446" s="42"/>
      <c r="Q446" s="42"/>
    </row>
    <row r="447" spans="1:17" ht="24.75" customHeight="1" x14ac:dyDescent="0.25">
      <c r="A447" s="48" t="s">
        <v>7</v>
      </c>
      <c r="B447" s="115"/>
      <c r="C447" s="121"/>
      <c r="D447" s="121"/>
      <c r="E447" s="116">
        <f>(D447-C447)*$C$2</f>
        <v>0</v>
      </c>
      <c r="F447" s="136"/>
      <c r="G447" s="49" t="s">
        <v>3139</v>
      </c>
      <c r="H447" s="70"/>
      <c r="I447" s="81"/>
      <c r="J447" s="42"/>
      <c r="K447" s="42"/>
      <c r="L447" s="42"/>
      <c r="M447" s="42"/>
      <c r="N447" s="42"/>
      <c r="O447" s="42"/>
      <c r="P447" s="42"/>
      <c r="Q447" s="42"/>
    </row>
    <row r="448" spans="1:17" ht="24.75" customHeight="1" x14ac:dyDescent="0.25">
      <c r="A448" s="48" t="s">
        <v>8</v>
      </c>
      <c r="B448" s="108"/>
      <c r="C448" s="121"/>
      <c r="D448" s="121"/>
      <c r="E448" s="116">
        <f>(D448-C448)*$C$2</f>
        <v>0</v>
      </c>
      <c r="F448" s="136"/>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29-41-1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29-41-2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29-41-3</v>
      </c>
      <c r="J452" s="42"/>
      <c r="K452" s="42"/>
      <c r="L452" s="42"/>
      <c r="M452" s="42"/>
      <c r="N452" s="42"/>
      <c r="O452" s="42"/>
      <c r="P452" s="42"/>
      <c r="Q452" s="42"/>
    </row>
    <row r="453" spans="1:17" ht="38.25" customHeight="1" x14ac:dyDescent="0.25">
      <c r="A453" s="48" t="s">
        <v>13</v>
      </c>
      <c r="B453" s="131"/>
      <c r="C453" s="132"/>
      <c r="D453" s="132"/>
      <c r="E453" s="133"/>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29-42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25">
        <f>IFERROR((E458*F458+E459*F459)/(F458+F459),0)</f>
        <v>0</v>
      </c>
      <c r="G456" s="49" t="s">
        <v>71</v>
      </c>
      <c r="H456" s="70"/>
      <c r="I456" s="81"/>
      <c r="J456" s="42"/>
      <c r="K456" s="42"/>
      <c r="L456" s="42"/>
      <c r="M456" s="42"/>
      <c r="N456" s="42"/>
      <c r="O456" s="42"/>
      <c r="P456" s="42"/>
      <c r="Q456" s="42"/>
    </row>
    <row r="457" spans="1:17" ht="24.75" customHeight="1" x14ac:dyDescent="0.25">
      <c r="A457" s="48" t="s">
        <v>4</v>
      </c>
      <c r="B457" s="129"/>
      <c r="C457" s="130"/>
      <c r="D457" s="49" t="s">
        <v>3142</v>
      </c>
      <c r="E457" s="110" t="str">
        <f>IFERROR(VLOOKUP(B457,matrizEmpleados,2,FALSE),"No existe")</f>
        <v>No existe</v>
      </c>
      <c r="F457" s="120" t="s">
        <v>3765</v>
      </c>
      <c r="G457" s="49" t="s">
        <v>5</v>
      </c>
      <c r="H457" s="127">
        <f>+(D456-C456)+1</f>
        <v>1</v>
      </c>
      <c r="I457" s="81"/>
      <c r="J457" s="42"/>
      <c r="K457" s="42"/>
      <c r="L457" s="42"/>
      <c r="M457" s="42"/>
      <c r="N457" s="42"/>
      <c r="O457" s="42"/>
      <c r="P457" s="42"/>
      <c r="Q457" s="42"/>
    </row>
    <row r="458" spans="1:17" ht="24.75" customHeight="1" x14ac:dyDescent="0.25">
      <c r="A458" s="48" t="s">
        <v>7</v>
      </c>
      <c r="B458" s="115"/>
      <c r="C458" s="121"/>
      <c r="D458" s="121"/>
      <c r="E458" s="116">
        <f>(D458-C458)*$C$2</f>
        <v>0</v>
      </c>
      <c r="F458" s="136"/>
      <c r="G458" s="49" t="s">
        <v>3139</v>
      </c>
      <c r="H458" s="70"/>
      <c r="I458" s="81"/>
      <c r="J458" s="42"/>
      <c r="K458" s="42"/>
      <c r="L458" s="42"/>
      <c r="M458" s="42"/>
      <c r="N458" s="42"/>
      <c r="O458" s="42"/>
      <c r="P458" s="42"/>
      <c r="Q458" s="42"/>
    </row>
    <row r="459" spans="1:17" ht="24.75" customHeight="1" x14ac:dyDescent="0.25">
      <c r="A459" s="48" t="s">
        <v>8</v>
      </c>
      <c r="B459" s="108"/>
      <c r="C459" s="121"/>
      <c r="D459" s="121"/>
      <c r="E459" s="116">
        <f>(D459-C459)*$C$2</f>
        <v>0</v>
      </c>
      <c r="F459" s="136"/>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29-42-1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29-42-2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29-42-3</v>
      </c>
      <c r="J463" s="42"/>
      <c r="K463" s="42"/>
      <c r="L463" s="42"/>
      <c r="M463" s="42"/>
      <c r="N463" s="42"/>
      <c r="O463" s="42"/>
      <c r="P463" s="42"/>
      <c r="Q463" s="42"/>
    </row>
    <row r="464" spans="1:17" ht="38.25" customHeight="1" x14ac:dyDescent="0.25">
      <c r="A464" s="48" t="s">
        <v>13</v>
      </c>
      <c r="B464" s="131"/>
      <c r="C464" s="132"/>
      <c r="D464" s="132"/>
      <c r="E464" s="133"/>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29-43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25">
        <f>IFERROR((E469*F469+E470*F470)/(F469+F470),0)</f>
        <v>0</v>
      </c>
      <c r="G467" s="49" t="s">
        <v>71</v>
      </c>
      <c r="H467" s="70"/>
      <c r="I467" s="81"/>
      <c r="J467" s="42"/>
      <c r="K467" s="42"/>
      <c r="L467" s="42"/>
      <c r="M467" s="42"/>
      <c r="N467" s="42"/>
      <c r="O467" s="42"/>
      <c r="P467" s="42"/>
      <c r="Q467" s="42"/>
    </row>
    <row r="468" spans="1:17" ht="24.75" customHeight="1" x14ac:dyDescent="0.25">
      <c r="A468" s="48" t="s">
        <v>4</v>
      </c>
      <c r="B468" s="129"/>
      <c r="C468" s="130"/>
      <c r="D468" s="49" t="s">
        <v>3142</v>
      </c>
      <c r="E468" s="110" t="str">
        <f>IFERROR(VLOOKUP(B468,matrizEmpleados,2,FALSE),"No existe")</f>
        <v>No existe</v>
      </c>
      <c r="F468" s="120" t="s">
        <v>3765</v>
      </c>
      <c r="G468" s="49" t="s">
        <v>5</v>
      </c>
      <c r="H468" s="127">
        <f>+(D467-C467)+1</f>
        <v>1</v>
      </c>
      <c r="I468" s="81"/>
      <c r="J468" s="42"/>
      <c r="K468" s="42"/>
      <c r="L468" s="42"/>
      <c r="M468" s="42"/>
      <c r="N468" s="42"/>
      <c r="O468" s="42"/>
      <c r="P468" s="42"/>
      <c r="Q468" s="42"/>
    </row>
    <row r="469" spans="1:17" ht="24.75" customHeight="1" x14ac:dyDescent="0.25">
      <c r="A469" s="48" t="s">
        <v>7</v>
      </c>
      <c r="B469" s="115"/>
      <c r="C469" s="121"/>
      <c r="D469" s="121"/>
      <c r="E469" s="116">
        <f>(D469-C469)*$C$2</f>
        <v>0</v>
      </c>
      <c r="F469" s="136"/>
      <c r="G469" s="49" t="s">
        <v>3139</v>
      </c>
      <c r="H469" s="70"/>
      <c r="I469" s="81"/>
      <c r="J469" s="42"/>
      <c r="K469" s="42"/>
      <c r="L469" s="42"/>
      <c r="M469" s="42"/>
      <c r="N469" s="42"/>
      <c r="O469" s="42"/>
      <c r="P469" s="42"/>
      <c r="Q469" s="42"/>
    </row>
    <row r="470" spans="1:17" ht="24.75" customHeight="1" x14ac:dyDescent="0.25">
      <c r="A470" s="48" t="s">
        <v>8</v>
      </c>
      <c r="B470" s="108"/>
      <c r="C470" s="121"/>
      <c r="D470" s="121"/>
      <c r="E470" s="116">
        <f>(D470-C470)*$C$2</f>
        <v>0</v>
      </c>
      <c r="F470" s="136"/>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29-43-1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29-43-2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29-43-3</v>
      </c>
      <c r="J474" s="42"/>
      <c r="K474" s="42"/>
      <c r="L474" s="42"/>
      <c r="M474" s="42"/>
      <c r="N474" s="42"/>
      <c r="O474" s="42"/>
      <c r="P474" s="42"/>
      <c r="Q474" s="42"/>
    </row>
    <row r="475" spans="1:17" ht="38.25" customHeight="1" x14ac:dyDescent="0.25">
      <c r="A475" s="48" t="s">
        <v>13</v>
      </c>
      <c r="B475" s="131"/>
      <c r="C475" s="132"/>
      <c r="D475" s="132"/>
      <c r="E475" s="133"/>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29-44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25">
        <f>IFERROR((E480*F480+E481*F481)/(F480+F481),0)</f>
        <v>0</v>
      </c>
      <c r="G478" s="49" t="s">
        <v>71</v>
      </c>
      <c r="H478" s="70"/>
      <c r="I478" s="81"/>
      <c r="J478" s="42"/>
      <c r="K478" s="42"/>
      <c r="L478" s="42"/>
      <c r="M478" s="42"/>
      <c r="N478" s="42"/>
      <c r="O478" s="42"/>
      <c r="P478" s="42"/>
      <c r="Q478" s="42"/>
    </row>
    <row r="479" spans="1:17" ht="24.75" customHeight="1" x14ac:dyDescent="0.25">
      <c r="A479" s="48" t="s">
        <v>4</v>
      </c>
      <c r="B479" s="129"/>
      <c r="C479" s="130"/>
      <c r="D479" s="49" t="s">
        <v>3142</v>
      </c>
      <c r="E479" s="110" t="str">
        <f>IFERROR(VLOOKUP(B479,matrizEmpleados,2,FALSE),"No existe")</f>
        <v>No existe</v>
      </c>
      <c r="F479" s="120" t="s">
        <v>3765</v>
      </c>
      <c r="G479" s="49" t="s">
        <v>5</v>
      </c>
      <c r="H479" s="127">
        <f>+(D478-C478)+1</f>
        <v>1</v>
      </c>
      <c r="I479" s="81"/>
      <c r="J479" s="42"/>
      <c r="K479" s="42"/>
      <c r="L479" s="42"/>
      <c r="M479" s="42"/>
      <c r="N479" s="42"/>
      <c r="O479" s="42"/>
      <c r="P479" s="42"/>
      <c r="Q479" s="42"/>
    </row>
    <row r="480" spans="1:17" ht="24.75" customHeight="1" x14ac:dyDescent="0.25">
      <c r="A480" s="48" t="s">
        <v>7</v>
      </c>
      <c r="B480" s="115"/>
      <c r="C480" s="121"/>
      <c r="D480" s="121"/>
      <c r="E480" s="116">
        <f>(D480-C480)*$C$2</f>
        <v>0</v>
      </c>
      <c r="F480" s="136"/>
      <c r="G480" s="49" t="s">
        <v>3139</v>
      </c>
      <c r="H480" s="70"/>
      <c r="I480" s="81"/>
      <c r="J480" s="42"/>
      <c r="K480" s="42"/>
      <c r="L480" s="42"/>
      <c r="M480" s="42"/>
      <c r="N480" s="42"/>
      <c r="O480" s="42"/>
      <c r="P480" s="42"/>
      <c r="Q480" s="42"/>
    </row>
    <row r="481" spans="1:17" ht="24.75" customHeight="1" x14ac:dyDescent="0.25">
      <c r="A481" s="48" t="s">
        <v>8</v>
      </c>
      <c r="B481" s="108"/>
      <c r="C481" s="121"/>
      <c r="D481" s="121"/>
      <c r="E481" s="116">
        <f>(D481-C481)*$C$2</f>
        <v>0</v>
      </c>
      <c r="F481" s="136"/>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29-44-1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29-44-2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29-44-3</v>
      </c>
      <c r="J485" s="42"/>
      <c r="K485" s="42"/>
      <c r="L485" s="42"/>
      <c r="M485" s="42"/>
      <c r="N485" s="42"/>
      <c r="O485" s="42"/>
      <c r="P485" s="42"/>
      <c r="Q485" s="42"/>
    </row>
    <row r="486" spans="1:17" ht="38.25" customHeight="1" x14ac:dyDescent="0.25">
      <c r="A486" s="48" t="s">
        <v>13</v>
      </c>
      <c r="B486" s="131"/>
      <c r="C486" s="132"/>
      <c r="D486" s="132"/>
      <c r="E486" s="133"/>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29-45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25">
        <f>IFERROR((E491*F491+E492*F492)/(F491+F492),0)</f>
        <v>0</v>
      </c>
      <c r="G489" s="49" t="s">
        <v>71</v>
      </c>
      <c r="H489" s="70"/>
      <c r="I489" s="81"/>
      <c r="J489" s="42"/>
      <c r="K489" s="42"/>
      <c r="L489" s="42"/>
      <c r="M489" s="42"/>
      <c r="N489" s="42"/>
      <c r="O489" s="42"/>
      <c r="P489" s="42"/>
      <c r="Q489" s="42"/>
    </row>
    <row r="490" spans="1:17" ht="24.75" customHeight="1" x14ac:dyDescent="0.25">
      <c r="A490" s="48" t="s">
        <v>4</v>
      </c>
      <c r="B490" s="129"/>
      <c r="C490" s="130"/>
      <c r="D490" s="49" t="s">
        <v>3142</v>
      </c>
      <c r="E490" s="110" t="str">
        <f>IFERROR(VLOOKUP(B490,matrizEmpleados,2,FALSE),"No existe")</f>
        <v>No existe</v>
      </c>
      <c r="F490" s="120" t="s">
        <v>3765</v>
      </c>
      <c r="G490" s="49" t="s">
        <v>5</v>
      </c>
      <c r="H490" s="127">
        <f>+(D489-C489)+1</f>
        <v>1</v>
      </c>
      <c r="I490" s="81"/>
      <c r="J490" s="42"/>
      <c r="K490" s="42"/>
      <c r="L490" s="42"/>
      <c r="M490" s="42"/>
      <c r="N490" s="42"/>
      <c r="O490" s="42"/>
      <c r="P490" s="42"/>
      <c r="Q490" s="42"/>
    </row>
    <row r="491" spans="1:17" ht="24.75" customHeight="1" x14ac:dyDescent="0.25">
      <c r="A491" s="48" t="s">
        <v>7</v>
      </c>
      <c r="B491" s="115"/>
      <c r="C491" s="121"/>
      <c r="D491" s="121"/>
      <c r="E491" s="116">
        <f>(D491-C491)*$C$2</f>
        <v>0</v>
      </c>
      <c r="F491" s="136"/>
      <c r="G491" s="49" t="s">
        <v>3139</v>
      </c>
      <c r="H491" s="70"/>
      <c r="I491" s="81"/>
      <c r="J491" s="42"/>
      <c r="K491" s="42"/>
      <c r="L491" s="42"/>
      <c r="M491" s="42"/>
      <c r="N491" s="42"/>
      <c r="O491" s="42"/>
      <c r="P491" s="42"/>
      <c r="Q491" s="42"/>
    </row>
    <row r="492" spans="1:17" ht="24.75" customHeight="1" x14ac:dyDescent="0.25">
      <c r="A492" s="48" t="s">
        <v>8</v>
      </c>
      <c r="B492" s="108"/>
      <c r="C492" s="121"/>
      <c r="D492" s="121"/>
      <c r="E492" s="116">
        <f>(D492-C492)*$C$2</f>
        <v>0</v>
      </c>
      <c r="F492" s="136"/>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29-45-1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29-45-2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29-45-3</v>
      </c>
      <c r="J496" s="42"/>
      <c r="K496" s="42"/>
      <c r="L496" s="42"/>
      <c r="M496" s="42"/>
      <c r="N496" s="42"/>
      <c r="O496" s="42"/>
      <c r="P496" s="42"/>
      <c r="Q496" s="42"/>
    </row>
    <row r="497" spans="1:17" ht="38.25" customHeight="1" x14ac:dyDescent="0.25">
      <c r="A497" s="48" t="s">
        <v>13</v>
      </c>
      <c r="B497" s="131"/>
      <c r="C497" s="132"/>
      <c r="D497" s="132"/>
      <c r="E497" s="133"/>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6A0C545A-1B45-4B38-80D2-D3803E088213}"/>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56D70340-3B7E-4E51-A5F7-1DBD8B34C734}">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633362AA-1937-4EBC-8EFE-F1FA6FABB443}">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83947198-71B4-448A-8720-91587D80B510}">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66946C75-8790-4E26-A893-47996C1FF5B1}">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0E7A6800-4EBE-487E-9D6C-F5B2342C3EC3}">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48D2E491-2A55-4261-A798-20AEBE530935}"/>
    <dataValidation type="list" allowBlank="1" sqref="H8 H19 H448 H459 H404 H470 H481 H30 H41 H52 H63 H74 H85 H96 H107 H118 H129 H140 H151 H162 H173 H184 H195 H206 H217 H228 H239 H250 H261 H272 H283 H294 H305 H316 H327 H338 H349 H360 H371 H382 H393 H415 H426 H437 H492" xr:uid="{71AC3296-E59E-4F5C-BB0E-881B5409F416}">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49857"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49858"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49859"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6F16F-35D7-490E-8C13-0FF6B6C41665}">
  <sheetPr codeName="Hoja18">
    <tabColor theme="0"/>
    <pageSetUpPr fitToPage="1"/>
  </sheetPr>
  <dimension ref="A1:Q500"/>
  <sheetViews>
    <sheetView zoomScale="55" zoomScaleNormal="55" workbookViewId="0">
      <selection activeCell="D2" sqref="D2"/>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17">
        <v>8</v>
      </c>
      <c r="C2" s="118">
        <f>24/B2</f>
        <v>3</v>
      </c>
      <c r="D2" s="42"/>
      <c r="E2" s="126">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30-1</v>
      </c>
      <c r="B4" s="74"/>
      <c r="C4" s="75" t="s">
        <v>3138</v>
      </c>
      <c r="D4" s="76" t="s">
        <v>75</v>
      </c>
      <c r="E4" s="119"/>
      <c r="F4" s="119"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25">
        <f>IFERROR((E7*F7+E8*F8)/(F7+F8),0)</f>
        <v>0</v>
      </c>
      <c r="G5" s="49" t="s">
        <v>71</v>
      </c>
      <c r="H5" s="70"/>
      <c r="I5" s="81"/>
      <c r="J5" s="42"/>
      <c r="K5" s="42"/>
      <c r="L5" s="121">
        <v>0.41666666666666669</v>
      </c>
      <c r="M5" s="121">
        <v>0.5</v>
      </c>
      <c r="N5" s="116">
        <f>(M5-L5)*$C$2</f>
        <v>0.24999999999999994</v>
      </c>
      <c r="O5" s="124">
        <v>3</v>
      </c>
      <c r="P5" s="42"/>
      <c r="Q5" s="42"/>
    </row>
    <row r="6" spans="1:17" ht="24.75" customHeight="1" x14ac:dyDescent="0.25">
      <c r="A6" s="48" t="s">
        <v>4</v>
      </c>
      <c r="B6" s="129"/>
      <c r="C6" s="130"/>
      <c r="D6" s="49" t="s">
        <v>3142</v>
      </c>
      <c r="E6" s="110" t="str">
        <f>IFERROR(VLOOKUP(B6,matrizEmpleados,2,FALSE),"No existe")</f>
        <v>No existe</v>
      </c>
      <c r="F6" s="120" t="s">
        <v>3765</v>
      </c>
      <c r="G6" s="49" t="s">
        <v>5</v>
      </c>
      <c r="H6" s="127">
        <f>+(D5-C5)+1</f>
        <v>1</v>
      </c>
      <c r="I6" s="81"/>
      <c r="J6" s="42"/>
      <c r="K6" s="42"/>
      <c r="L6" s="121">
        <v>0.41666666666666669</v>
      </c>
      <c r="M6" s="121">
        <v>0.58333333333333337</v>
      </c>
      <c r="N6" s="116">
        <f>(M6-L6)*$C$2</f>
        <v>0.5</v>
      </c>
      <c r="O6" s="124">
        <v>2</v>
      </c>
      <c r="P6" s="42"/>
      <c r="Q6" s="42"/>
    </row>
    <row r="7" spans="1:17" ht="24.75" customHeight="1" x14ac:dyDescent="0.25">
      <c r="A7" s="48" t="s">
        <v>7</v>
      </c>
      <c r="B7" s="115"/>
      <c r="C7" s="121"/>
      <c r="D7" s="121"/>
      <c r="E7" s="116">
        <f>(D7-C7)*$C$2</f>
        <v>0</v>
      </c>
      <c r="F7" s="136"/>
      <c r="G7" s="49" t="s">
        <v>3139</v>
      </c>
      <c r="H7" s="70"/>
      <c r="I7" s="81"/>
      <c r="J7" s="42"/>
      <c r="K7" s="42"/>
      <c r="L7" s="121"/>
      <c r="M7" s="121"/>
      <c r="N7" s="116"/>
      <c r="O7" s="124"/>
      <c r="P7" s="42"/>
      <c r="Q7" s="42"/>
    </row>
    <row r="8" spans="1:17" ht="24.75" customHeight="1" x14ac:dyDescent="0.25">
      <c r="A8" s="48" t="s">
        <v>8</v>
      </c>
      <c r="B8" s="108"/>
      <c r="C8" s="121"/>
      <c r="D8" s="121"/>
      <c r="E8" s="116">
        <f>(D8-C8)*$C$2</f>
        <v>0</v>
      </c>
      <c r="F8" s="136"/>
      <c r="G8" s="49" t="s">
        <v>3142</v>
      </c>
      <c r="H8" s="72" t="str">
        <f>IFERROR(VLOOKUP(B8,matrizEmpleados,2,FALSE),"Error")</f>
        <v>Error</v>
      </c>
      <c r="I8" s="81"/>
      <c r="J8" s="42"/>
      <c r="K8" s="42"/>
      <c r="L8" s="121"/>
      <c r="M8" s="121"/>
      <c r="N8" s="116"/>
      <c r="O8" s="124"/>
      <c r="P8" s="42"/>
      <c r="Q8" s="42"/>
    </row>
    <row r="9" spans="1:17" ht="24.75" customHeight="1" x14ac:dyDescent="0.25">
      <c r="A9" s="48" t="s">
        <v>261</v>
      </c>
      <c r="B9" s="48" t="s">
        <v>262</v>
      </c>
      <c r="C9" s="48" t="s">
        <v>10</v>
      </c>
      <c r="D9" s="48" t="s">
        <v>264</v>
      </c>
      <c r="E9" s="64" t="s">
        <v>263</v>
      </c>
      <c r="F9" s="64"/>
      <c r="G9" s="49" t="s">
        <v>9</v>
      </c>
      <c r="H9" s="70"/>
      <c r="I9" s="81"/>
      <c r="K9" s="42"/>
      <c r="L9" s="121"/>
      <c r="M9" s="121"/>
      <c r="N9" s="116"/>
      <c r="O9" s="124"/>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30-1-1</v>
      </c>
      <c r="J10" s="42"/>
      <c r="K10" s="42"/>
      <c r="L10" s="42"/>
      <c r="M10" s="42"/>
      <c r="N10" s="123">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30-1-2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30-1-3</v>
      </c>
      <c r="J12" s="42"/>
      <c r="K12" s="42"/>
      <c r="L12" s="42"/>
      <c r="M12" s="42"/>
      <c r="N12" s="42"/>
      <c r="O12" s="42"/>
      <c r="P12" s="42"/>
      <c r="Q12" s="42"/>
    </row>
    <row r="13" spans="1:17" ht="44.25" customHeight="1" x14ac:dyDescent="0.25">
      <c r="A13" s="48" t="s">
        <v>13</v>
      </c>
      <c r="B13" s="131"/>
      <c r="C13" s="132"/>
      <c r="D13" s="132"/>
      <c r="E13" s="133"/>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30-2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25">
        <f>IFERROR((E18*F18+E19*F19)/(F18+F19),0)</f>
        <v>0</v>
      </c>
      <c r="G16" s="49" t="s">
        <v>71</v>
      </c>
      <c r="H16" s="70"/>
      <c r="I16" s="81"/>
      <c r="J16" s="42"/>
      <c r="K16" s="42"/>
      <c r="L16" s="42"/>
      <c r="M16" s="42"/>
      <c r="N16" s="42"/>
      <c r="O16" s="42"/>
      <c r="P16" s="42"/>
      <c r="Q16" s="42"/>
    </row>
    <row r="17" spans="1:17" ht="24.75" customHeight="1" x14ac:dyDescent="0.25">
      <c r="A17" s="48" t="s">
        <v>4</v>
      </c>
      <c r="B17" s="129"/>
      <c r="C17" s="130"/>
      <c r="D17" s="49" t="s">
        <v>3142</v>
      </c>
      <c r="E17" s="110" t="str">
        <f>IFERROR(VLOOKUP(B17,matrizEmpleados,2,FALSE),"No existe")</f>
        <v>No existe</v>
      </c>
      <c r="F17" s="120" t="s">
        <v>3765</v>
      </c>
      <c r="G17" s="49" t="s">
        <v>5</v>
      </c>
      <c r="H17" s="127">
        <f>+(D16-C16)+1</f>
        <v>1</v>
      </c>
      <c r="I17" s="81"/>
      <c r="J17" s="42"/>
      <c r="K17" s="42"/>
      <c r="L17" s="42"/>
      <c r="M17" s="42"/>
      <c r="N17" s="42"/>
      <c r="O17" s="42"/>
      <c r="P17" s="42"/>
      <c r="Q17" s="42"/>
    </row>
    <row r="18" spans="1:17" ht="24.75" customHeight="1" x14ac:dyDescent="0.25">
      <c r="A18" s="48" t="s">
        <v>7</v>
      </c>
      <c r="B18" s="115"/>
      <c r="C18" s="121"/>
      <c r="D18" s="121"/>
      <c r="E18" s="116">
        <f>(D18-C18)*$C$2</f>
        <v>0</v>
      </c>
      <c r="F18" s="136"/>
      <c r="G18" s="49" t="s">
        <v>3139</v>
      </c>
      <c r="H18" s="70"/>
      <c r="I18" s="81"/>
      <c r="J18" s="42"/>
      <c r="K18" s="42"/>
      <c r="L18" s="42"/>
      <c r="M18" s="42"/>
      <c r="N18" s="42"/>
      <c r="O18" s="42"/>
      <c r="P18" s="42"/>
      <c r="Q18" s="42"/>
    </row>
    <row r="19" spans="1:17" ht="24.75" customHeight="1" x14ac:dyDescent="0.25">
      <c r="A19" s="48" t="s">
        <v>8</v>
      </c>
      <c r="B19" s="108"/>
      <c r="C19" s="121"/>
      <c r="D19" s="121"/>
      <c r="E19" s="116">
        <f>(D19-C19)*$C$2</f>
        <v>0</v>
      </c>
      <c r="F19" s="136"/>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30-2-1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30-2-2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30-2-3</v>
      </c>
      <c r="J23" s="42"/>
      <c r="K23" s="42"/>
      <c r="L23" s="42"/>
      <c r="M23" s="42"/>
      <c r="N23" s="42"/>
      <c r="O23" s="42"/>
      <c r="P23" s="42"/>
      <c r="Q23" s="42"/>
    </row>
    <row r="24" spans="1:17" ht="38.25" customHeight="1" x14ac:dyDescent="0.25">
      <c r="A24" s="48" t="s">
        <v>13</v>
      </c>
      <c r="B24" s="131"/>
      <c r="C24" s="132"/>
      <c r="D24" s="132"/>
      <c r="E24" s="133"/>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30-3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25">
        <f>IFERROR((E29*F29+E30*F30)/(F29+F30),0)</f>
        <v>0</v>
      </c>
      <c r="G27" s="49" t="s">
        <v>71</v>
      </c>
      <c r="H27" s="70"/>
      <c r="I27" s="81"/>
      <c r="J27" s="42"/>
      <c r="K27" s="42"/>
      <c r="L27" s="42"/>
      <c r="M27" s="42"/>
      <c r="N27" s="42"/>
      <c r="O27" s="42"/>
      <c r="P27" s="42"/>
      <c r="Q27" s="42"/>
    </row>
    <row r="28" spans="1:17" ht="24.75" customHeight="1" x14ac:dyDescent="0.25">
      <c r="A28" s="48" t="s">
        <v>4</v>
      </c>
      <c r="B28" s="129"/>
      <c r="C28" s="130"/>
      <c r="D28" s="49" t="s">
        <v>3142</v>
      </c>
      <c r="E28" s="110" t="str">
        <f>IFERROR(VLOOKUP(B28,matrizEmpleados,2,FALSE),"No existe")</f>
        <v>No existe</v>
      </c>
      <c r="F28" s="120" t="s">
        <v>3765</v>
      </c>
      <c r="G28" s="49" t="s">
        <v>5</v>
      </c>
      <c r="H28" s="127">
        <f>+(D27-C27)+1</f>
        <v>1</v>
      </c>
      <c r="I28" s="81"/>
      <c r="J28" s="42"/>
      <c r="K28" s="42"/>
      <c r="L28" s="42"/>
      <c r="M28" s="42"/>
      <c r="N28" s="42"/>
      <c r="O28" s="42"/>
      <c r="P28" s="42"/>
      <c r="Q28" s="42"/>
    </row>
    <row r="29" spans="1:17" ht="24.75" customHeight="1" x14ac:dyDescent="0.25">
      <c r="A29" s="48" t="s">
        <v>7</v>
      </c>
      <c r="B29" s="115"/>
      <c r="C29" s="121"/>
      <c r="D29" s="121"/>
      <c r="E29" s="116">
        <f>(D29-C29)*$C$2</f>
        <v>0</v>
      </c>
      <c r="F29" s="136"/>
      <c r="G29" s="49" t="s">
        <v>3139</v>
      </c>
      <c r="H29" s="70"/>
      <c r="I29" s="81"/>
      <c r="J29" s="42"/>
      <c r="K29" s="42"/>
      <c r="L29" s="42"/>
      <c r="M29" s="42"/>
      <c r="N29" s="42"/>
      <c r="O29" s="42"/>
      <c r="P29" s="42"/>
      <c r="Q29" s="42"/>
    </row>
    <row r="30" spans="1:17" ht="24.75" customHeight="1" x14ac:dyDescent="0.25">
      <c r="A30" s="48" t="s">
        <v>8</v>
      </c>
      <c r="B30" s="108"/>
      <c r="C30" s="121"/>
      <c r="D30" s="121"/>
      <c r="E30" s="116">
        <f>(D30-C30)*$C$2</f>
        <v>0</v>
      </c>
      <c r="F30" s="136"/>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30-3-1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30-3-2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30-3-3</v>
      </c>
      <c r="J34" s="42"/>
      <c r="K34" s="42"/>
      <c r="L34" s="42"/>
      <c r="M34" s="42"/>
      <c r="N34" s="42"/>
      <c r="O34" s="42"/>
      <c r="P34" s="42"/>
      <c r="Q34" s="42"/>
    </row>
    <row r="35" spans="1:17" ht="38.25" customHeight="1" x14ac:dyDescent="0.25">
      <c r="A35" s="48" t="s">
        <v>13</v>
      </c>
      <c r="B35" s="131"/>
      <c r="C35" s="132"/>
      <c r="D35" s="132"/>
      <c r="E35" s="133"/>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30-4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25">
        <f>IFERROR((E40*F40+E41*F41)/(F40+F41),0)</f>
        <v>0</v>
      </c>
      <c r="G38" s="49" t="s">
        <v>71</v>
      </c>
      <c r="H38" s="70"/>
      <c r="I38" s="81"/>
      <c r="J38" s="42"/>
      <c r="K38" s="42"/>
      <c r="L38" s="42"/>
      <c r="M38" s="42"/>
      <c r="N38" s="42"/>
      <c r="O38" s="42"/>
      <c r="P38" s="42"/>
      <c r="Q38" s="42"/>
    </row>
    <row r="39" spans="1:17" ht="24.75" customHeight="1" x14ac:dyDescent="0.25">
      <c r="A39" s="48" t="s">
        <v>4</v>
      </c>
      <c r="B39" s="129"/>
      <c r="C39" s="130"/>
      <c r="D39" s="49" t="s">
        <v>3142</v>
      </c>
      <c r="E39" s="110" t="str">
        <f>IFERROR(VLOOKUP(B39,matrizEmpleados,2,FALSE),"No existe")</f>
        <v>No existe</v>
      </c>
      <c r="F39" s="120" t="s">
        <v>3765</v>
      </c>
      <c r="G39" s="49" t="s">
        <v>5</v>
      </c>
      <c r="H39" s="127">
        <f>+(D38-C38)+1</f>
        <v>1</v>
      </c>
      <c r="I39" s="81"/>
      <c r="J39" s="42"/>
      <c r="K39" s="42"/>
      <c r="L39" s="42"/>
      <c r="M39" s="42"/>
      <c r="N39" s="42"/>
      <c r="O39" s="42"/>
      <c r="P39" s="42"/>
      <c r="Q39" s="42"/>
    </row>
    <row r="40" spans="1:17" ht="24.75" customHeight="1" x14ac:dyDescent="0.25">
      <c r="A40" s="48" t="s">
        <v>7</v>
      </c>
      <c r="B40" s="115"/>
      <c r="C40" s="121"/>
      <c r="D40" s="121"/>
      <c r="E40" s="116">
        <f>(D40-C40)*$C$2</f>
        <v>0</v>
      </c>
      <c r="F40" s="136"/>
      <c r="G40" s="49" t="s">
        <v>3139</v>
      </c>
      <c r="H40" s="70"/>
      <c r="I40" s="81"/>
      <c r="J40" s="42"/>
      <c r="K40" s="42"/>
      <c r="L40" s="42"/>
      <c r="M40" s="42"/>
      <c r="N40" s="42"/>
      <c r="O40" s="42"/>
      <c r="P40" s="42"/>
      <c r="Q40" s="42"/>
    </row>
    <row r="41" spans="1:17" ht="24.75" customHeight="1" x14ac:dyDescent="0.25">
      <c r="A41" s="48" t="s">
        <v>8</v>
      </c>
      <c r="B41" s="108"/>
      <c r="C41" s="121"/>
      <c r="D41" s="121"/>
      <c r="E41" s="116">
        <f>(D41-C41)*$C$2</f>
        <v>0</v>
      </c>
      <c r="F41" s="136"/>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30-4-1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30-4-2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30-4-3</v>
      </c>
      <c r="J45" s="42"/>
      <c r="K45" s="42"/>
      <c r="L45" s="42"/>
      <c r="M45" s="42"/>
      <c r="N45" s="42"/>
      <c r="O45" s="42"/>
      <c r="P45" s="42"/>
      <c r="Q45" s="42"/>
    </row>
    <row r="46" spans="1:17" ht="38.25" customHeight="1" x14ac:dyDescent="0.25">
      <c r="A46" s="48" t="s">
        <v>13</v>
      </c>
      <c r="B46" s="131"/>
      <c r="C46" s="132"/>
      <c r="D46" s="132"/>
      <c r="E46" s="133"/>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30-5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25">
        <f>IFERROR((E51*F51+E52*F52)/(F51+F52),0)</f>
        <v>0</v>
      </c>
      <c r="G49" s="49" t="s">
        <v>71</v>
      </c>
      <c r="H49" s="70"/>
      <c r="I49" s="81"/>
      <c r="J49" s="42"/>
      <c r="K49" s="42"/>
      <c r="L49" s="42"/>
      <c r="M49" s="42"/>
      <c r="N49" s="42"/>
      <c r="O49" s="42"/>
      <c r="P49" s="42"/>
      <c r="Q49" s="42"/>
    </row>
    <row r="50" spans="1:17" ht="24.75" customHeight="1" x14ac:dyDescent="0.25">
      <c r="A50" s="48" t="s">
        <v>4</v>
      </c>
      <c r="B50" s="129"/>
      <c r="C50" s="130"/>
      <c r="D50" s="49" t="s">
        <v>3142</v>
      </c>
      <c r="E50" s="110" t="str">
        <f>IFERROR(VLOOKUP(B50,matrizEmpleados,2,FALSE),"No existe")</f>
        <v>No existe</v>
      </c>
      <c r="F50" s="120" t="s">
        <v>3765</v>
      </c>
      <c r="G50" s="49" t="s">
        <v>5</v>
      </c>
      <c r="H50" s="127">
        <f>+(D49-C49)+1</f>
        <v>1</v>
      </c>
      <c r="I50" s="81"/>
      <c r="J50" s="42"/>
      <c r="K50" s="42"/>
      <c r="L50" s="42"/>
      <c r="M50" s="42"/>
      <c r="N50" s="42"/>
      <c r="O50" s="42"/>
      <c r="P50" s="42"/>
      <c r="Q50" s="42"/>
    </row>
    <row r="51" spans="1:17" ht="24.75" customHeight="1" x14ac:dyDescent="0.25">
      <c r="A51" s="48" t="s">
        <v>7</v>
      </c>
      <c r="B51" s="115"/>
      <c r="C51" s="121"/>
      <c r="D51" s="121"/>
      <c r="E51" s="116">
        <f>(D51-C51)*$C$2</f>
        <v>0</v>
      </c>
      <c r="F51" s="136"/>
      <c r="G51" s="49" t="s">
        <v>3139</v>
      </c>
      <c r="H51" s="70"/>
      <c r="I51" s="81"/>
      <c r="J51" s="42"/>
      <c r="K51" s="42"/>
      <c r="L51" s="42"/>
      <c r="M51" s="42"/>
      <c r="N51" s="42"/>
      <c r="O51" s="42"/>
      <c r="P51" s="42"/>
      <c r="Q51" s="42"/>
    </row>
    <row r="52" spans="1:17" ht="24.75" customHeight="1" x14ac:dyDescent="0.25">
      <c r="A52" s="48" t="s">
        <v>8</v>
      </c>
      <c r="B52" s="108"/>
      <c r="C52" s="121"/>
      <c r="D52" s="121"/>
      <c r="E52" s="116">
        <f>(D52-C52)*$C$2</f>
        <v>0</v>
      </c>
      <c r="F52" s="136"/>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30-5-1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30-5-2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30-5-3</v>
      </c>
      <c r="J56" s="42"/>
      <c r="K56" s="42"/>
      <c r="L56" s="42"/>
      <c r="M56" s="42"/>
      <c r="N56" s="42"/>
      <c r="O56" s="42"/>
      <c r="P56" s="42"/>
      <c r="Q56" s="42"/>
    </row>
    <row r="57" spans="1:17" ht="38.25" customHeight="1" x14ac:dyDescent="0.25">
      <c r="A57" s="48" t="s">
        <v>13</v>
      </c>
      <c r="B57" s="131"/>
      <c r="C57" s="132"/>
      <c r="D57" s="132"/>
      <c r="E57" s="133"/>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30-6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25">
        <f>IFERROR((E62*F62+E63*F63)/(F62+F63),0)</f>
        <v>0</v>
      </c>
      <c r="G60" s="49" t="s">
        <v>71</v>
      </c>
      <c r="H60" s="70"/>
      <c r="I60" s="81"/>
      <c r="J60" s="42"/>
      <c r="K60" s="42"/>
      <c r="L60" s="42"/>
      <c r="M60" s="42"/>
      <c r="N60" s="42"/>
      <c r="O60" s="42"/>
      <c r="P60" s="42"/>
      <c r="Q60" s="42"/>
    </row>
    <row r="61" spans="1:17" ht="24.75" customHeight="1" x14ac:dyDescent="0.25">
      <c r="A61" s="48" t="s">
        <v>4</v>
      </c>
      <c r="B61" s="129"/>
      <c r="C61" s="130"/>
      <c r="D61" s="49" t="s">
        <v>3142</v>
      </c>
      <c r="E61" s="110" t="str">
        <f>IFERROR(VLOOKUP(B61,matrizEmpleados,2,FALSE),"No existe")</f>
        <v>No existe</v>
      </c>
      <c r="F61" s="120" t="s">
        <v>3765</v>
      </c>
      <c r="G61" s="49" t="s">
        <v>5</v>
      </c>
      <c r="H61" s="127">
        <f>+(D60-C60)+1</f>
        <v>1</v>
      </c>
      <c r="I61" s="81"/>
      <c r="J61" s="42"/>
      <c r="K61" s="42"/>
      <c r="L61" s="42"/>
      <c r="M61" s="42"/>
      <c r="N61" s="42"/>
      <c r="O61" s="42"/>
      <c r="P61" s="42"/>
      <c r="Q61" s="42"/>
    </row>
    <row r="62" spans="1:17" ht="24.75" customHeight="1" x14ac:dyDescent="0.25">
      <c r="A62" s="48" t="s">
        <v>7</v>
      </c>
      <c r="B62" s="115"/>
      <c r="C62" s="121"/>
      <c r="D62" s="121"/>
      <c r="E62" s="116">
        <f>(D62-C62)*$C$2</f>
        <v>0</v>
      </c>
      <c r="F62" s="136"/>
      <c r="G62" s="49" t="s">
        <v>3139</v>
      </c>
      <c r="H62" s="70"/>
      <c r="I62" s="81"/>
      <c r="J62" s="42"/>
      <c r="K62" s="42"/>
      <c r="L62" s="42"/>
      <c r="M62" s="42"/>
      <c r="N62" s="42"/>
      <c r="O62" s="42"/>
      <c r="P62" s="42"/>
      <c r="Q62" s="42"/>
    </row>
    <row r="63" spans="1:17" ht="24.75" customHeight="1" x14ac:dyDescent="0.25">
      <c r="A63" s="48" t="s">
        <v>8</v>
      </c>
      <c r="B63" s="108"/>
      <c r="C63" s="121"/>
      <c r="D63" s="121"/>
      <c r="E63" s="116">
        <f>(D63-C63)*$C$2</f>
        <v>0</v>
      </c>
      <c r="F63" s="136"/>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30-6-1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30-6-2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30-6-3</v>
      </c>
      <c r="J67" s="42"/>
      <c r="K67" s="42"/>
      <c r="L67" s="42"/>
      <c r="M67" s="42"/>
      <c r="N67" s="42"/>
      <c r="O67" s="42"/>
      <c r="P67" s="42"/>
      <c r="Q67" s="42"/>
    </row>
    <row r="68" spans="1:17" ht="38.25" customHeight="1" x14ac:dyDescent="0.25">
      <c r="A68" s="48" t="s">
        <v>13</v>
      </c>
      <c r="B68" s="131"/>
      <c r="C68" s="132"/>
      <c r="D68" s="132"/>
      <c r="E68" s="133"/>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30-7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25">
        <f>IFERROR((E73*F73+E74*F74)/(F73+F74),0)</f>
        <v>0</v>
      </c>
      <c r="G71" s="49" t="s">
        <v>71</v>
      </c>
      <c r="H71" s="70"/>
      <c r="I71" s="81"/>
      <c r="J71" s="42"/>
      <c r="K71" s="42"/>
      <c r="L71" s="42"/>
      <c r="M71" s="42"/>
      <c r="N71" s="42"/>
      <c r="O71" s="42"/>
      <c r="P71" s="42"/>
      <c r="Q71" s="42"/>
    </row>
    <row r="72" spans="1:17" ht="24.75" customHeight="1" x14ac:dyDescent="0.25">
      <c r="A72" s="48" t="s">
        <v>4</v>
      </c>
      <c r="B72" s="129"/>
      <c r="C72" s="130"/>
      <c r="D72" s="49" t="s">
        <v>3142</v>
      </c>
      <c r="E72" s="110" t="str">
        <f>IFERROR(VLOOKUP(B72,matrizEmpleados,2,FALSE),"No existe")</f>
        <v>No existe</v>
      </c>
      <c r="F72" s="120" t="s">
        <v>3765</v>
      </c>
      <c r="G72" s="49" t="s">
        <v>5</v>
      </c>
      <c r="H72" s="127">
        <f>+(D71-C71)+1</f>
        <v>1</v>
      </c>
      <c r="I72" s="81"/>
      <c r="J72" s="42"/>
      <c r="K72" s="42"/>
      <c r="L72" s="42"/>
      <c r="M72" s="42"/>
      <c r="N72" s="42"/>
      <c r="O72" s="42"/>
      <c r="P72" s="42"/>
      <c r="Q72" s="42"/>
    </row>
    <row r="73" spans="1:17" ht="24.75" customHeight="1" x14ac:dyDescent="0.25">
      <c r="A73" s="48" t="s">
        <v>7</v>
      </c>
      <c r="B73" s="115"/>
      <c r="C73" s="121"/>
      <c r="D73" s="121"/>
      <c r="E73" s="116">
        <f>(D73-C73)*$C$2</f>
        <v>0</v>
      </c>
      <c r="F73" s="136"/>
      <c r="G73" s="49" t="s">
        <v>3139</v>
      </c>
      <c r="H73" s="70"/>
      <c r="I73" s="81"/>
      <c r="J73" s="42"/>
      <c r="K73" s="42"/>
      <c r="L73" s="42"/>
      <c r="M73" s="42"/>
      <c r="N73" s="42"/>
      <c r="O73" s="42"/>
      <c r="P73" s="42"/>
      <c r="Q73" s="42"/>
    </row>
    <row r="74" spans="1:17" ht="24.75" customHeight="1" x14ac:dyDescent="0.25">
      <c r="A74" s="48" t="s">
        <v>8</v>
      </c>
      <c r="B74" s="108"/>
      <c r="C74" s="121"/>
      <c r="D74" s="121"/>
      <c r="E74" s="116">
        <f>(D74-C74)*$C$2</f>
        <v>0</v>
      </c>
      <c r="F74" s="136"/>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30-7-1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30-7-2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30-7-3</v>
      </c>
      <c r="J78" s="42"/>
      <c r="K78" s="42"/>
      <c r="L78" s="42"/>
      <c r="M78" s="42"/>
      <c r="N78" s="42"/>
      <c r="O78" s="42"/>
      <c r="P78" s="42"/>
      <c r="Q78" s="42"/>
    </row>
    <row r="79" spans="1:17" ht="38.25" customHeight="1" x14ac:dyDescent="0.25">
      <c r="A79" s="48" t="s">
        <v>13</v>
      </c>
      <c r="B79" s="131"/>
      <c r="C79" s="132"/>
      <c r="D79" s="132"/>
      <c r="E79" s="133"/>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30-8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25">
        <f>IFERROR((E84*F84+E85*F85)/(F84+F85),0)</f>
        <v>0</v>
      </c>
      <c r="G82" s="49" t="s">
        <v>71</v>
      </c>
      <c r="H82" s="70"/>
      <c r="I82" s="81"/>
      <c r="J82" s="42"/>
      <c r="K82" s="42"/>
      <c r="L82" s="42"/>
      <c r="M82" s="42"/>
      <c r="N82" s="42"/>
      <c r="O82" s="42"/>
      <c r="P82" s="42"/>
      <c r="Q82" s="42"/>
    </row>
    <row r="83" spans="1:17" ht="24.75" customHeight="1" x14ac:dyDescent="0.25">
      <c r="A83" s="48" t="s">
        <v>4</v>
      </c>
      <c r="B83" s="129"/>
      <c r="C83" s="130"/>
      <c r="D83" s="49" t="s">
        <v>3142</v>
      </c>
      <c r="E83" s="110" t="str">
        <f>IFERROR(VLOOKUP(B83,matrizEmpleados,2,FALSE),"No existe")</f>
        <v>No existe</v>
      </c>
      <c r="F83" s="120" t="s">
        <v>3765</v>
      </c>
      <c r="G83" s="49" t="s">
        <v>5</v>
      </c>
      <c r="H83" s="127">
        <f>+(D82-C82)+1</f>
        <v>1</v>
      </c>
      <c r="I83" s="81"/>
      <c r="J83" s="42"/>
      <c r="K83" s="42"/>
      <c r="L83" s="42"/>
      <c r="M83" s="42"/>
      <c r="N83" s="42"/>
      <c r="O83" s="42"/>
      <c r="P83" s="42"/>
      <c r="Q83" s="42"/>
    </row>
    <row r="84" spans="1:17" ht="24.75" customHeight="1" x14ac:dyDescent="0.25">
      <c r="A84" s="48" t="s">
        <v>7</v>
      </c>
      <c r="B84" s="115"/>
      <c r="C84" s="121"/>
      <c r="D84" s="121"/>
      <c r="E84" s="116">
        <f>(D84-C84)*$C$2</f>
        <v>0</v>
      </c>
      <c r="F84" s="136"/>
      <c r="G84" s="49" t="s">
        <v>3139</v>
      </c>
      <c r="H84" s="70"/>
      <c r="I84" s="81"/>
      <c r="J84" s="42"/>
      <c r="K84" s="42"/>
      <c r="L84" s="42"/>
      <c r="M84" s="42"/>
      <c r="N84" s="42"/>
      <c r="O84" s="42"/>
      <c r="P84" s="42"/>
      <c r="Q84" s="42"/>
    </row>
    <row r="85" spans="1:17" ht="24.75" customHeight="1" x14ac:dyDescent="0.25">
      <c r="A85" s="48" t="s">
        <v>8</v>
      </c>
      <c r="B85" s="108"/>
      <c r="C85" s="121"/>
      <c r="D85" s="121"/>
      <c r="E85" s="116">
        <f>(D85-C85)*$C$2</f>
        <v>0</v>
      </c>
      <c r="F85" s="136"/>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30-8-1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30-8-2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30-8-3</v>
      </c>
      <c r="J89" s="42"/>
      <c r="K89" s="42"/>
      <c r="L89" s="42"/>
      <c r="M89" s="42"/>
      <c r="N89" s="42"/>
      <c r="O89" s="42"/>
      <c r="P89" s="42"/>
      <c r="Q89" s="42"/>
    </row>
    <row r="90" spans="1:17" ht="38.25" customHeight="1" x14ac:dyDescent="0.25">
      <c r="A90" s="48" t="s">
        <v>13</v>
      </c>
      <c r="B90" s="131"/>
      <c r="C90" s="132"/>
      <c r="D90" s="132"/>
      <c r="E90" s="133"/>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30-9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25">
        <f>IFERROR((E95*F95+E96*F96)/(F95+F96),0)</f>
        <v>0</v>
      </c>
      <c r="G93" s="49" t="s">
        <v>71</v>
      </c>
      <c r="H93" s="70"/>
      <c r="I93" s="81"/>
      <c r="J93" s="42"/>
      <c r="K93" s="42"/>
      <c r="L93" s="42"/>
      <c r="M93" s="42"/>
      <c r="N93" s="42"/>
      <c r="O93" s="42"/>
      <c r="P93" s="42"/>
      <c r="Q93" s="42"/>
    </row>
    <row r="94" spans="1:17" ht="24.75" customHeight="1" x14ac:dyDescent="0.25">
      <c r="A94" s="48" t="s">
        <v>4</v>
      </c>
      <c r="B94" s="129"/>
      <c r="C94" s="130"/>
      <c r="D94" s="49" t="s">
        <v>3142</v>
      </c>
      <c r="E94" s="110" t="str">
        <f>IFERROR(VLOOKUP(B94,matrizEmpleados,2,FALSE),"No existe")</f>
        <v>No existe</v>
      </c>
      <c r="F94" s="120" t="s">
        <v>3765</v>
      </c>
      <c r="G94" s="49" t="s">
        <v>5</v>
      </c>
      <c r="H94" s="127">
        <f>+(D93-C93)+1</f>
        <v>1</v>
      </c>
      <c r="I94" s="81"/>
      <c r="J94" s="42"/>
      <c r="K94" s="42"/>
      <c r="L94" s="42"/>
      <c r="M94" s="42"/>
      <c r="N94" s="42"/>
      <c r="O94" s="42"/>
      <c r="P94" s="42"/>
      <c r="Q94" s="42"/>
    </row>
    <row r="95" spans="1:17" ht="24.75" customHeight="1" x14ac:dyDescent="0.25">
      <c r="A95" s="48" t="s">
        <v>7</v>
      </c>
      <c r="B95" s="115"/>
      <c r="C95" s="121"/>
      <c r="D95" s="121"/>
      <c r="E95" s="116">
        <f>(D95-C95)*$C$2</f>
        <v>0</v>
      </c>
      <c r="F95" s="136"/>
      <c r="G95" s="49" t="s">
        <v>3139</v>
      </c>
      <c r="H95" s="70"/>
      <c r="I95" s="81"/>
      <c r="J95" s="42"/>
      <c r="K95" s="42"/>
      <c r="L95" s="42"/>
      <c r="M95" s="42"/>
      <c r="N95" s="42"/>
      <c r="O95" s="42"/>
      <c r="P95" s="42"/>
      <c r="Q95" s="42"/>
    </row>
    <row r="96" spans="1:17" ht="24.75" customHeight="1" x14ac:dyDescent="0.25">
      <c r="A96" s="48" t="s">
        <v>8</v>
      </c>
      <c r="B96" s="108"/>
      <c r="C96" s="121"/>
      <c r="D96" s="121"/>
      <c r="E96" s="116">
        <f>(D96-C96)*$C$2</f>
        <v>0</v>
      </c>
      <c r="F96" s="136"/>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30-9-1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30-9-2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30-9-3</v>
      </c>
      <c r="J100" s="42"/>
      <c r="K100" s="42"/>
      <c r="L100" s="42"/>
      <c r="M100" s="42"/>
      <c r="N100" s="42"/>
      <c r="O100" s="42"/>
      <c r="P100" s="42"/>
      <c r="Q100" s="42"/>
    </row>
    <row r="101" spans="1:17" ht="38.25" customHeight="1" x14ac:dyDescent="0.25">
      <c r="A101" s="48" t="s">
        <v>13</v>
      </c>
      <c r="B101" s="131"/>
      <c r="C101" s="132"/>
      <c r="D101" s="132"/>
      <c r="E101" s="133"/>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30-10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25">
        <f>IFERROR((E106*F106+E107*F107)/(F106+F107),0)</f>
        <v>0</v>
      </c>
      <c r="G104" s="49" t="s">
        <v>71</v>
      </c>
      <c r="H104" s="70"/>
      <c r="I104" s="81"/>
      <c r="J104" s="42"/>
      <c r="K104" s="42"/>
      <c r="L104" s="42"/>
      <c r="M104" s="42"/>
      <c r="N104" s="42"/>
      <c r="O104" s="42"/>
      <c r="P104" s="42"/>
      <c r="Q104" s="42"/>
    </row>
    <row r="105" spans="1:17" ht="24.75" customHeight="1" x14ac:dyDescent="0.25">
      <c r="A105" s="48" t="s">
        <v>4</v>
      </c>
      <c r="B105" s="129"/>
      <c r="C105" s="130"/>
      <c r="D105" s="49" t="s">
        <v>3142</v>
      </c>
      <c r="E105" s="110" t="str">
        <f>IFERROR(VLOOKUP(B105,matrizEmpleados,2,FALSE),"No existe")</f>
        <v>No existe</v>
      </c>
      <c r="F105" s="120" t="s">
        <v>3765</v>
      </c>
      <c r="G105" s="49" t="s">
        <v>5</v>
      </c>
      <c r="H105" s="127">
        <f>+(D104-C104)+1</f>
        <v>1</v>
      </c>
      <c r="I105" s="81"/>
      <c r="J105" s="42"/>
      <c r="K105" s="42"/>
      <c r="L105" s="42"/>
      <c r="M105" s="42"/>
      <c r="N105" s="42"/>
      <c r="O105" s="42"/>
      <c r="P105" s="42"/>
      <c r="Q105" s="42"/>
    </row>
    <row r="106" spans="1:17" ht="24.75" customHeight="1" x14ac:dyDescent="0.25">
      <c r="A106" s="48" t="s">
        <v>7</v>
      </c>
      <c r="B106" s="115"/>
      <c r="C106" s="121"/>
      <c r="D106" s="121"/>
      <c r="E106" s="116">
        <f>(D106-C106)*$C$2</f>
        <v>0</v>
      </c>
      <c r="F106" s="136"/>
      <c r="G106" s="49" t="s">
        <v>3139</v>
      </c>
      <c r="H106" s="70"/>
      <c r="I106" s="81"/>
      <c r="J106" s="42"/>
      <c r="K106" s="42"/>
      <c r="L106" s="42"/>
      <c r="M106" s="42"/>
      <c r="N106" s="42"/>
      <c r="O106" s="42"/>
      <c r="P106" s="42"/>
      <c r="Q106" s="42"/>
    </row>
    <row r="107" spans="1:17" ht="24.75" customHeight="1" x14ac:dyDescent="0.25">
      <c r="A107" s="48" t="s">
        <v>8</v>
      </c>
      <c r="B107" s="108"/>
      <c r="C107" s="121"/>
      <c r="D107" s="121"/>
      <c r="E107" s="116">
        <f>(D107-C107)*$C$2</f>
        <v>0</v>
      </c>
      <c r="F107" s="136"/>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30-10-1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30-10-2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30-10-3</v>
      </c>
      <c r="J111" s="42"/>
      <c r="K111" s="42"/>
      <c r="L111" s="42"/>
      <c r="M111" s="42"/>
      <c r="N111" s="42"/>
      <c r="O111" s="42"/>
      <c r="P111" s="42"/>
      <c r="Q111" s="42"/>
    </row>
    <row r="112" spans="1:17" ht="38.25" customHeight="1" x14ac:dyDescent="0.25">
      <c r="A112" s="48" t="s">
        <v>13</v>
      </c>
      <c r="B112" s="131"/>
      <c r="C112" s="132"/>
      <c r="D112" s="132"/>
      <c r="E112" s="133"/>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30-11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25">
        <f>IFERROR((E117*F117+E118*F118)/(F117+F118),0)</f>
        <v>0</v>
      </c>
      <c r="G115" s="49" t="s">
        <v>71</v>
      </c>
      <c r="H115" s="70"/>
      <c r="I115" s="81"/>
      <c r="J115" s="42"/>
      <c r="K115" s="42"/>
      <c r="L115" s="42"/>
      <c r="M115" s="42"/>
      <c r="N115" s="42"/>
      <c r="O115" s="42"/>
      <c r="P115" s="42"/>
      <c r="Q115" s="42"/>
    </row>
    <row r="116" spans="1:17" ht="24.75" customHeight="1" x14ac:dyDescent="0.25">
      <c r="A116" s="48" t="s">
        <v>4</v>
      </c>
      <c r="B116" s="129"/>
      <c r="C116" s="130"/>
      <c r="D116" s="49" t="s">
        <v>3142</v>
      </c>
      <c r="E116" s="110" t="str">
        <f>IFERROR(VLOOKUP(B116,matrizEmpleados,2,FALSE),"No existe")</f>
        <v>No existe</v>
      </c>
      <c r="F116" s="120" t="s">
        <v>3765</v>
      </c>
      <c r="G116" s="49" t="s">
        <v>5</v>
      </c>
      <c r="H116" s="127">
        <f>+(D115-C115)+1</f>
        <v>1</v>
      </c>
      <c r="I116" s="81"/>
      <c r="J116" s="42"/>
      <c r="K116" s="42"/>
      <c r="L116" s="42"/>
      <c r="M116" s="42"/>
      <c r="N116" s="42"/>
      <c r="O116" s="42"/>
      <c r="P116" s="42"/>
      <c r="Q116" s="42"/>
    </row>
    <row r="117" spans="1:17" ht="24.75" customHeight="1" x14ac:dyDescent="0.25">
      <c r="A117" s="48" t="s">
        <v>7</v>
      </c>
      <c r="B117" s="115"/>
      <c r="C117" s="121"/>
      <c r="D117" s="121"/>
      <c r="E117" s="116">
        <f>(D117-C117)*$C$2</f>
        <v>0</v>
      </c>
      <c r="F117" s="136"/>
      <c r="G117" s="49" t="s">
        <v>3139</v>
      </c>
      <c r="H117" s="70"/>
      <c r="I117" s="81"/>
      <c r="J117" s="42"/>
      <c r="K117" s="42"/>
      <c r="L117" s="42"/>
      <c r="M117" s="42"/>
      <c r="N117" s="42"/>
      <c r="O117" s="42"/>
      <c r="P117" s="42"/>
      <c r="Q117" s="42"/>
    </row>
    <row r="118" spans="1:17" ht="24.75" customHeight="1" x14ac:dyDescent="0.25">
      <c r="A118" s="48" t="s">
        <v>8</v>
      </c>
      <c r="B118" s="108"/>
      <c r="C118" s="121"/>
      <c r="D118" s="121"/>
      <c r="E118" s="116">
        <f>(D118-C118)*$C$2</f>
        <v>0</v>
      </c>
      <c r="F118" s="136"/>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30-11-1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30-11-2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30-11-3</v>
      </c>
      <c r="J122" s="42"/>
      <c r="K122" s="42"/>
      <c r="L122" s="42"/>
      <c r="M122" s="42"/>
      <c r="N122" s="42"/>
      <c r="O122" s="42"/>
      <c r="P122" s="42"/>
      <c r="Q122" s="42"/>
    </row>
    <row r="123" spans="1:17" ht="38.25" customHeight="1" x14ac:dyDescent="0.25">
      <c r="A123" s="48" t="s">
        <v>13</v>
      </c>
      <c r="B123" s="131"/>
      <c r="C123" s="132"/>
      <c r="D123" s="132"/>
      <c r="E123" s="133"/>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30-12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25">
        <f>IFERROR((E128*F128+E129*F129)/(F128+F129),0)</f>
        <v>0</v>
      </c>
      <c r="G126" s="49" t="s">
        <v>71</v>
      </c>
      <c r="H126" s="70"/>
      <c r="I126" s="81"/>
      <c r="J126" s="42"/>
      <c r="K126" s="42"/>
      <c r="L126" s="42"/>
      <c r="M126" s="42"/>
      <c r="N126" s="42"/>
      <c r="O126" s="42"/>
      <c r="P126" s="42"/>
      <c r="Q126" s="42"/>
    </row>
    <row r="127" spans="1:17" ht="24.75" customHeight="1" x14ac:dyDescent="0.25">
      <c r="A127" s="48" t="s">
        <v>4</v>
      </c>
      <c r="B127" s="129"/>
      <c r="C127" s="130"/>
      <c r="D127" s="49" t="s">
        <v>3142</v>
      </c>
      <c r="E127" s="110" t="str">
        <f>IFERROR(VLOOKUP(B127,matrizEmpleados,2,FALSE),"No existe")</f>
        <v>No existe</v>
      </c>
      <c r="F127" s="120" t="s">
        <v>3765</v>
      </c>
      <c r="G127" s="49" t="s">
        <v>5</v>
      </c>
      <c r="H127" s="127">
        <f>+(D126-C126)+1</f>
        <v>1</v>
      </c>
      <c r="I127" s="81"/>
      <c r="J127" s="42"/>
      <c r="K127" s="42"/>
      <c r="L127" s="42"/>
      <c r="M127" s="42"/>
      <c r="N127" s="42"/>
      <c r="O127" s="42"/>
      <c r="P127" s="42"/>
      <c r="Q127" s="42"/>
    </row>
    <row r="128" spans="1:17" ht="24.75" customHeight="1" x14ac:dyDescent="0.25">
      <c r="A128" s="48" t="s">
        <v>7</v>
      </c>
      <c r="B128" s="115"/>
      <c r="C128" s="121"/>
      <c r="D128" s="121"/>
      <c r="E128" s="116">
        <f>(D128-C128)*$C$2</f>
        <v>0</v>
      </c>
      <c r="F128" s="122"/>
      <c r="G128" s="49" t="s">
        <v>3139</v>
      </c>
      <c r="H128" s="70"/>
      <c r="I128" s="81"/>
      <c r="J128" s="42"/>
      <c r="K128" s="42"/>
      <c r="L128" s="42"/>
      <c r="M128" s="42"/>
      <c r="N128" s="42"/>
      <c r="O128" s="42"/>
      <c r="P128" s="42"/>
      <c r="Q128" s="42"/>
    </row>
    <row r="129" spans="1:17" ht="24.75" customHeight="1" x14ac:dyDescent="0.25">
      <c r="A129" s="48" t="s">
        <v>8</v>
      </c>
      <c r="B129" s="108"/>
      <c r="C129" s="121"/>
      <c r="D129" s="121"/>
      <c r="E129" s="116">
        <f>(D129-C129)*$C$2</f>
        <v>0</v>
      </c>
      <c r="F129" s="122"/>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30-12-1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30-12-2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30-12-3</v>
      </c>
      <c r="J133" s="42"/>
      <c r="K133" s="42"/>
      <c r="L133" s="42"/>
      <c r="M133" s="42"/>
      <c r="N133" s="42"/>
      <c r="O133" s="42"/>
      <c r="P133" s="42"/>
      <c r="Q133" s="42"/>
    </row>
    <row r="134" spans="1:17" ht="38.25" customHeight="1" x14ac:dyDescent="0.25">
      <c r="A134" s="48" t="s">
        <v>13</v>
      </c>
      <c r="B134" s="131"/>
      <c r="C134" s="132"/>
      <c r="D134" s="132"/>
      <c r="E134" s="133"/>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30-13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25">
        <f>IFERROR((E139*F139+E140*F140)/(F139+F140),0)</f>
        <v>0</v>
      </c>
      <c r="G137" s="49" t="s">
        <v>71</v>
      </c>
      <c r="H137" s="70"/>
      <c r="I137" s="81"/>
      <c r="J137" s="42"/>
      <c r="K137" s="42"/>
      <c r="L137" s="42"/>
      <c r="M137" s="42"/>
      <c r="N137" s="42"/>
      <c r="O137" s="42"/>
      <c r="P137" s="42"/>
      <c r="Q137" s="42"/>
    </row>
    <row r="138" spans="1:17" ht="24.75" customHeight="1" x14ac:dyDescent="0.25">
      <c r="A138" s="48" t="s">
        <v>4</v>
      </c>
      <c r="B138" s="129"/>
      <c r="C138" s="130"/>
      <c r="D138" s="49" t="s">
        <v>3142</v>
      </c>
      <c r="E138" s="110" t="str">
        <f>IFERROR(VLOOKUP(B138,matrizEmpleados,2,FALSE),"No existe")</f>
        <v>No existe</v>
      </c>
      <c r="F138" s="120" t="s">
        <v>3765</v>
      </c>
      <c r="G138" s="49" t="s">
        <v>5</v>
      </c>
      <c r="H138" s="127">
        <f>+(D137-C137)+1</f>
        <v>1</v>
      </c>
      <c r="I138" s="81"/>
      <c r="J138" s="42"/>
      <c r="K138" s="42"/>
      <c r="L138" s="42"/>
      <c r="M138" s="42"/>
      <c r="N138" s="42"/>
      <c r="O138" s="42"/>
      <c r="P138" s="42"/>
      <c r="Q138" s="42"/>
    </row>
    <row r="139" spans="1:17" ht="24.75" customHeight="1" x14ac:dyDescent="0.25">
      <c r="A139" s="48" t="s">
        <v>7</v>
      </c>
      <c r="B139" s="115"/>
      <c r="C139" s="121"/>
      <c r="D139" s="121"/>
      <c r="E139" s="116">
        <f>(D139-C139)*$C$2</f>
        <v>0</v>
      </c>
      <c r="F139" s="122"/>
      <c r="G139" s="49" t="s">
        <v>3139</v>
      </c>
      <c r="H139" s="70"/>
      <c r="I139" s="81"/>
      <c r="J139" s="42"/>
      <c r="K139" s="42"/>
      <c r="L139" s="42"/>
      <c r="M139" s="42"/>
      <c r="N139" s="42"/>
      <c r="O139" s="42"/>
      <c r="P139" s="42"/>
      <c r="Q139" s="42"/>
    </row>
    <row r="140" spans="1:17" ht="24.75" customHeight="1" x14ac:dyDescent="0.25">
      <c r="A140" s="48" t="s">
        <v>8</v>
      </c>
      <c r="B140" s="108"/>
      <c r="C140" s="121"/>
      <c r="D140" s="121"/>
      <c r="E140" s="116">
        <f>(D140-C140)*$C$2</f>
        <v>0</v>
      </c>
      <c r="F140" s="122"/>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30-13-1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30-13-2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30-13-3</v>
      </c>
      <c r="J144" s="42"/>
      <c r="K144" s="42"/>
      <c r="L144" s="42"/>
      <c r="M144" s="42"/>
      <c r="N144" s="42"/>
      <c r="O144" s="42"/>
      <c r="P144" s="42"/>
      <c r="Q144" s="42"/>
    </row>
    <row r="145" spans="1:17" ht="38.25" customHeight="1" x14ac:dyDescent="0.25">
      <c r="A145" s="48" t="s">
        <v>13</v>
      </c>
      <c r="B145" s="131"/>
      <c r="C145" s="132"/>
      <c r="D145" s="132"/>
      <c r="E145" s="133"/>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30-14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25">
        <f>IFERROR((E150*F150+E151*F151)/(F150+F151),0)</f>
        <v>0</v>
      </c>
      <c r="G148" s="49" t="s">
        <v>71</v>
      </c>
      <c r="H148" s="70"/>
      <c r="I148" s="81"/>
      <c r="J148" s="42"/>
      <c r="K148" s="42"/>
      <c r="L148" s="42"/>
      <c r="M148" s="42"/>
      <c r="N148" s="42"/>
      <c r="O148" s="42"/>
      <c r="P148" s="42"/>
      <c r="Q148" s="42"/>
    </row>
    <row r="149" spans="1:17" ht="24.75" customHeight="1" x14ac:dyDescent="0.25">
      <c r="A149" s="48" t="s">
        <v>4</v>
      </c>
      <c r="B149" s="129"/>
      <c r="C149" s="130"/>
      <c r="D149" s="49" t="s">
        <v>3142</v>
      </c>
      <c r="E149" s="110" t="str">
        <f>IFERROR(VLOOKUP(B149,matrizEmpleados,2,FALSE),"No existe")</f>
        <v>No existe</v>
      </c>
      <c r="F149" s="120" t="s">
        <v>3765</v>
      </c>
      <c r="G149" s="49" t="s">
        <v>5</v>
      </c>
      <c r="H149" s="127">
        <f>+(D148-C148)+1</f>
        <v>1</v>
      </c>
      <c r="I149" s="81"/>
      <c r="J149" s="42"/>
      <c r="K149" s="42"/>
      <c r="L149" s="42"/>
      <c r="M149" s="42"/>
      <c r="N149" s="42"/>
      <c r="O149" s="42"/>
      <c r="P149" s="42"/>
      <c r="Q149" s="42"/>
    </row>
    <row r="150" spans="1:17" ht="24.75" customHeight="1" x14ac:dyDescent="0.25">
      <c r="A150" s="48" t="s">
        <v>7</v>
      </c>
      <c r="B150" s="115"/>
      <c r="C150" s="121"/>
      <c r="D150" s="121"/>
      <c r="E150" s="116">
        <f>(D150-C150)*$C$2</f>
        <v>0</v>
      </c>
      <c r="F150" s="122"/>
      <c r="G150" s="49" t="s">
        <v>3139</v>
      </c>
      <c r="H150" s="70"/>
      <c r="I150" s="81"/>
      <c r="J150" s="42"/>
      <c r="K150" s="42"/>
      <c r="L150" s="42"/>
      <c r="M150" s="42"/>
      <c r="N150" s="42"/>
      <c r="O150" s="42"/>
      <c r="P150" s="42"/>
      <c r="Q150" s="42"/>
    </row>
    <row r="151" spans="1:17" ht="24.75" customHeight="1" x14ac:dyDescent="0.25">
      <c r="A151" s="48" t="s">
        <v>8</v>
      </c>
      <c r="B151" s="108"/>
      <c r="C151" s="121"/>
      <c r="D151" s="121"/>
      <c r="E151" s="116">
        <f>(D151-C151)*$C$2</f>
        <v>0</v>
      </c>
      <c r="F151" s="122"/>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30-14-1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30-14-2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30-14-3</v>
      </c>
      <c r="J155" s="42"/>
      <c r="K155" s="42"/>
      <c r="L155" s="42"/>
      <c r="M155" s="42"/>
      <c r="N155" s="42"/>
      <c r="O155" s="42"/>
      <c r="P155" s="42"/>
      <c r="Q155" s="42"/>
    </row>
    <row r="156" spans="1:17" ht="38.25" customHeight="1" x14ac:dyDescent="0.25">
      <c r="A156" s="48" t="s">
        <v>13</v>
      </c>
      <c r="B156" s="131"/>
      <c r="C156" s="132"/>
      <c r="D156" s="132"/>
      <c r="E156" s="133"/>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30-15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25">
        <f>IFERROR((E161*F161+E162*F162)/(F161+F162),0)</f>
        <v>0</v>
      </c>
      <c r="G159" s="49" t="s">
        <v>71</v>
      </c>
      <c r="H159" s="70"/>
      <c r="I159" s="81"/>
      <c r="J159" s="42"/>
      <c r="K159" s="42"/>
      <c r="L159" s="42"/>
      <c r="M159" s="42"/>
      <c r="N159" s="42"/>
      <c r="O159" s="42"/>
      <c r="P159" s="42"/>
      <c r="Q159" s="42"/>
    </row>
    <row r="160" spans="1:17" ht="24.75" customHeight="1" x14ac:dyDescent="0.25">
      <c r="A160" s="48" t="s">
        <v>4</v>
      </c>
      <c r="B160" s="129"/>
      <c r="C160" s="130"/>
      <c r="D160" s="49" t="s">
        <v>3142</v>
      </c>
      <c r="E160" s="110" t="str">
        <f>IFERROR(VLOOKUP(B160,matrizEmpleados,2,FALSE),"No existe")</f>
        <v>No existe</v>
      </c>
      <c r="F160" s="120" t="s">
        <v>3765</v>
      </c>
      <c r="G160" s="49" t="s">
        <v>5</v>
      </c>
      <c r="H160" s="127">
        <f>+(D159-C159)+1</f>
        <v>1</v>
      </c>
      <c r="I160" s="81"/>
      <c r="J160" s="42"/>
      <c r="K160" s="42"/>
      <c r="L160" s="42"/>
      <c r="M160" s="42"/>
      <c r="N160" s="42"/>
      <c r="O160" s="42"/>
      <c r="P160" s="42"/>
      <c r="Q160" s="42"/>
    </row>
    <row r="161" spans="1:17" ht="24.75" customHeight="1" x14ac:dyDescent="0.25">
      <c r="A161" s="48" t="s">
        <v>7</v>
      </c>
      <c r="B161" s="115"/>
      <c r="C161" s="121"/>
      <c r="D161" s="121"/>
      <c r="E161" s="116">
        <f>(D161-C161)*$C$2</f>
        <v>0</v>
      </c>
      <c r="F161" s="136"/>
      <c r="G161" s="49" t="s">
        <v>3139</v>
      </c>
      <c r="H161" s="70"/>
      <c r="I161" s="81"/>
      <c r="J161" s="42"/>
      <c r="K161" s="42"/>
      <c r="L161" s="42"/>
      <c r="M161" s="42"/>
      <c r="N161" s="42"/>
      <c r="O161" s="42"/>
      <c r="P161" s="42"/>
      <c r="Q161" s="42"/>
    </row>
    <row r="162" spans="1:17" ht="24.75" customHeight="1" x14ac:dyDescent="0.25">
      <c r="A162" s="48" t="s">
        <v>8</v>
      </c>
      <c r="B162" s="108"/>
      <c r="C162" s="121"/>
      <c r="D162" s="121"/>
      <c r="E162" s="116">
        <f>(D162-C162)*$C$2</f>
        <v>0</v>
      </c>
      <c r="F162" s="136"/>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30-15-1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30-15-2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30-15-3</v>
      </c>
      <c r="J166" s="42"/>
      <c r="K166" s="42"/>
      <c r="L166" s="42"/>
      <c r="M166" s="42"/>
      <c r="N166" s="42"/>
      <c r="O166" s="42"/>
      <c r="P166" s="42"/>
      <c r="Q166" s="42"/>
    </row>
    <row r="167" spans="1:17" ht="38.25" customHeight="1" x14ac:dyDescent="0.25">
      <c r="A167" s="48" t="s">
        <v>13</v>
      </c>
      <c r="B167" s="131"/>
      <c r="C167" s="132"/>
      <c r="D167" s="132"/>
      <c r="E167" s="133"/>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30-16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25">
        <f>IFERROR((E172*F172+E173*F173)/(F172+F173),0)</f>
        <v>0</v>
      </c>
      <c r="G170" s="49" t="s">
        <v>71</v>
      </c>
      <c r="H170" s="70"/>
      <c r="I170" s="81"/>
      <c r="J170" s="42"/>
      <c r="K170" s="42"/>
      <c r="L170" s="42"/>
      <c r="M170" s="42"/>
      <c r="N170" s="42"/>
      <c r="O170" s="42"/>
      <c r="P170" s="42"/>
      <c r="Q170" s="42"/>
    </row>
    <row r="171" spans="1:17" ht="24.75" customHeight="1" x14ac:dyDescent="0.25">
      <c r="A171" s="48" t="s">
        <v>4</v>
      </c>
      <c r="B171" s="129"/>
      <c r="C171" s="130"/>
      <c r="D171" s="49" t="s">
        <v>3142</v>
      </c>
      <c r="E171" s="110" t="str">
        <f>IFERROR(VLOOKUP(B171,matrizEmpleados,2,FALSE),"No existe")</f>
        <v>No existe</v>
      </c>
      <c r="F171" s="120" t="s">
        <v>3765</v>
      </c>
      <c r="G171" s="49" t="s">
        <v>5</v>
      </c>
      <c r="H171" s="127">
        <f>+(D170-C170)+1</f>
        <v>1</v>
      </c>
      <c r="I171" s="81"/>
      <c r="J171" s="42"/>
      <c r="K171" s="42"/>
      <c r="L171" s="42"/>
      <c r="M171" s="42"/>
      <c r="N171" s="42"/>
      <c r="O171" s="42"/>
      <c r="P171" s="42"/>
      <c r="Q171" s="42"/>
    </row>
    <row r="172" spans="1:17" ht="24.75" customHeight="1" x14ac:dyDescent="0.25">
      <c r="A172" s="48" t="s">
        <v>7</v>
      </c>
      <c r="B172" s="115"/>
      <c r="C172" s="121"/>
      <c r="D172" s="121"/>
      <c r="E172" s="116">
        <f>(D172-C172)*$C$2</f>
        <v>0</v>
      </c>
      <c r="F172" s="136"/>
      <c r="G172" s="49" t="s">
        <v>3139</v>
      </c>
      <c r="H172" s="70"/>
      <c r="I172" s="81"/>
      <c r="J172" s="42"/>
      <c r="K172" s="42"/>
      <c r="L172" s="42"/>
      <c r="M172" s="42"/>
      <c r="N172" s="42"/>
      <c r="O172" s="42"/>
      <c r="P172" s="42"/>
      <c r="Q172" s="42"/>
    </row>
    <row r="173" spans="1:17" ht="24.75" customHeight="1" x14ac:dyDescent="0.25">
      <c r="A173" s="48" t="s">
        <v>8</v>
      </c>
      <c r="B173" s="108"/>
      <c r="C173" s="121"/>
      <c r="D173" s="121"/>
      <c r="E173" s="116">
        <f>(D173-C173)*$C$2</f>
        <v>0</v>
      </c>
      <c r="F173" s="136"/>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30-16-1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30-16-2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30-16-3</v>
      </c>
      <c r="J177" s="42"/>
      <c r="K177" s="42"/>
      <c r="L177" s="42"/>
      <c r="M177" s="42"/>
      <c r="N177" s="42"/>
      <c r="O177" s="42"/>
      <c r="P177" s="42"/>
      <c r="Q177" s="42"/>
    </row>
    <row r="178" spans="1:17" ht="38.25" customHeight="1" x14ac:dyDescent="0.25">
      <c r="A178" s="48" t="s">
        <v>13</v>
      </c>
      <c r="B178" s="131"/>
      <c r="C178" s="132"/>
      <c r="D178" s="132"/>
      <c r="E178" s="133"/>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30-17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25">
        <f>IFERROR((E183*F183+E184*F184)/(F183+F184),0)</f>
        <v>0</v>
      </c>
      <c r="G181" s="49" t="s">
        <v>71</v>
      </c>
      <c r="H181" s="70"/>
      <c r="I181" s="81"/>
      <c r="J181" s="42"/>
      <c r="K181" s="42"/>
      <c r="L181" s="42"/>
      <c r="M181" s="42"/>
      <c r="N181" s="42"/>
      <c r="O181" s="42"/>
      <c r="P181" s="42"/>
      <c r="Q181" s="42"/>
    </row>
    <row r="182" spans="1:17" ht="24.75" customHeight="1" x14ac:dyDescent="0.25">
      <c r="A182" s="48" t="s">
        <v>4</v>
      </c>
      <c r="B182" s="129"/>
      <c r="C182" s="130"/>
      <c r="D182" s="49" t="s">
        <v>3142</v>
      </c>
      <c r="E182" s="110" t="str">
        <f>IFERROR(VLOOKUP(B182,matrizEmpleados,2,FALSE),"No existe")</f>
        <v>No existe</v>
      </c>
      <c r="F182" s="120" t="s">
        <v>3765</v>
      </c>
      <c r="G182" s="49" t="s">
        <v>5</v>
      </c>
      <c r="H182" s="127">
        <f>+(D181-C181)+1</f>
        <v>1</v>
      </c>
      <c r="I182" s="81"/>
      <c r="J182" s="42"/>
      <c r="K182" s="42"/>
      <c r="L182" s="42"/>
      <c r="M182" s="42"/>
      <c r="N182" s="42"/>
      <c r="O182" s="42"/>
      <c r="P182" s="42"/>
      <c r="Q182" s="42"/>
    </row>
    <row r="183" spans="1:17" ht="24.75" customHeight="1" x14ac:dyDescent="0.25">
      <c r="A183" s="48" t="s">
        <v>7</v>
      </c>
      <c r="B183" s="115"/>
      <c r="C183" s="121"/>
      <c r="D183" s="121"/>
      <c r="E183" s="116">
        <f>(D183-C183)*$C$2</f>
        <v>0</v>
      </c>
      <c r="F183" s="136"/>
      <c r="G183" s="49" t="s">
        <v>3139</v>
      </c>
      <c r="H183" s="70"/>
      <c r="I183" s="81"/>
      <c r="J183" s="42"/>
      <c r="K183" s="42"/>
      <c r="L183" s="42"/>
      <c r="M183" s="42"/>
      <c r="N183" s="42"/>
      <c r="O183" s="42"/>
      <c r="P183" s="42"/>
      <c r="Q183" s="42"/>
    </row>
    <row r="184" spans="1:17" ht="24.75" customHeight="1" x14ac:dyDescent="0.25">
      <c r="A184" s="48" t="s">
        <v>8</v>
      </c>
      <c r="B184" s="108"/>
      <c r="C184" s="121"/>
      <c r="D184" s="121"/>
      <c r="E184" s="116">
        <f>(D184-C184)*$C$2</f>
        <v>0</v>
      </c>
      <c r="F184" s="136"/>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30-17-1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30-17-2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30-17-3</v>
      </c>
      <c r="J188" s="42"/>
      <c r="K188" s="42"/>
      <c r="L188" s="42"/>
      <c r="M188" s="42"/>
      <c r="N188" s="42"/>
      <c r="O188" s="42"/>
      <c r="P188" s="42"/>
      <c r="Q188" s="42"/>
    </row>
    <row r="189" spans="1:17" ht="38.25" customHeight="1" x14ac:dyDescent="0.25">
      <c r="A189" s="48" t="s">
        <v>13</v>
      </c>
      <c r="B189" s="131"/>
      <c r="C189" s="132"/>
      <c r="D189" s="132"/>
      <c r="E189" s="133"/>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30-18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25">
        <f>IFERROR((E194*F194+E195*F195)/(F194+F195),0)</f>
        <v>0</v>
      </c>
      <c r="G192" s="49" t="s">
        <v>71</v>
      </c>
      <c r="H192" s="70"/>
      <c r="I192" s="81"/>
      <c r="J192" s="42"/>
      <c r="K192" s="42"/>
      <c r="L192" s="42"/>
      <c r="M192" s="42"/>
      <c r="N192" s="42"/>
      <c r="O192" s="42"/>
      <c r="P192" s="42"/>
      <c r="Q192" s="42"/>
    </row>
    <row r="193" spans="1:17" ht="24.75" customHeight="1" x14ac:dyDescent="0.25">
      <c r="A193" s="48" t="s">
        <v>4</v>
      </c>
      <c r="B193" s="129"/>
      <c r="C193" s="130"/>
      <c r="D193" s="49" t="s">
        <v>3142</v>
      </c>
      <c r="E193" s="110" t="str">
        <f>IFERROR(VLOOKUP(B193,matrizEmpleados,2,FALSE),"No existe")</f>
        <v>No existe</v>
      </c>
      <c r="F193" s="120" t="s">
        <v>3765</v>
      </c>
      <c r="G193" s="49" t="s">
        <v>5</v>
      </c>
      <c r="H193" s="127">
        <f>+(D192-C192)+1</f>
        <v>1</v>
      </c>
      <c r="I193" s="81"/>
      <c r="J193" s="42"/>
      <c r="K193" s="42"/>
      <c r="L193" s="42"/>
      <c r="M193" s="42"/>
      <c r="N193" s="42"/>
      <c r="O193" s="42"/>
      <c r="P193" s="42"/>
      <c r="Q193" s="42"/>
    </row>
    <row r="194" spans="1:17" ht="24.75" customHeight="1" x14ac:dyDescent="0.25">
      <c r="A194" s="48" t="s">
        <v>7</v>
      </c>
      <c r="B194" s="115"/>
      <c r="C194" s="121"/>
      <c r="D194" s="121"/>
      <c r="E194" s="116">
        <f>(D194-C194)*$C$2</f>
        <v>0</v>
      </c>
      <c r="F194" s="136"/>
      <c r="G194" s="49" t="s">
        <v>3139</v>
      </c>
      <c r="H194" s="70"/>
      <c r="I194" s="81"/>
      <c r="J194" s="42"/>
      <c r="K194" s="42"/>
      <c r="L194" s="42"/>
      <c r="M194" s="42"/>
      <c r="N194" s="42"/>
      <c r="O194" s="42"/>
      <c r="P194" s="42"/>
      <c r="Q194" s="42"/>
    </row>
    <row r="195" spans="1:17" ht="24.75" customHeight="1" x14ac:dyDescent="0.25">
      <c r="A195" s="48" t="s">
        <v>8</v>
      </c>
      <c r="B195" s="108"/>
      <c r="C195" s="121"/>
      <c r="D195" s="121"/>
      <c r="E195" s="116">
        <f>(D195-C195)*$C$2</f>
        <v>0</v>
      </c>
      <c r="F195" s="136"/>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30-18-1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30-18-2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30-18-3</v>
      </c>
      <c r="J199" s="42"/>
      <c r="K199" s="42"/>
      <c r="L199" s="42"/>
      <c r="M199" s="42"/>
      <c r="N199" s="42"/>
      <c r="O199" s="42"/>
      <c r="P199" s="42"/>
      <c r="Q199" s="42"/>
    </row>
    <row r="200" spans="1:17" ht="38.25" customHeight="1" x14ac:dyDescent="0.25">
      <c r="A200" s="48" t="s">
        <v>13</v>
      </c>
      <c r="B200" s="131"/>
      <c r="C200" s="132"/>
      <c r="D200" s="132"/>
      <c r="E200" s="133"/>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30-19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25">
        <f>IFERROR((E205*F205+E206*F206)/(F205+F206),0)</f>
        <v>0</v>
      </c>
      <c r="G203" s="49" t="s">
        <v>71</v>
      </c>
      <c r="H203" s="70"/>
      <c r="I203" s="81"/>
      <c r="J203" s="42"/>
      <c r="K203" s="42"/>
      <c r="L203" s="42"/>
      <c r="M203" s="42"/>
      <c r="N203" s="42"/>
      <c r="O203" s="42"/>
      <c r="P203" s="42"/>
      <c r="Q203" s="42"/>
    </row>
    <row r="204" spans="1:17" ht="24.75" customHeight="1" x14ac:dyDescent="0.25">
      <c r="A204" s="48" t="s">
        <v>4</v>
      </c>
      <c r="B204" s="129"/>
      <c r="C204" s="130"/>
      <c r="D204" s="49" t="s">
        <v>3142</v>
      </c>
      <c r="E204" s="110" t="str">
        <f>IFERROR(VLOOKUP(B204,matrizEmpleados,2,FALSE),"No existe")</f>
        <v>No existe</v>
      </c>
      <c r="F204" s="120" t="s">
        <v>3765</v>
      </c>
      <c r="G204" s="49" t="s">
        <v>5</v>
      </c>
      <c r="H204" s="127">
        <f>+(D203-C203)+1</f>
        <v>1</v>
      </c>
      <c r="I204" s="81"/>
      <c r="J204" s="42"/>
      <c r="K204" s="42"/>
      <c r="L204" s="42"/>
      <c r="M204" s="42"/>
      <c r="N204" s="42"/>
      <c r="O204" s="42"/>
      <c r="P204" s="42"/>
      <c r="Q204" s="42"/>
    </row>
    <row r="205" spans="1:17" ht="24.75" customHeight="1" x14ac:dyDescent="0.25">
      <c r="A205" s="48" t="s">
        <v>7</v>
      </c>
      <c r="B205" s="115"/>
      <c r="C205" s="121"/>
      <c r="D205" s="121"/>
      <c r="E205" s="116">
        <f>(D205-C205)*$C$2</f>
        <v>0</v>
      </c>
      <c r="F205" s="136"/>
      <c r="G205" s="49" t="s">
        <v>3139</v>
      </c>
      <c r="H205" s="70"/>
      <c r="I205" s="81"/>
      <c r="J205" s="42"/>
      <c r="K205" s="42"/>
      <c r="L205" s="42"/>
      <c r="M205" s="42"/>
      <c r="N205" s="42"/>
      <c r="O205" s="42"/>
      <c r="P205" s="42"/>
      <c r="Q205" s="42"/>
    </row>
    <row r="206" spans="1:17" ht="24.75" customHeight="1" x14ac:dyDescent="0.25">
      <c r="A206" s="48" t="s">
        <v>8</v>
      </c>
      <c r="B206" s="108"/>
      <c r="C206" s="121"/>
      <c r="D206" s="121"/>
      <c r="E206" s="116">
        <f>(D206-C206)*$C$2</f>
        <v>0</v>
      </c>
      <c r="F206" s="136"/>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30-19-1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30-19-2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30-19-3</v>
      </c>
      <c r="J210" s="42"/>
      <c r="K210" s="42"/>
      <c r="L210" s="42"/>
      <c r="M210" s="42"/>
      <c r="N210" s="42"/>
      <c r="O210" s="42"/>
      <c r="P210" s="42"/>
      <c r="Q210" s="42"/>
    </row>
    <row r="211" spans="1:17" ht="38.25" customHeight="1" x14ac:dyDescent="0.25">
      <c r="A211" s="48" t="s">
        <v>13</v>
      </c>
      <c r="B211" s="131"/>
      <c r="C211" s="132"/>
      <c r="D211" s="132"/>
      <c r="E211" s="133"/>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30-20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25">
        <f>IFERROR((E216*F216+E217*F217)/(F216+F217),0)</f>
        <v>0</v>
      </c>
      <c r="G214" s="49" t="s">
        <v>71</v>
      </c>
      <c r="H214" s="70"/>
      <c r="I214" s="81"/>
      <c r="J214" s="42"/>
      <c r="K214" s="42"/>
      <c r="L214" s="42"/>
      <c r="M214" s="42"/>
      <c r="N214" s="42"/>
      <c r="O214" s="42"/>
      <c r="P214" s="42"/>
      <c r="Q214" s="42"/>
    </row>
    <row r="215" spans="1:17" ht="24.75" customHeight="1" x14ac:dyDescent="0.25">
      <c r="A215" s="48" t="s">
        <v>4</v>
      </c>
      <c r="B215" s="129"/>
      <c r="C215" s="130"/>
      <c r="D215" s="49" t="s">
        <v>3142</v>
      </c>
      <c r="E215" s="110" t="str">
        <f>IFERROR(VLOOKUP(B215,matrizEmpleados,2,FALSE),"No existe")</f>
        <v>No existe</v>
      </c>
      <c r="F215" s="120" t="s">
        <v>3765</v>
      </c>
      <c r="G215" s="49" t="s">
        <v>5</v>
      </c>
      <c r="H215" s="127">
        <f>+(D214-C214)+1</f>
        <v>1</v>
      </c>
      <c r="I215" s="81"/>
      <c r="J215" s="42"/>
      <c r="K215" s="42"/>
      <c r="L215" s="42"/>
      <c r="M215" s="42"/>
      <c r="N215" s="42"/>
      <c r="O215" s="42"/>
      <c r="P215" s="42"/>
      <c r="Q215" s="42"/>
    </row>
    <row r="216" spans="1:17" ht="24.75" customHeight="1" x14ac:dyDescent="0.25">
      <c r="A216" s="48" t="s">
        <v>7</v>
      </c>
      <c r="B216" s="115"/>
      <c r="C216" s="121"/>
      <c r="D216" s="121"/>
      <c r="E216" s="116">
        <f>(D216-C216)*$C$2</f>
        <v>0</v>
      </c>
      <c r="F216" s="136"/>
      <c r="G216" s="49" t="s">
        <v>3139</v>
      </c>
      <c r="H216" s="70"/>
      <c r="I216" s="81"/>
      <c r="J216" s="42"/>
      <c r="K216" s="42"/>
      <c r="L216" s="42"/>
      <c r="M216" s="42"/>
      <c r="N216" s="42"/>
      <c r="O216" s="42"/>
      <c r="P216" s="42"/>
      <c r="Q216" s="42"/>
    </row>
    <row r="217" spans="1:17" ht="24.75" customHeight="1" x14ac:dyDescent="0.25">
      <c r="A217" s="48" t="s">
        <v>8</v>
      </c>
      <c r="B217" s="108"/>
      <c r="C217" s="121"/>
      <c r="D217" s="121"/>
      <c r="E217" s="116">
        <f>(D217-C217)*$C$2</f>
        <v>0</v>
      </c>
      <c r="F217" s="136"/>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30-20-1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30-20-2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30-20-3</v>
      </c>
      <c r="J221" s="42"/>
      <c r="K221" s="42"/>
      <c r="L221" s="42"/>
      <c r="M221" s="42"/>
      <c r="N221" s="42"/>
      <c r="O221" s="42"/>
      <c r="P221" s="42"/>
      <c r="Q221" s="42"/>
    </row>
    <row r="222" spans="1:17" ht="38.25" customHeight="1" x14ac:dyDescent="0.25">
      <c r="A222" s="48" t="s">
        <v>13</v>
      </c>
      <c r="B222" s="131"/>
      <c r="C222" s="132"/>
      <c r="D222" s="132"/>
      <c r="E222" s="133"/>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30-21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25">
        <f>IFERROR((E227*F227+E228*F228)/(F227+F228),0)</f>
        <v>0</v>
      </c>
      <c r="G225" s="49" t="s">
        <v>71</v>
      </c>
      <c r="H225" s="70"/>
      <c r="I225" s="81"/>
      <c r="J225" s="42"/>
      <c r="K225" s="42"/>
      <c r="L225" s="42"/>
      <c r="M225" s="42"/>
      <c r="N225" s="42"/>
      <c r="O225" s="42"/>
      <c r="P225" s="42"/>
      <c r="Q225" s="42"/>
    </row>
    <row r="226" spans="1:17" ht="24.75" customHeight="1" x14ac:dyDescent="0.25">
      <c r="A226" s="48" t="s">
        <v>4</v>
      </c>
      <c r="B226" s="129"/>
      <c r="C226" s="130"/>
      <c r="D226" s="49" t="s">
        <v>3142</v>
      </c>
      <c r="E226" s="110" t="str">
        <f>IFERROR(VLOOKUP(B226,matrizEmpleados,2,FALSE),"No existe")</f>
        <v>No existe</v>
      </c>
      <c r="F226" s="120" t="s">
        <v>3765</v>
      </c>
      <c r="G226" s="49" t="s">
        <v>5</v>
      </c>
      <c r="H226" s="127">
        <f>+(D225-C225)+1</f>
        <v>1</v>
      </c>
      <c r="I226" s="81"/>
      <c r="J226" s="42"/>
      <c r="K226" s="42"/>
      <c r="L226" s="42"/>
      <c r="M226" s="42"/>
      <c r="N226" s="42"/>
      <c r="O226" s="42"/>
      <c r="P226" s="42"/>
      <c r="Q226" s="42"/>
    </row>
    <row r="227" spans="1:17" ht="24.75" customHeight="1" x14ac:dyDescent="0.25">
      <c r="A227" s="48" t="s">
        <v>7</v>
      </c>
      <c r="B227" s="115"/>
      <c r="C227" s="121"/>
      <c r="D227" s="121"/>
      <c r="E227" s="116">
        <f>(D227-C227)*$C$2</f>
        <v>0</v>
      </c>
      <c r="F227" s="136"/>
      <c r="G227" s="49" t="s">
        <v>3139</v>
      </c>
      <c r="H227" s="70"/>
      <c r="I227" s="81"/>
      <c r="J227" s="42"/>
      <c r="K227" s="42"/>
      <c r="L227" s="42"/>
      <c r="M227" s="42"/>
      <c r="N227" s="42"/>
      <c r="O227" s="42"/>
      <c r="P227" s="42"/>
      <c r="Q227" s="42"/>
    </row>
    <row r="228" spans="1:17" ht="24.75" customHeight="1" x14ac:dyDescent="0.25">
      <c r="A228" s="48" t="s">
        <v>8</v>
      </c>
      <c r="B228" s="108"/>
      <c r="C228" s="121"/>
      <c r="D228" s="121"/>
      <c r="E228" s="116">
        <f>(D228-C228)*$C$2</f>
        <v>0</v>
      </c>
      <c r="F228" s="136"/>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30-21-1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30-21-2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30-21-3</v>
      </c>
      <c r="J232" s="42"/>
      <c r="K232" s="42"/>
      <c r="L232" s="42"/>
      <c r="M232" s="42"/>
      <c r="N232" s="42"/>
      <c r="O232" s="42"/>
      <c r="P232" s="42"/>
      <c r="Q232" s="42"/>
    </row>
    <row r="233" spans="1:17" ht="38.25" customHeight="1" x14ac:dyDescent="0.25">
      <c r="A233" s="48" t="s">
        <v>13</v>
      </c>
      <c r="B233" s="131"/>
      <c r="C233" s="132"/>
      <c r="D233" s="132"/>
      <c r="E233" s="133"/>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30-22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25">
        <f>IFERROR((E238*F238+E239*F239)/(F238+F239),0)</f>
        <v>0</v>
      </c>
      <c r="G236" s="49" t="s">
        <v>71</v>
      </c>
      <c r="H236" s="70"/>
      <c r="I236" s="81"/>
      <c r="J236" s="42"/>
      <c r="K236" s="42"/>
      <c r="L236" s="42"/>
      <c r="M236" s="42"/>
      <c r="N236" s="42"/>
      <c r="O236" s="42"/>
      <c r="P236" s="42"/>
      <c r="Q236" s="42"/>
    </row>
    <row r="237" spans="1:17" ht="24.75" customHeight="1" x14ac:dyDescent="0.25">
      <c r="A237" s="48" t="s">
        <v>4</v>
      </c>
      <c r="B237" s="129"/>
      <c r="C237" s="130"/>
      <c r="D237" s="49" t="s">
        <v>3142</v>
      </c>
      <c r="E237" s="110" t="str">
        <f>IFERROR(VLOOKUP(B237,matrizEmpleados,2,FALSE),"No existe")</f>
        <v>No existe</v>
      </c>
      <c r="F237" s="120" t="s">
        <v>3765</v>
      </c>
      <c r="G237" s="49" t="s">
        <v>5</v>
      </c>
      <c r="H237" s="127">
        <f>+(D236-C236)+1</f>
        <v>1</v>
      </c>
      <c r="I237" s="81"/>
      <c r="J237" s="42"/>
      <c r="K237" s="42"/>
      <c r="L237" s="42"/>
      <c r="M237" s="42"/>
      <c r="N237" s="42"/>
      <c r="O237" s="42"/>
      <c r="P237" s="42"/>
      <c r="Q237" s="42"/>
    </row>
    <row r="238" spans="1:17" ht="24.75" customHeight="1" x14ac:dyDescent="0.25">
      <c r="A238" s="48" t="s">
        <v>7</v>
      </c>
      <c r="B238" s="115"/>
      <c r="C238" s="121"/>
      <c r="D238" s="121"/>
      <c r="E238" s="116">
        <f>(D238-C238)*$C$2</f>
        <v>0</v>
      </c>
      <c r="F238" s="136"/>
      <c r="G238" s="49" t="s">
        <v>3139</v>
      </c>
      <c r="H238" s="70"/>
      <c r="I238" s="81"/>
      <c r="J238" s="42"/>
      <c r="K238" s="42"/>
      <c r="L238" s="42"/>
      <c r="M238" s="42"/>
      <c r="N238" s="42"/>
      <c r="O238" s="42"/>
      <c r="P238" s="42"/>
      <c r="Q238" s="42"/>
    </row>
    <row r="239" spans="1:17" ht="24.75" customHeight="1" x14ac:dyDescent="0.25">
      <c r="A239" s="48" t="s">
        <v>8</v>
      </c>
      <c r="B239" s="108"/>
      <c r="C239" s="121"/>
      <c r="D239" s="121"/>
      <c r="E239" s="116">
        <f>(D239-C239)*$C$2</f>
        <v>0</v>
      </c>
      <c r="F239" s="136"/>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30-22-1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30-22-2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30-22-3</v>
      </c>
      <c r="J243" s="42"/>
      <c r="K243" s="42"/>
      <c r="L243" s="42"/>
      <c r="M243" s="42"/>
      <c r="N243" s="42"/>
      <c r="O243" s="42"/>
      <c r="P243" s="42"/>
      <c r="Q243" s="42"/>
    </row>
    <row r="244" spans="1:17" ht="38.25" customHeight="1" x14ac:dyDescent="0.25">
      <c r="A244" s="48" t="s">
        <v>13</v>
      </c>
      <c r="B244" s="131"/>
      <c r="C244" s="132"/>
      <c r="D244" s="132"/>
      <c r="E244" s="133"/>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30-23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25">
        <f>IFERROR((E249*F249+E250*F250)/(F249+F250),0)</f>
        <v>0</v>
      </c>
      <c r="G247" s="49" t="s">
        <v>71</v>
      </c>
      <c r="H247" s="70"/>
      <c r="I247" s="81"/>
      <c r="J247" s="42"/>
      <c r="K247" s="42"/>
      <c r="L247" s="42"/>
      <c r="M247" s="42"/>
      <c r="N247" s="42"/>
      <c r="O247" s="42"/>
      <c r="P247" s="42"/>
      <c r="Q247" s="42"/>
    </row>
    <row r="248" spans="1:17" ht="24.75" customHeight="1" x14ac:dyDescent="0.25">
      <c r="A248" s="48" t="s">
        <v>4</v>
      </c>
      <c r="B248" s="129"/>
      <c r="C248" s="130"/>
      <c r="D248" s="49" t="s">
        <v>3142</v>
      </c>
      <c r="E248" s="110" t="str">
        <f>IFERROR(VLOOKUP(B248,matrizEmpleados,2,FALSE),"No existe")</f>
        <v>No existe</v>
      </c>
      <c r="F248" s="120" t="s">
        <v>3765</v>
      </c>
      <c r="G248" s="49" t="s">
        <v>5</v>
      </c>
      <c r="H248" s="127">
        <f>+(D247-C247)+1</f>
        <v>1</v>
      </c>
      <c r="I248" s="81"/>
      <c r="J248" s="42"/>
      <c r="K248" s="42"/>
      <c r="L248" s="42"/>
      <c r="M248" s="42"/>
      <c r="N248" s="42"/>
      <c r="O248" s="42"/>
      <c r="P248" s="42"/>
      <c r="Q248" s="42"/>
    </row>
    <row r="249" spans="1:17" ht="24.75" customHeight="1" x14ac:dyDescent="0.25">
      <c r="A249" s="48" t="s">
        <v>7</v>
      </c>
      <c r="B249" s="115"/>
      <c r="C249" s="121"/>
      <c r="D249" s="121"/>
      <c r="E249" s="116">
        <f>(D249-C249)*$C$2</f>
        <v>0</v>
      </c>
      <c r="F249" s="136"/>
      <c r="G249" s="49" t="s">
        <v>3139</v>
      </c>
      <c r="H249" s="70"/>
      <c r="I249" s="81"/>
      <c r="J249" s="42"/>
      <c r="K249" s="42"/>
      <c r="L249" s="42"/>
      <c r="M249" s="42"/>
      <c r="N249" s="42"/>
      <c r="O249" s="42"/>
      <c r="P249" s="42"/>
      <c r="Q249" s="42"/>
    </row>
    <row r="250" spans="1:17" ht="24.75" customHeight="1" x14ac:dyDescent="0.25">
      <c r="A250" s="48" t="s">
        <v>8</v>
      </c>
      <c r="B250" s="108"/>
      <c r="C250" s="121"/>
      <c r="D250" s="121"/>
      <c r="E250" s="116">
        <f>(D250-C250)*$C$2</f>
        <v>0</v>
      </c>
      <c r="F250" s="136"/>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30-23-1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30-23-2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30-23-3</v>
      </c>
      <c r="J254" s="42"/>
      <c r="K254" s="42"/>
      <c r="L254" s="42"/>
      <c r="M254" s="42"/>
      <c r="N254" s="42"/>
      <c r="O254" s="42"/>
      <c r="P254" s="42"/>
      <c r="Q254" s="42"/>
    </row>
    <row r="255" spans="1:17" ht="38.25" customHeight="1" x14ac:dyDescent="0.25">
      <c r="A255" s="48" t="s">
        <v>13</v>
      </c>
      <c r="B255" s="131"/>
      <c r="C255" s="132"/>
      <c r="D255" s="132"/>
      <c r="E255" s="133"/>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30-24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25">
        <f>IFERROR((E260*F260+E261*F261)/(F260+F261),0)</f>
        <v>0</v>
      </c>
      <c r="G258" s="49" t="s">
        <v>71</v>
      </c>
      <c r="H258" s="70"/>
      <c r="I258" s="81"/>
      <c r="J258" s="42"/>
      <c r="K258" s="42"/>
      <c r="L258" s="42"/>
      <c r="M258" s="42"/>
      <c r="N258" s="42"/>
      <c r="O258" s="42"/>
      <c r="P258" s="42"/>
      <c r="Q258" s="42"/>
    </row>
    <row r="259" spans="1:17" ht="24.75" customHeight="1" x14ac:dyDescent="0.25">
      <c r="A259" s="48" t="s">
        <v>4</v>
      </c>
      <c r="B259" s="129"/>
      <c r="C259" s="130"/>
      <c r="D259" s="49" t="s">
        <v>3142</v>
      </c>
      <c r="E259" s="110" t="str">
        <f>IFERROR(VLOOKUP(B259,matrizEmpleados,2,FALSE),"No existe")</f>
        <v>No existe</v>
      </c>
      <c r="F259" s="120" t="s">
        <v>3765</v>
      </c>
      <c r="G259" s="49" t="s">
        <v>5</v>
      </c>
      <c r="H259" s="127">
        <f>+(D258-C258)+1</f>
        <v>1</v>
      </c>
      <c r="I259" s="81"/>
      <c r="J259" s="42"/>
      <c r="K259" s="42"/>
      <c r="L259" s="42"/>
      <c r="M259" s="42"/>
      <c r="N259" s="42"/>
      <c r="O259" s="42"/>
      <c r="P259" s="42"/>
      <c r="Q259" s="42"/>
    </row>
    <row r="260" spans="1:17" ht="24.75" customHeight="1" x14ac:dyDescent="0.25">
      <c r="A260" s="48" t="s">
        <v>7</v>
      </c>
      <c r="B260" s="115"/>
      <c r="C260" s="121"/>
      <c r="D260" s="121"/>
      <c r="E260" s="116">
        <f>(D260-C260)*$C$2</f>
        <v>0</v>
      </c>
      <c r="F260" s="136"/>
      <c r="G260" s="49" t="s">
        <v>3139</v>
      </c>
      <c r="H260" s="70"/>
      <c r="I260" s="81"/>
      <c r="J260" s="42"/>
      <c r="K260" s="42"/>
      <c r="L260" s="42"/>
      <c r="M260" s="42"/>
      <c r="N260" s="42"/>
      <c r="O260" s="42"/>
      <c r="P260" s="42"/>
      <c r="Q260" s="42"/>
    </row>
    <row r="261" spans="1:17" ht="24.75" customHeight="1" x14ac:dyDescent="0.25">
      <c r="A261" s="48" t="s">
        <v>8</v>
      </c>
      <c r="B261" s="108"/>
      <c r="C261" s="121"/>
      <c r="D261" s="121"/>
      <c r="E261" s="116">
        <f>(D261-C261)*$C$2</f>
        <v>0</v>
      </c>
      <c r="F261" s="136"/>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30-24-1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30-24-2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30-24-3</v>
      </c>
      <c r="J265" s="42"/>
      <c r="K265" s="42"/>
      <c r="L265" s="42"/>
      <c r="M265" s="42"/>
      <c r="N265" s="42"/>
      <c r="O265" s="42"/>
      <c r="P265" s="42"/>
      <c r="Q265" s="42"/>
    </row>
    <row r="266" spans="1:17" ht="38.25" customHeight="1" x14ac:dyDescent="0.25">
      <c r="A266" s="48" t="s">
        <v>13</v>
      </c>
      <c r="B266" s="131"/>
      <c r="C266" s="132"/>
      <c r="D266" s="132"/>
      <c r="E266" s="133"/>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30-25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25">
        <f>IFERROR((E271*F271+E272*F272)/(F271+F272),0)</f>
        <v>0</v>
      </c>
      <c r="G269" s="49" t="s">
        <v>71</v>
      </c>
      <c r="H269" s="70"/>
      <c r="I269" s="81"/>
      <c r="J269" s="42"/>
      <c r="K269" s="42"/>
      <c r="L269" s="42"/>
      <c r="M269" s="42"/>
      <c r="N269" s="42"/>
      <c r="O269" s="42"/>
      <c r="P269" s="42"/>
      <c r="Q269" s="42"/>
    </row>
    <row r="270" spans="1:17" ht="24.75" customHeight="1" x14ac:dyDescent="0.25">
      <c r="A270" s="48" t="s">
        <v>4</v>
      </c>
      <c r="B270" s="129"/>
      <c r="C270" s="130"/>
      <c r="D270" s="49" t="s">
        <v>3142</v>
      </c>
      <c r="E270" s="110" t="str">
        <f>IFERROR(VLOOKUP(B270,matrizEmpleados,2,FALSE),"No existe")</f>
        <v>No existe</v>
      </c>
      <c r="F270" s="120" t="s">
        <v>3765</v>
      </c>
      <c r="G270" s="49" t="s">
        <v>5</v>
      </c>
      <c r="H270" s="127">
        <f>+(D269-C269)+1</f>
        <v>1</v>
      </c>
      <c r="I270" s="81"/>
      <c r="J270" s="42"/>
      <c r="K270" s="42"/>
      <c r="L270" s="42"/>
      <c r="M270" s="42"/>
      <c r="N270" s="42"/>
      <c r="O270" s="42"/>
      <c r="P270" s="42"/>
      <c r="Q270" s="42"/>
    </row>
    <row r="271" spans="1:17" ht="24.75" customHeight="1" x14ac:dyDescent="0.25">
      <c r="A271" s="48" t="s">
        <v>7</v>
      </c>
      <c r="B271" s="115"/>
      <c r="C271" s="121"/>
      <c r="D271" s="121"/>
      <c r="E271" s="116">
        <f>(D271-C271)*$C$2</f>
        <v>0</v>
      </c>
      <c r="F271" s="136"/>
      <c r="G271" s="49" t="s">
        <v>3139</v>
      </c>
      <c r="H271" s="70"/>
      <c r="I271" s="81"/>
      <c r="J271" s="42"/>
      <c r="K271" s="42"/>
      <c r="L271" s="42"/>
      <c r="M271" s="42"/>
      <c r="N271" s="42"/>
      <c r="O271" s="42"/>
      <c r="P271" s="42"/>
      <c r="Q271" s="42"/>
    </row>
    <row r="272" spans="1:17" ht="24.75" customHeight="1" x14ac:dyDescent="0.25">
      <c r="A272" s="48" t="s">
        <v>8</v>
      </c>
      <c r="B272" s="108"/>
      <c r="C272" s="121"/>
      <c r="D272" s="121"/>
      <c r="E272" s="116">
        <f>(D272-C272)*$C$2</f>
        <v>0</v>
      </c>
      <c r="F272" s="136"/>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30-25-1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30-25-2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30-25-3</v>
      </c>
      <c r="J276" s="42"/>
      <c r="K276" s="42"/>
      <c r="L276" s="42"/>
      <c r="M276" s="42"/>
      <c r="N276" s="42"/>
      <c r="O276" s="42"/>
      <c r="P276" s="42"/>
      <c r="Q276" s="42"/>
    </row>
    <row r="277" spans="1:17" ht="38.25" customHeight="1" x14ac:dyDescent="0.25">
      <c r="A277" s="48" t="s">
        <v>13</v>
      </c>
      <c r="B277" s="131"/>
      <c r="C277" s="132"/>
      <c r="D277" s="132"/>
      <c r="E277" s="133"/>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30-26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25">
        <f>IFERROR((E282*F282+E283*F283)/(F282+F283),0)</f>
        <v>0</v>
      </c>
      <c r="G280" s="49" t="s">
        <v>71</v>
      </c>
      <c r="H280" s="70"/>
      <c r="I280" s="81"/>
      <c r="J280" s="42"/>
      <c r="K280" s="42"/>
      <c r="L280" s="42"/>
      <c r="M280" s="42"/>
      <c r="N280" s="42"/>
      <c r="O280" s="42"/>
      <c r="P280" s="42"/>
      <c r="Q280" s="42"/>
    </row>
    <row r="281" spans="1:17" ht="24.75" customHeight="1" x14ac:dyDescent="0.25">
      <c r="A281" s="48" t="s">
        <v>4</v>
      </c>
      <c r="B281" s="129"/>
      <c r="C281" s="130"/>
      <c r="D281" s="49" t="s">
        <v>3142</v>
      </c>
      <c r="E281" s="110" t="str">
        <f>IFERROR(VLOOKUP(B281,matrizEmpleados,2,FALSE),"No existe")</f>
        <v>No existe</v>
      </c>
      <c r="F281" s="120" t="s">
        <v>3765</v>
      </c>
      <c r="G281" s="49" t="s">
        <v>5</v>
      </c>
      <c r="H281" s="127">
        <f>+(D280-C280)+1</f>
        <v>1</v>
      </c>
      <c r="I281" s="81"/>
      <c r="J281" s="42"/>
      <c r="K281" s="42"/>
      <c r="L281" s="42"/>
      <c r="M281" s="42"/>
      <c r="N281" s="42"/>
      <c r="O281" s="42"/>
      <c r="P281" s="42"/>
      <c r="Q281" s="42"/>
    </row>
    <row r="282" spans="1:17" ht="24.75" customHeight="1" x14ac:dyDescent="0.25">
      <c r="A282" s="48" t="s">
        <v>7</v>
      </c>
      <c r="B282" s="115"/>
      <c r="C282" s="121"/>
      <c r="D282" s="121"/>
      <c r="E282" s="116">
        <f>(D282-C282)*$C$2</f>
        <v>0</v>
      </c>
      <c r="F282" s="136"/>
      <c r="G282" s="49" t="s">
        <v>3139</v>
      </c>
      <c r="H282" s="70"/>
      <c r="I282" s="81"/>
      <c r="J282" s="42"/>
      <c r="K282" s="42"/>
      <c r="L282" s="42"/>
      <c r="M282" s="42"/>
      <c r="N282" s="42"/>
      <c r="O282" s="42"/>
      <c r="P282" s="42"/>
      <c r="Q282" s="42"/>
    </row>
    <row r="283" spans="1:17" ht="24.75" customHeight="1" x14ac:dyDescent="0.25">
      <c r="A283" s="48" t="s">
        <v>8</v>
      </c>
      <c r="B283" s="108"/>
      <c r="C283" s="121"/>
      <c r="D283" s="121"/>
      <c r="E283" s="116">
        <f>(D283-C283)*$C$2</f>
        <v>0</v>
      </c>
      <c r="F283" s="136"/>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30-26-1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30-26-2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30-26-3</v>
      </c>
      <c r="J287" s="42"/>
      <c r="K287" s="42"/>
      <c r="L287" s="42"/>
      <c r="M287" s="42"/>
      <c r="N287" s="42"/>
      <c r="O287" s="42"/>
      <c r="P287" s="42"/>
      <c r="Q287" s="42"/>
    </row>
    <row r="288" spans="1:17" ht="38.25" customHeight="1" x14ac:dyDescent="0.25">
      <c r="A288" s="48" t="s">
        <v>13</v>
      </c>
      <c r="B288" s="131"/>
      <c r="C288" s="132"/>
      <c r="D288" s="132"/>
      <c r="E288" s="133"/>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30-27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25">
        <f>IFERROR((E293*F293+E294*F294)/(F293+F294),0)</f>
        <v>0</v>
      </c>
      <c r="G291" s="49" t="s">
        <v>71</v>
      </c>
      <c r="H291" s="70"/>
      <c r="I291" s="81"/>
      <c r="J291" s="42"/>
      <c r="K291" s="42"/>
      <c r="L291" s="42"/>
      <c r="M291" s="42"/>
      <c r="N291" s="42"/>
      <c r="O291" s="42"/>
      <c r="P291" s="42"/>
      <c r="Q291" s="42"/>
    </row>
    <row r="292" spans="1:17" ht="24.75" customHeight="1" x14ac:dyDescent="0.25">
      <c r="A292" s="48" t="s">
        <v>4</v>
      </c>
      <c r="B292" s="129"/>
      <c r="C292" s="130"/>
      <c r="D292" s="49" t="s">
        <v>3142</v>
      </c>
      <c r="E292" s="110" t="str">
        <f>IFERROR(VLOOKUP(B292,matrizEmpleados,2,FALSE),"No existe")</f>
        <v>No existe</v>
      </c>
      <c r="F292" s="120" t="s">
        <v>3765</v>
      </c>
      <c r="G292" s="49" t="s">
        <v>5</v>
      </c>
      <c r="H292" s="127">
        <f>+(D291-C291)+1</f>
        <v>1</v>
      </c>
      <c r="I292" s="81"/>
      <c r="J292" s="42"/>
      <c r="K292" s="42"/>
      <c r="L292" s="42"/>
      <c r="M292" s="42"/>
      <c r="N292" s="42"/>
      <c r="O292" s="42"/>
      <c r="P292" s="42"/>
      <c r="Q292" s="42"/>
    </row>
    <row r="293" spans="1:17" ht="24.75" customHeight="1" x14ac:dyDescent="0.25">
      <c r="A293" s="48" t="s">
        <v>7</v>
      </c>
      <c r="B293" s="115"/>
      <c r="C293" s="121"/>
      <c r="D293" s="121"/>
      <c r="E293" s="116">
        <f>(D293-C293)*$C$2</f>
        <v>0</v>
      </c>
      <c r="F293" s="136"/>
      <c r="G293" s="49" t="s">
        <v>3139</v>
      </c>
      <c r="H293" s="70"/>
      <c r="I293" s="81"/>
      <c r="J293" s="42"/>
      <c r="K293" s="42"/>
      <c r="L293" s="42"/>
      <c r="M293" s="42"/>
      <c r="N293" s="42"/>
      <c r="O293" s="42"/>
      <c r="P293" s="42"/>
      <c r="Q293" s="42"/>
    </row>
    <row r="294" spans="1:17" ht="24.75" customHeight="1" x14ac:dyDescent="0.25">
      <c r="A294" s="48" t="s">
        <v>8</v>
      </c>
      <c r="B294" s="108"/>
      <c r="C294" s="121"/>
      <c r="D294" s="121"/>
      <c r="E294" s="116">
        <f>(D294-C294)*$C$2</f>
        <v>0</v>
      </c>
      <c r="F294" s="136"/>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30-27-1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30-27-2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30-27-3</v>
      </c>
      <c r="J298" s="42"/>
      <c r="K298" s="42"/>
      <c r="L298" s="42"/>
      <c r="M298" s="42"/>
      <c r="N298" s="42"/>
      <c r="O298" s="42"/>
      <c r="P298" s="42"/>
      <c r="Q298" s="42"/>
    </row>
    <row r="299" spans="1:17" ht="38.25" customHeight="1" x14ac:dyDescent="0.25">
      <c r="A299" s="48" t="s">
        <v>13</v>
      </c>
      <c r="B299" s="131"/>
      <c r="C299" s="132"/>
      <c r="D299" s="132"/>
      <c r="E299" s="133"/>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30-28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25">
        <f>IFERROR((E304*F304+E305*F305)/(F304+F305),0)</f>
        <v>0</v>
      </c>
      <c r="G302" s="49" t="s">
        <v>71</v>
      </c>
      <c r="H302" s="70"/>
      <c r="I302" s="81"/>
      <c r="J302" s="42"/>
      <c r="K302" s="42"/>
      <c r="L302" s="42"/>
      <c r="M302" s="42"/>
      <c r="N302" s="42"/>
      <c r="O302" s="42"/>
      <c r="P302" s="42"/>
      <c r="Q302" s="42"/>
    </row>
    <row r="303" spans="1:17" ht="24.75" customHeight="1" x14ac:dyDescent="0.25">
      <c r="A303" s="48" t="s">
        <v>4</v>
      </c>
      <c r="B303" s="129"/>
      <c r="C303" s="130"/>
      <c r="D303" s="49" t="s">
        <v>3142</v>
      </c>
      <c r="E303" s="110" t="str">
        <f>IFERROR(VLOOKUP(B303,matrizEmpleados,2,FALSE),"No existe")</f>
        <v>No existe</v>
      </c>
      <c r="F303" s="120" t="s">
        <v>3765</v>
      </c>
      <c r="G303" s="49" t="s">
        <v>5</v>
      </c>
      <c r="H303" s="127">
        <f>+(D302-C302)+1</f>
        <v>1</v>
      </c>
      <c r="I303" s="81"/>
      <c r="J303" s="42"/>
      <c r="K303" s="42"/>
      <c r="L303" s="42"/>
      <c r="M303" s="42"/>
      <c r="N303" s="42"/>
      <c r="O303" s="42"/>
      <c r="P303" s="42"/>
      <c r="Q303" s="42"/>
    </row>
    <row r="304" spans="1:17" ht="24.75" customHeight="1" x14ac:dyDescent="0.25">
      <c r="A304" s="48" t="s">
        <v>7</v>
      </c>
      <c r="B304" s="115"/>
      <c r="C304" s="121"/>
      <c r="D304" s="121"/>
      <c r="E304" s="116">
        <f>(D304-C304)*$C$2</f>
        <v>0</v>
      </c>
      <c r="F304" s="136"/>
      <c r="G304" s="49" t="s">
        <v>3139</v>
      </c>
      <c r="H304" s="70"/>
      <c r="I304" s="81"/>
      <c r="J304" s="42"/>
      <c r="K304" s="42"/>
      <c r="L304" s="42"/>
      <c r="M304" s="42"/>
      <c r="N304" s="42"/>
      <c r="O304" s="42"/>
      <c r="P304" s="42"/>
      <c r="Q304" s="42"/>
    </row>
    <row r="305" spans="1:17" ht="24.75" customHeight="1" x14ac:dyDescent="0.25">
      <c r="A305" s="48" t="s">
        <v>8</v>
      </c>
      <c r="B305" s="108"/>
      <c r="C305" s="121"/>
      <c r="D305" s="121"/>
      <c r="E305" s="116">
        <f>(D305-C305)*$C$2</f>
        <v>0</v>
      </c>
      <c r="F305" s="136"/>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30-28-1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30-28-2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30-28-3</v>
      </c>
      <c r="J309" s="42"/>
      <c r="K309" s="42"/>
      <c r="L309" s="42"/>
      <c r="M309" s="42"/>
      <c r="N309" s="42"/>
      <c r="O309" s="42"/>
      <c r="P309" s="42"/>
      <c r="Q309" s="42"/>
    </row>
    <row r="310" spans="1:17" ht="38.25" customHeight="1" x14ac:dyDescent="0.25">
      <c r="A310" s="48" t="s">
        <v>13</v>
      </c>
      <c r="B310" s="131"/>
      <c r="C310" s="132"/>
      <c r="D310" s="132"/>
      <c r="E310" s="133"/>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30-29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25">
        <f>IFERROR((E315*F315+E316*F316)/(F315+F316),0)</f>
        <v>0</v>
      </c>
      <c r="G313" s="49" t="s">
        <v>71</v>
      </c>
      <c r="H313" s="70"/>
      <c r="I313" s="81"/>
      <c r="J313" s="42"/>
      <c r="K313" s="42"/>
      <c r="L313" s="42"/>
      <c r="M313" s="42"/>
      <c r="N313" s="42"/>
      <c r="O313" s="42"/>
      <c r="P313" s="42"/>
      <c r="Q313" s="42"/>
    </row>
    <row r="314" spans="1:17" ht="24.75" customHeight="1" x14ac:dyDescent="0.25">
      <c r="A314" s="48" t="s">
        <v>4</v>
      </c>
      <c r="B314" s="129"/>
      <c r="C314" s="130"/>
      <c r="D314" s="49" t="s">
        <v>3142</v>
      </c>
      <c r="E314" s="110" t="str">
        <f>IFERROR(VLOOKUP(B314,matrizEmpleados,2,FALSE),"No existe")</f>
        <v>No existe</v>
      </c>
      <c r="F314" s="120" t="s">
        <v>3765</v>
      </c>
      <c r="G314" s="49" t="s">
        <v>5</v>
      </c>
      <c r="H314" s="127">
        <f>+(D313-C313)+1</f>
        <v>1</v>
      </c>
      <c r="I314" s="81"/>
      <c r="J314" s="42"/>
      <c r="K314" s="42"/>
      <c r="L314" s="42"/>
      <c r="M314" s="42"/>
      <c r="N314" s="42"/>
      <c r="O314" s="42"/>
      <c r="P314" s="42"/>
      <c r="Q314" s="42"/>
    </row>
    <row r="315" spans="1:17" ht="24.75" customHeight="1" x14ac:dyDescent="0.25">
      <c r="A315" s="48" t="s">
        <v>7</v>
      </c>
      <c r="B315" s="115"/>
      <c r="C315" s="121"/>
      <c r="D315" s="121"/>
      <c r="E315" s="116">
        <f>(D315-C315)*$C$2</f>
        <v>0</v>
      </c>
      <c r="F315" s="136"/>
      <c r="G315" s="49" t="s">
        <v>3139</v>
      </c>
      <c r="H315" s="70"/>
      <c r="I315" s="81"/>
      <c r="J315" s="42"/>
      <c r="K315" s="42"/>
      <c r="L315" s="42"/>
      <c r="M315" s="42"/>
      <c r="N315" s="42"/>
      <c r="O315" s="42"/>
      <c r="P315" s="42"/>
      <c r="Q315" s="42"/>
    </row>
    <row r="316" spans="1:17" ht="24.75" customHeight="1" x14ac:dyDescent="0.25">
      <c r="A316" s="48" t="s">
        <v>8</v>
      </c>
      <c r="B316" s="108"/>
      <c r="C316" s="121"/>
      <c r="D316" s="121"/>
      <c r="E316" s="116">
        <f>(D316-C316)*$C$2</f>
        <v>0</v>
      </c>
      <c r="F316" s="136"/>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30-29-1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30-29-2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30-29-3</v>
      </c>
      <c r="J320" s="42"/>
      <c r="K320" s="42"/>
      <c r="L320" s="42"/>
      <c r="M320" s="42"/>
      <c r="N320" s="42"/>
      <c r="O320" s="42"/>
      <c r="P320" s="42"/>
      <c r="Q320" s="42"/>
    </row>
    <row r="321" spans="1:17" ht="38.25" customHeight="1" x14ac:dyDescent="0.25">
      <c r="A321" s="48" t="s">
        <v>13</v>
      </c>
      <c r="B321" s="131"/>
      <c r="C321" s="132"/>
      <c r="D321" s="132"/>
      <c r="E321" s="133"/>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30-30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25">
        <f>IFERROR((E326*F326+E327*F327)/(F326+F327),0)</f>
        <v>0</v>
      </c>
      <c r="G324" s="49" t="s">
        <v>71</v>
      </c>
      <c r="H324" s="70"/>
      <c r="I324" s="81"/>
      <c r="J324" s="42"/>
      <c r="K324" s="42"/>
      <c r="L324" s="42"/>
      <c r="M324" s="42"/>
      <c r="N324" s="42"/>
      <c r="O324" s="42"/>
      <c r="P324" s="42"/>
      <c r="Q324" s="42"/>
    </row>
    <row r="325" spans="1:17" ht="24.75" customHeight="1" x14ac:dyDescent="0.25">
      <c r="A325" s="48" t="s">
        <v>4</v>
      </c>
      <c r="B325" s="129"/>
      <c r="C325" s="130"/>
      <c r="D325" s="49" t="s">
        <v>3142</v>
      </c>
      <c r="E325" s="110" t="str">
        <f>IFERROR(VLOOKUP(B325,matrizEmpleados,2,FALSE),"No existe")</f>
        <v>No existe</v>
      </c>
      <c r="F325" s="120" t="s">
        <v>3765</v>
      </c>
      <c r="G325" s="49" t="s">
        <v>5</v>
      </c>
      <c r="H325" s="127">
        <f>+(D324-C324)+1</f>
        <v>1</v>
      </c>
      <c r="I325" s="81"/>
      <c r="J325" s="42"/>
      <c r="K325" s="42"/>
      <c r="L325" s="42"/>
      <c r="M325" s="42"/>
      <c r="N325" s="42"/>
      <c r="O325" s="42"/>
      <c r="P325" s="42"/>
      <c r="Q325" s="42"/>
    </row>
    <row r="326" spans="1:17" ht="24.75" customHeight="1" x14ac:dyDescent="0.25">
      <c r="A326" s="48" t="s">
        <v>7</v>
      </c>
      <c r="B326" s="115"/>
      <c r="C326" s="121"/>
      <c r="D326" s="121"/>
      <c r="E326" s="116">
        <f>(D326-C326)*$C$2</f>
        <v>0</v>
      </c>
      <c r="F326" s="136"/>
      <c r="G326" s="49" t="s">
        <v>3139</v>
      </c>
      <c r="H326" s="70"/>
      <c r="I326" s="81"/>
      <c r="J326" s="42"/>
      <c r="K326" s="42"/>
      <c r="L326" s="42"/>
      <c r="M326" s="42"/>
      <c r="N326" s="42"/>
      <c r="O326" s="42"/>
      <c r="P326" s="42"/>
      <c r="Q326" s="42"/>
    </row>
    <row r="327" spans="1:17" ht="24.75" customHeight="1" x14ac:dyDescent="0.25">
      <c r="A327" s="48" t="s">
        <v>8</v>
      </c>
      <c r="B327" s="108"/>
      <c r="C327" s="121"/>
      <c r="D327" s="121"/>
      <c r="E327" s="116">
        <f>(D327-C327)*$C$2</f>
        <v>0</v>
      </c>
      <c r="F327" s="136"/>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30-30-1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30-30-2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30-30-3</v>
      </c>
      <c r="J331" s="42"/>
      <c r="K331" s="42"/>
      <c r="L331" s="42"/>
      <c r="M331" s="42"/>
      <c r="N331" s="42"/>
      <c r="O331" s="42"/>
      <c r="P331" s="42"/>
      <c r="Q331" s="42"/>
    </row>
    <row r="332" spans="1:17" ht="38.25" customHeight="1" x14ac:dyDescent="0.25">
      <c r="A332" s="48" t="s">
        <v>13</v>
      </c>
      <c r="B332" s="131"/>
      <c r="C332" s="132"/>
      <c r="D332" s="132"/>
      <c r="E332" s="133"/>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30-31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25">
        <f>IFERROR((E337*F337+E338*F338)/(F337+F338),0)</f>
        <v>0</v>
      </c>
      <c r="G335" s="49" t="s">
        <v>71</v>
      </c>
      <c r="H335" s="70"/>
      <c r="I335" s="81"/>
      <c r="J335" s="42"/>
      <c r="K335" s="42"/>
      <c r="L335" s="42"/>
      <c r="M335" s="42"/>
      <c r="N335" s="42"/>
      <c r="O335" s="42"/>
      <c r="P335" s="42"/>
      <c r="Q335" s="42"/>
    </row>
    <row r="336" spans="1:17" ht="24.75" customHeight="1" x14ac:dyDescent="0.25">
      <c r="A336" s="48" t="s">
        <v>4</v>
      </c>
      <c r="B336" s="129"/>
      <c r="C336" s="130"/>
      <c r="D336" s="49" t="s">
        <v>3142</v>
      </c>
      <c r="E336" s="110" t="str">
        <f>IFERROR(VLOOKUP(B336,matrizEmpleados,2,FALSE),"No existe")</f>
        <v>No existe</v>
      </c>
      <c r="F336" s="120" t="s">
        <v>3765</v>
      </c>
      <c r="G336" s="49" t="s">
        <v>5</v>
      </c>
      <c r="H336" s="127">
        <f>+(D335-C335)+1</f>
        <v>1</v>
      </c>
      <c r="I336" s="81"/>
      <c r="J336" s="42"/>
      <c r="K336" s="42"/>
      <c r="L336" s="42"/>
      <c r="M336" s="42"/>
      <c r="N336" s="42"/>
      <c r="O336" s="42"/>
      <c r="P336" s="42"/>
      <c r="Q336" s="42"/>
    </row>
    <row r="337" spans="1:17" ht="24.75" customHeight="1" x14ac:dyDescent="0.25">
      <c r="A337" s="48" t="s">
        <v>7</v>
      </c>
      <c r="B337" s="115"/>
      <c r="C337" s="121"/>
      <c r="D337" s="121"/>
      <c r="E337" s="116">
        <f>(D337-C337)*$C$2</f>
        <v>0</v>
      </c>
      <c r="F337" s="136"/>
      <c r="G337" s="49" t="s">
        <v>3139</v>
      </c>
      <c r="H337" s="70"/>
      <c r="I337" s="81"/>
      <c r="J337" s="42"/>
      <c r="K337" s="42"/>
      <c r="L337" s="42"/>
      <c r="M337" s="42"/>
      <c r="N337" s="42"/>
      <c r="O337" s="42"/>
      <c r="P337" s="42"/>
      <c r="Q337" s="42"/>
    </row>
    <row r="338" spans="1:17" ht="24.75" customHeight="1" x14ac:dyDescent="0.25">
      <c r="A338" s="48" t="s">
        <v>8</v>
      </c>
      <c r="B338" s="108"/>
      <c r="C338" s="121"/>
      <c r="D338" s="121"/>
      <c r="E338" s="116">
        <f>(D338-C338)*$C$2</f>
        <v>0</v>
      </c>
      <c r="F338" s="136"/>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30-31-1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30-31-2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30-31-3</v>
      </c>
      <c r="J342" s="42"/>
      <c r="K342" s="42"/>
      <c r="L342" s="42"/>
      <c r="M342" s="42"/>
      <c r="N342" s="42"/>
      <c r="O342" s="42"/>
      <c r="P342" s="42"/>
      <c r="Q342" s="42"/>
    </row>
    <row r="343" spans="1:17" ht="38.25" customHeight="1" x14ac:dyDescent="0.25">
      <c r="A343" s="48" t="s">
        <v>13</v>
      </c>
      <c r="B343" s="131"/>
      <c r="C343" s="132"/>
      <c r="D343" s="132"/>
      <c r="E343" s="133"/>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30-32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25">
        <f>IFERROR((E348*F348+E349*F349)/(F348+F349),0)</f>
        <v>0</v>
      </c>
      <c r="G346" s="49" t="s">
        <v>71</v>
      </c>
      <c r="H346" s="70"/>
      <c r="I346" s="81"/>
      <c r="J346" s="42"/>
      <c r="K346" s="42"/>
      <c r="L346" s="42"/>
      <c r="M346" s="42"/>
      <c r="N346" s="42"/>
      <c r="O346" s="42"/>
      <c r="P346" s="42"/>
      <c r="Q346" s="42"/>
    </row>
    <row r="347" spans="1:17" ht="24.75" customHeight="1" x14ac:dyDescent="0.25">
      <c r="A347" s="48" t="s">
        <v>4</v>
      </c>
      <c r="B347" s="129"/>
      <c r="C347" s="130"/>
      <c r="D347" s="49" t="s">
        <v>3142</v>
      </c>
      <c r="E347" s="110" t="str">
        <f>IFERROR(VLOOKUP(B347,matrizEmpleados,2,FALSE),"No existe")</f>
        <v>No existe</v>
      </c>
      <c r="F347" s="120" t="s">
        <v>3765</v>
      </c>
      <c r="G347" s="49" t="s">
        <v>5</v>
      </c>
      <c r="H347" s="127">
        <f>+(D346-C346)+1</f>
        <v>1</v>
      </c>
      <c r="I347" s="81"/>
      <c r="J347" s="42"/>
      <c r="K347" s="42"/>
      <c r="L347" s="42"/>
      <c r="M347" s="42"/>
      <c r="N347" s="42"/>
      <c r="O347" s="42"/>
      <c r="P347" s="42"/>
      <c r="Q347" s="42"/>
    </row>
    <row r="348" spans="1:17" ht="24.75" customHeight="1" x14ac:dyDescent="0.25">
      <c r="A348" s="48" t="s">
        <v>7</v>
      </c>
      <c r="B348" s="115"/>
      <c r="C348" s="121"/>
      <c r="D348" s="121"/>
      <c r="E348" s="116">
        <f>(D348-C348)*$C$2</f>
        <v>0</v>
      </c>
      <c r="F348" s="136"/>
      <c r="G348" s="49" t="s">
        <v>3139</v>
      </c>
      <c r="H348" s="70"/>
      <c r="I348" s="81"/>
      <c r="J348" s="42"/>
      <c r="K348" s="42"/>
      <c r="L348" s="42"/>
      <c r="M348" s="42"/>
      <c r="N348" s="42"/>
      <c r="O348" s="42"/>
      <c r="P348" s="42"/>
      <c r="Q348" s="42"/>
    </row>
    <row r="349" spans="1:17" ht="24.75" customHeight="1" x14ac:dyDescent="0.25">
      <c r="A349" s="48" t="s">
        <v>8</v>
      </c>
      <c r="B349" s="108"/>
      <c r="C349" s="121"/>
      <c r="D349" s="121"/>
      <c r="E349" s="116">
        <f>(D349-C349)*$C$2</f>
        <v>0</v>
      </c>
      <c r="F349" s="136"/>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30-32-1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30-32-2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30-32-3</v>
      </c>
      <c r="J353" s="42"/>
      <c r="K353" s="42"/>
      <c r="L353" s="42"/>
      <c r="M353" s="42"/>
      <c r="N353" s="42"/>
      <c r="O353" s="42"/>
      <c r="P353" s="42"/>
      <c r="Q353" s="42"/>
    </row>
    <row r="354" spans="1:17" ht="38.25" customHeight="1" x14ac:dyDescent="0.25">
      <c r="A354" s="48" t="s">
        <v>13</v>
      </c>
      <c r="B354" s="131"/>
      <c r="C354" s="132"/>
      <c r="D354" s="132"/>
      <c r="E354" s="133"/>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30-33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25">
        <f>IFERROR((E359*F359+E360*F360)/(F359+F360),0)</f>
        <v>0</v>
      </c>
      <c r="G357" s="49" t="s">
        <v>71</v>
      </c>
      <c r="H357" s="70"/>
      <c r="I357" s="81"/>
      <c r="J357" s="42"/>
      <c r="K357" s="42"/>
      <c r="L357" s="42"/>
      <c r="M357" s="42"/>
      <c r="N357" s="42"/>
      <c r="O357" s="42"/>
      <c r="P357" s="42"/>
      <c r="Q357" s="42"/>
    </row>
    <row r="358" spans="1:17" ht="24.75" customHeight="1" x14ac:dyDescent="0.25">
      <c r="A358" s="48" t="s">
        <v>4</v>
      </c>
      <c r="B358" s="129"/>
      <c r="C358" s="130"/>
      <c r="D358" s="49" t="s">
        <v>3142</v>
      </c>
      <c r="E358" s="110" t="str">
        <f>IFERROR(VLOOKUP(B358,matrizEmpleados,2,FALSE),"No existe")</f>
        <v>No existe</v>
      </c>
      <c r="F358" s="120" t="s">
        <v>3765</v>
      </c>
      <c r="G358" s="49" t="s">
        <v>5</v>
      </c>
      <c r="H358" s="127">
        <f>+(D357-C357)+1</f>
        <v>1</v>
      </c>
      <c r="I358" s="81"/>
      <c r="J358" s="42"/>
      <c r="K358" s="42"/>
      <c r="L358" s="42"/>
      <c r="M358" s="42"/>
      <c r="N358" s="42"/>
      <c r="O358" s="42"/>
      <c r="P358" s="42"/>
      <c r="Q358" s="42"/>
    </row>
    <row r="359" spans="1:17" ht="24.75" customHeight="1" x14ac:dyDescent="0.25">
      <c r="A359" s="48" t="s">
        <v>7</v>
      </c>
      <c r="B359" s="115"/>
      <c r="C359" s="121"/>
      <c r="D359" s="121"/>
      <c r="E359" s="116">
        <f>(D359-C359)*$C$2</f>
        <v>0</v>
      </c>
      <c r="F359" s="136"/>
      <c r="G359" s="49" t="s">
        <v>3139</v>
      </c>
      <c r="H359" s="70"/>
      <c r="I359" s="81"/>
      <c r="J359" s="42"/>
      <c r="K359" s="42"/>
      <c r="L359" s="42"/>
      <c r="M359" s="42"/>
      <c r="N359" s="42"/>
      <c r="O359" s="42"/>
      <c r="P359" s="42"/>
      <c r="Q359" s="42"/>
    </row>
    <row r="360" spans="1:17" ht="24.75" customHeight="1" x14ac:dyDescent="0.25">
      <c r="A360" s="48" t="s">
        <v>8</v>
      </c>
      <c r="B360" s="108"/>
      <c r="C360" s="121"/>
      <c r="D360" s="121"/>
      <c r="E360" s="116">
        <f>(D360-C360)*$C$2</f>
        <v>0</v>
      </c>
      <c r="F360" s="136"/>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30-33-1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30-33-2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30-33-3</v>
      </c>
      <c r="J364" s="42"/>
      <c r="K364" s="42"/>
      <c r="L364" s="42"/>
      <c r="M364" s="42"/>
      <c r="N364" s="42"/>
      <c r="O364" s="42"/>
      <c r="P364" s="42"/>
      <c r="Q364" s="42"/>
    </row>
    <row r="365" spans="1:17" ht="38.25" customHeight="1" x14ac:dyDescent="0.25">
      <c r="A365" s="48" t="s">
        <v>13</v>
      </c>
      <c r="B365" s="131"/>
      <c r="C365" s="132"/>
      <c r="D365" s="132"/>
      <c r="E365" s="133"/>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30-34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25">
        <f>IFERROR((E370*F370+E371*F371)/(F370+F371),0)</f>
        <v>0</v>
      </c>
      <c r="G368" s="49" t="s">
        <v>71</v>
      </c>
      <c r="H368" s="70"/>
      <c r="I368" s="81"/>
      <c r="J368" s="42"/>
      <c r="K368" s="42"/>
      <c r="L368" s="42"/>
      <c r="M368" s="42"/>
      <c r="N368" s="42"/>
      <c r="O368" s="42"/>
      <c r="P368" s="42"/>
      <c r="Q368" s="42"/>
    </row>
    <row r="369" spans="1:17" ht="24.75" customHeight="1" x14ac:dyDescent="0.25">
      <c r="A369" s="48" t="s">
        <v>4</v>
      </c>
      <c r="B369" s="129"/>
      <c r="C369" s="130"/>
      <c r="D369" s="49" t="s">
        <v>3142</v>
      </c>
      <c r="E369" s="110" t="str">
        <f>IFERROR(VLOOKUP(B369,matrizEmpleados,2,FALSE),"No existe")</f>
        <v>No existe</v>
      </c>
      <c r="F369" s="120" t="s">
        <v>3765</v>
      </c>
      <c r="G369" s="49" t="s">
        <v>5</v>
      </c>
      <c r="H369" s="127">
        <f>+(D368-C368)+1</f>
        <v>1</v>
      </c>
      <c r="I369" s="81"/>
      <c r="J369" s="42"/>
      <c r="K369" s="42"/>
      <c r="L369" s="42"/>
      <c r="M369" s="42"/>
      <c r="N369" s="42"/>
      <c r="O369" s="42"/>
      <c r="P369" s="42"/>
      <c r="Q369" s="42"/>
    </row>
    <row r="370" spans="1:17" ht="24.75" customHeight="1" x14ac:dyDescent="0.25">
      <c r="A370" s="48" t="s">
        <v>7</v>
      </c>
      <c r="B370" s="115"/>
      <c r="C370" s="121"/>
      <c r="D370" s="121"/>
      <c r="E370" s="116">
        <f>(D370-C370)*$C$2</f>
        <v>0</v>
      </c>
      <c r="F370" s="136"/>
      <c r="G370" s="49" t="s">
        <v>3139</v>
      </c>
      <c r="H370" s="70"/>
      <c r="I370" s="81"/>
      <c r="J370" s="42"/>
      <c r="K370" s="42"/>
      <c r="L370" s="42"/>
      <c r="M370" s="42"/>
      <c r="N370" s="42"/>
      <c r="O370" s="42"/>
      <c r="P370" s="42"/>
      <c r="Q370" s="42"/>
    </row>
    <row r="371" spans="1:17" ht="24.75" customHeight="1" x14ac:dyDescent="0.25">
      <c r="A371" s="48" t="s">
        <v>8</v>
      </c>
      <c r="B371" s="108"/>
      <c r="C371" s="121"/>
      <c r="D371" s="121"/>
      <c r="E371" s="116">
        <f>(D371-C371)*$C$2</f>
        <v>0</v>
      </c>
      <c r="F371" s="136"/>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30-34-1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30-34-2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30-34-3</v>
      </c>
      <c r="J375" s="42"/>
      <c r="K375" s="42"/>
      <c r="L375" s="42"/>
      <c r="M375" s="42"/>
      <c r="N375" s="42"/>
      <c r="O375" s="42"/>
      <c r="P375" s="42"/>
      <c r="Q375" s="42"/>
    </row>
    <row r="376" spans="1:17" ht="38.25" customHeight="1" x14ac:dyDescent="0.25">
      <c r="A376" s="48" t="s">
        <v>13</v>
      </c>
      <c r="B376" s="131"/>
      <c r="C376" s="132"/>
      <c r="D376" s="132"/>
      <c r="E376" s="133"/>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30-35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25">
        <f>IFERROR((E381*F381+E382*F382)/(F381+F382),0)</f>
        <v>0</v>
      </c>
      <c r="G379" s="49" t="s">
        <v>71</v>
      </c>
      <c r="H379" s="70"/>
      <c r="I379" s="81"/>
      <c r="J379" s="42"/>
      <c r="K379" s="42"/>
      <c r="L379" s="42"/>
      <c r="M379" s="42"/>
      <c r="N379" s="42"/>
      <c r="O379" s="42"/>
      <c r="P379" s="42"/>
      <c r="Q379" s="42"/>
    </row>
    <row r="380" spans="1:17" ht="24.75" customHeight="1" x14ac:dyDescent="0.25">
      <c r="A380" s="48" t="s">
        <v>4</v>
      </c>
      <c r="B380" s="129"/>
      <c r="C380" s="130"/>
      <c r="D380" s="49" t="s">
        <v>3142</v>
      </c>
      <c r="E380" s="110" t="str">
        <f>IFERROR(VLOOKUP(B380,matrizEmpleados,2,FALSE),"No existe")</f>
        <v>No existe</v>
      </c>
      <c r="F380" s="120" t="s">
        <v>3765</v>
      </c>
      <c r="G380" s="49" t="s">
        <v>5</v>
      </c>
      <c r="H380" s="127">
        <f>+(D379-C379)+1</f>
        <v>1</v>
      </c>
      <c r="I380" s="81"/>
      <c r="J380" s="42"/>
      <c r="K380" s="42"/>
      <c r="L380" s="42"/>
      <c r="M380" s="42"/>
      <c r="N380" s="42"/>
      <c r="O380" s="42"/>
      <c r="P380" s="42"/>
      <c r="Q380" s="42"/>
    </row>
    <row r="381" spans="1:17" ht="24.75" customHeight="1" x14ac:dyDescent="0.25">
      <c r="A381" s="48" t="s">
        <v>7</v>
      </c>
      <c r="B381" s="115"/>
      <c r="C381" s="121"/>
      <c r="D381" s="121"/>
      <c r="E381" s="116">
        <f>(D381-C381)*$C$2</f>
        <v>0</v>
      </c>
      <c r="F381" s="136"/>
      <c r="G381" s="49" t="s">
        <v>3139</v>
      </c>
      <c r="H381" s="70"/>
      <c r="I381" s="81"/>
      <c r="J381" s="42"/>
      <c r="K381" s="42"/>
      <c r="L381" s="42"/>
      <c r="M381" s="42"/>
      <c r="N381" s="42"/>
      <c r="O381" s="42"/>
      <c r="P381" s="42"/>
      <c r="Q381" s="42"/>
    </row>
    <row r="382" spans="1:17" ht="24.75" customHeight="1" x14ac:dyDescent="0.25">
      <c r="A382" s="48" t="s">
        <v>8</v>
      </c>
      <c r="B382" s="108"/>
      <c r="C382" s="121"/>
      <c r="D382" s="121"/>
      <c r="E382" s="116">
        <f>(D382-C382)*$C$2</f>
        <v>0</v>
      </c>
      <c r="F382" s="136"/>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30-35-1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30-35-2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30-35-3</v>
      </c>
      <c r="J386" s="42"/>
      <c r="K386" s="42"/>
      <c r="L386" s="42"/>
      <c r="M386" s="42"/>
      <c r="N386" s="42"/>
      <c r="O386" s="42"/>
      <c r="P386" s="42"/>
      <c r="Q386" s="42"/>
    </row>
    <row r="387" spans="1:17" ht="38.25" customHeight="1" x14ac:dyDescent="0.25">
      <c r="A387" s="48" t="s">
        <v>13</v>
      </c>
      <c r="B387" s="131"/>
      <c r="C387" s="132"/>
      <c r="D387" s="132"/>
      <c r="E387" s="133"/>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30-36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25">
        <f>IFERROR((E392*F392+E393*F393)/(F392+F393),0)</f>
        <v>0</v>
      </c>
      <c r="G390" s="49" t="s">
        <v>71</v>
      </c>
      <c r="H390" s="70"/>
      <c r="I390" s="81"/>
      <c r="J390" s="42"/>
      <c r="K390" s="42"/>
      <c r="L390" s="42"/>
      <c r="M390" s="42"/>
      <c r="N390" s="42"/>
      <c r="O390" s="42"/>
      <c r="P390" s="42"/>
      <c r="Q390" s="42"/>
    </row>
    <row r="391" spans="1:17" ht="24.75" customHeight="1" x14ac:dyDescent="0.25">
      <c r="A391" s="48" t="s">
        <v>4</v>
      </c>
      <c r="B391" s="129"/>
      <c r="C391" s="130"/>
      <c r="D391" s="49" t="s">
        <v>3142</v>
      </c>
      <c r="E391" s="110" t="str">
        <f>IFERROR(VLOOKUP(B391,matrizEmpleados,2,FALSE),"No existe")</f>
        <v>No existe</v>
      </c>
      <c r="F391" s="120" t="s">
        <v>3765</v>
      </c>
      <c r="G391" s="49" t="s">
        <v>5</v>
      </c>
      <c r="H391" s="127">
        <f>+(D390-C390)+1</f>
        <v>1</v>
      </c>
      <c r="I391" s="81"/>
      <c r="J391" s="42"/>
      <c r="K391" s="42"/>
      <c r="L391" s="42"/>
      <c r="M391" s="42"/>
      <c r="N391" s="42"/>
      <c r="O391" s="42"/>
      <c r="P391" s="42"/>
      <c r="Q391" s="42"/>
    </row>
    <row r="392" spans="1:17" ht="24.75" customHeight="1" x14ac:dyDescent="0.25">
      <c r="A392" s="48" t="s">
        <v>7</v>
      </c>
      <c r="B392" s="115"/>
      <c r="C392" s="121"/>
      <c r="D392" s="121"/>
      <c r="E392" s="116">
        <f>(D392-C392)*$C$2</f>
        <v>0</v>
      </c>
      <c r="F392" s="136"/>
      <c r="G392" s="49" t="s">
        <v>3139</v>
      </c>
      <c r="H392" s="70"/>
      <c r="I392" s="81"/>
      <c r="J392" s="42"/>
      <c r="K392" s="42"/>
      <c r="L392" s="42"/>
      <c r="M392" s="42"/>
      <c r="N392" s="42"/>
      <c r="O392" s="42"/>
      <c r="P392" s="42"/>
      <c r="Q392" s="42"/>
    </row>
    <row r="393" spans="1:17" ht="24.75" customHeight="1" x14ac:dyDescent="0.25">
      <c r="A393" s="48" t="s">
        <v>8</v>
      </c>
      <c r="B393" s="108"/>
      <c r="C393" s="121"/>
      <c r="D393" s="121"/>
      <c r="E393" s="116">
        <f>(D393-C393)*$C$2</f>
        <v>0</v>
      </c>
      <c r="F393" s="136"/>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30-36-1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30-36-2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30-36-3</v>
      </c>
      <c r="J397" s="42"/>
      <c r="K397" s="42"/>
      <c r="L397" s="42"/>
      <c r="M397" s="42"/>
      <c r="N397" s="42"/>
      <c r="O397" s="42"/>
      <c r="P397" s="42"/>
      <c r="Q397" s="42"/>
    </row>
    <row r="398" spans="1:17" ht="38.25" customHeight="1" x14ac:dyDescent="0.25">
      <c r="A398" s="48" t="s">
        <v>13</v>
      </c>
      <c r="B398" s="131"/>
      <c r="C398" s="132"/>
      <c r="D398" s="132"/>
      <c r="E398" s="133"/>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30-37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25">
        <f>IFERROR((E403*F403+E404*F404)/(F403+F404),0)</f>
        <v>0</v>
      </c>
      <c r="G401" s="49" t="s">
        <v>71</v>
      </c>
      <c r="H401" s="70"/>
      <c r="I401" s="81"/>
      <c r="J401" s="42"/>
      <c r="K401" s="42"/>
      <c r="L401" s="42"/>
      <c r="M401" s="42"/>
      <c r="N401" s="42"/>
      <c r="O401" s="42"/>
      <c r="P401" s="42"/>
      <c r="Q401" s="42"/>
    </row>
    <row r="402" spans="1:17" ht="24.75" customHeight="1" x14ac:dyDescent="0.25">
      <c r="A402" s="48" t="s">
        <v>4</v>
      </c>
      <c r="B402" s="129"/>
      <c r="C402" s="130"/>
      <c r="D402" s="49" t="s">
        <v>3142</v>
      </c>
      <c r="E402" s="110" t="str">
        <f>IFERROR(VLOOKUP(B402,matrizEmpleados,2,FALSE),"No existe")</f>
        <v>No existe</v>
      </c>
      <c r="F402" s="120" t="s">
        <v>3765</v>
      </c>
      <c r="G402" s="49" t="s">
        <v>5</v>
      </c>
      <c r="H402" s="127">
        <f>+(D401-C401)+1</f>
        <v>1</v>
      </c>
      <c r="I402" s="81"/>
      <c r="J402" s="42"/>
      <c r="K402" s="42"/>
      <c r="L402" s="42"/>
      <c r="M402" s="42"/>
      <c r="N402" s="42"/>
      <c r="O402" s="42"/>
      <c r="P402" s="42"/>
      <c r="Q402" s="42"/>
    </row>
    <row r="403" spans="1:17" ht="24.75" customHeight="1" x14ac:dyDescent="0.25">
      <c r="A403" s="48" t="s">
        <v>7</v>
      </c>
      <c r="B403" s="115"/>
      <c r="C403" s="121"/>
      <c r="D403" s="121"/>
      <c r="E403" s="116">
        <f>(D403-C403)*$C$2</f>
        <v>0</v>
      </c>
      <c r="F403" s="136"/>
      <c r="G403" s="49" t="s">
        <v>3139</v>
      </c>
      <c r="H403" s="70"/>
      <c r="I403" s="81"/>
      <c r="J403" s="42"/>
      <c r="K403" s="42"/>
      <c r="L403" s="42"/>
      <c r="M403" s="42"/>
      <c r="N403" s="42"/>
      <c r="O403" s="42"/>
      <c r="P403" s="42"/>
      <c r="Q403" s="42"/>
    </row>
    <row r="404" spans="1:17" ht="24.75" customHeight="1" x14ac:dyDescent="0.25">
      <c r="A404" s="48" t="s">
        <v>8</v>
      </c>
      <c r="B404" s="108"/>
      <c r="C404" s="121"/>
      <c r="D404" s="121"/>
      <c r="E404" s="116">
        <f>(D404-C404)*$C$2</f>
        <v>0</v>
      </c>
      <c r="F404" s="136"/>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30-37-1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30-37-2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30-37-3</v>
      </c>
      <c r="J408" s="42"/>
      <c r="K408" s="42"/>
      <c r="L408" s="42"/>
      <c r="M408" s="42"/>
      <c r="N408" s="42"/>
      <c r="O408" s="42"/>
      <c r="P408" s="42"/>
      <c r="Q408" s="42"/>
    </row>
    <row r="409" spans="1:17" ht="38.25" customHeight="1" x14ac:dyDescent="0.25">
      <c r="A409" s="48" t="s">
        <v>13</v>
      </c>
      <c r="B409" s="131"/>
      <c r="C409" s="132"/>
      <c r="D409" s="132"/>
      <c r="E409" s="133"/>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30-38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25">
        <f>IFERROR((E414*F414+E415*F415)/(F414+F415),0)</f>
        <v>0</v>
      </c>
      <c r="G412" s="49" t="s">
        <v>71</v>
      </c>
      <c r="H412" s="70"/>
      <c r="I412" s="81"/>
      <c r="J412" s="42"/>
      <c r="K412" s="42"/>
      <c r="L412" s="42"/>
      <c r="M412" s="42"/>
      <c r="N412" s="42"/>
      <c r="O412" s="42"/>
      <c r="P412" s="42"/>
      <c r="Q412" s="42"/>
    </row>
    <row r="413" spans="1:17" ht="24.75" customHeight="1" x14ac:dyDescent="0.25">
      <c r="A413" s="48" t="s">
        <v>4</v>
      </c>
      <c r="B413" s="129"/>
      <c r="C413" s="130"/>
      <c r="D413" s="49" t="s">
        <v>3142</v>
      </c>
      <c r="E413" s="110" t="str">
        <f>IFERROR(VLOOKUP(B413,matrizEmpleados,2,FALSE),"No existe")</f>
        <v>No existe</v>
      </c>
      <c r="F413" s="120" t="s">
        <v>3765</v>
      </c>
      <c r="G413" s="49" t="s">
        <v>5</v>
      </c>
      <c r="H413" s="127">
        <f>+(D412-C412)+1</f>
        <v>1</v>
      </c>
      <c r="I413" s="81"/>
      <c r="J413" s="42"/>
      <c r="K413" s="42"/>
      <c r="L413" s="42"/>
      <c r="M413" s="42"/>
      <c r="N413" s="42"/>
      <c r="O413" s="42"/>
      <c r="P413" s="42"/>
      <c r="Q413" s="42"/>
    </row>
    <row r="414" spans="1:17" ht="24.75" customHeight="1" x14ac:dyDescent="0.25">
      <c r="A414" s="48" t="s">
        <v>7</v>
      </c>
      <c r="B414" s="115"/>
      <c r="C414" s="121"/>
      <c r="D414" s="121"/>
      <c r="E414" s="116">
        <f>(D414-C414)*$C$2</f>
        <v>0</v>
      </c>
      <c r="F414" s="136"/>
      <c r="G414" s="49" t="s">
        <v>3139</v>
      </c>
      <c r="H414" s="70"/>
      <c r="I414" s="81"/>
      <c r="J414" s="42"/>
      <c r="K414" s="42"/>
      <c r="L414" s="42"/>
      <c r="M414" s="42"/>
      <c r="N414" s="42"/>
      <c r="O414" s="42"/>
      <c r="P414" s="42"/>
      <c r="Q414" s="42"/>
    </row>
    <row r="415" spans="1:17" ht="24.75" customHeight="1" x14ac:dyDescent="0.25">
      <c r="A415" s="48" t="s">
        <v>8</v>
      </c>
      <c r="B415" s="108"/>
      <c r="C415" s="121"/>
      <c r="D415" s="121"/>
      <c r="E415" s="116">
        <f>(D415-C415)*$C$2</f>
        <v>0</v>
      </c>
      <c r="F415" s="136"/>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30-38-1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30-38-2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30-38-3</v>
      </c>
      <c r="J419" s="42"/>
      <c r="K419" s="42"/>
      <c r="L419" s="42"/>
      <c r="M419" s="42"/>
      <c r="N419" s="42"/>
      <c r="O419" s="42"/>
      <c r="P419" s="42"/>
      <c r="Q419" s="42"/>
    </row>
    <row r="420" spans="1:17" ht="38.25" customHeight="1" x14ac:dyDescent="0.25">
      <c r="A420" s="48" t="s">
        <v>13</v>
      </c>
      <c r="B420" s="131"/>
      <c r="C420" s="132"/>
      <c r="D420" s="132"/>
      <c r="E420" s="133"/>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30-39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25">
        <f>IFERROR((E425*F425+E426*F426)/(F425+F426),0)</f>
        <v>0</v>
      </c>
      <c r="G423" s="49" t="s">
        <v>71</v>
      </c>
      <c r="H423" s="70"/>
      <c r="I423" s="81"/>
      <c r="J423" s="42"/>
      <c r="K423" s="42"/>
      <c r="L423" s="42"/>
      <c r="M423" s="42"/>
      <c r="N423" s="42"/>
      <c r="O423" s="42"/>
      <c r="P423" s="42"/>
      <c r="Q423" s="42"/>
    </row>
    <row r="424" spans="1:17" ht="24.75" customHeight="1" x14ac:dyDescent="0.25">
      <c r="A424" s="48" t="s">
        <v>4</v>
      </c>
      <c r="B424" s="129"/>
      <c r="C424" s="130"/>
      <c r="D424" s="49" t="s">
        <v>3142</v>
      </c>
      <c r="E424" s="110" t="str">
        <f>IFERROR(VLOOKUP(B424,matrizEmpleados,2,FALSE),"No existe")</f>
        <v>No existe</v>
      </c>
      <c r="F424" s="120" t="s">
        <v>3765</v>
      </c>
      <c r="G424" s="49" t="s">
        <v>5</v>
      </c>
      <c r="H424" s="127">
        <f>+(D423-C423)+1</f>
        <v>1</v>
      </c>
      <c r="I424" s="81"/>
      <c r="J424" s="42"/>
      <c r="K424" s="42"/>
      <c r="L424" s="42"/>
      <c r="M424" s="42"/>
      <c r="N424" s="42"/>
      <c r="O424" s="42"/>
      <c r="P424" s="42"/>
      <c r="Q424" s="42"/>
    </row>
    <row r="425" spans="1:17" ht="24.75" customHeight="1" x14ac:dyDescent="0.25">
      <c r="A425" s="48" t="s">
        <v>7</v>
      </c>
      <c r="B425" s="115"/>
      <c r="C425" s="121"/>
      <c r="D425" s="121"/>
      <c r="E425" s="116">
        <f>(D425-C425)*$C$2</f>
        <v>0</v>
      </c>
      <c r="F425" s="136"/>
      <c r="G425" s="49" t="s">
        <v>3139</v>
      </c>
      <c r="H425" s="70"/>
      <c r="I425" s="81"/>
      <c r="J425" s="42"/>
      <c r="K425" s="42"/>
      <c r="L425" s="42"/>
      <c r="M425" s="42"/>
      <c r="N425" s="42"/>
      <c r="O425" s="42"/>
      <c r="P425" s="42"/>
      <c r="Q425" s="42"/>
    </row>
    <row r="426" spans="1:17" ht="24.75" customHeight="1" x14ac:dyDescent="0.25">
      <c r="A426" s="48" t="s">
        <v>8</v>
      </c>
      <c r="B426" s="108"/>
      <c r="C426" s="121"/>
      <c r="D426" s="121"/>
      <c r="E426" s="116">
        <f>(D426-C426)*$C$2</f>
        <v>0</v>
      </c>
      <c r="F426" s="136"/>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30-39-1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30-39-2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30-39-3</v>
      </c>
      <c r="J430" s="42"/>
      <c r="K430" s="42"/>
      <c r="L430" s="42"/>
      <c r="M430" s="42"/>
      <c r="N430" s="42"/>
      <c r="O430" s="42"/>
      <c r="P430" s="42"/>
      <c r="Q430" s="42"/>
    </row>
    <row r="431" spans="1:17" ht="38.25" customHeight="1" x14ac:dyDescent="0.25">
      <c r="A431" s="48" t="s">
        <v>13</v>
      </c>
      <c r="B431" s="131"/>
      <c r="C431" s="132"/>
      <c r="D431" s="132"/>
      <c r="E431" s="133"/>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30-40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25">
        <f>IFERROR((E436*F436+E437*F437)/(F436+F437),0)</f>
        <v>0</v>
      </c>
      <c r="G434" s="49" t="s">
        <v>71</v>
      </c>
      <c r="H434" s="70"/>
      <c r="I434" s="81"/>
      <c r="J434" s="42"/>
      <c r="K434" s="42"/>
      <c r="L434" s="42"/>
      <c r="M434" s="42"/>
      <c r="N434" s="42"/>
      <c r="O434" s="42"/>
      <c r="P434" s="42"/>
      <c r="Q434" s="42"/>
    </row>
    <row r="435" spans="1:17" ht="24.75" customHeight="1" x14ac:dyDescent="0.25">
      <c r="A435" s="48" t="s">
        <v>4</v>
      </c>
      <c r="B435" s="129"/>
      <c r="C435" s="130"/>
      <c r="D435" s="49" t="s">
        <v>3142</v>
      </c>
      <c r="E435" s="110" t="str">
        <f>IFERROR(VLOOKUP(B435,matrizEmpleados,2,FALSE),"No existe")</f>
        <v>No existe</v>
      </c>
      <c r="F435" s="120" t="s">
        <v>3765</v>
      </c>
      <c r="G435" s="49" t="s">
        <v>5</v>
      </c>
      <c r="H435" s="127">
        <f>+(D434-C434)+1</f>
        <v>1</v>
      </c>
      <c r="I435" s="81"/>
      <c r="J435" s="42"/>
      <c r="K435" s="42"/>
      <c r="L435" s="42"/>
      <c r="M435" s="42"/>
      <c r="N435" s="42"/>
      <c r="O435" s="42"/>
      <c r="P435" s="42"/>
      <c r="Q435" s="42"/>
    </row>
    <row r="436" spans="1:17" ht="24.75" customHeight="1" x14ac:dyDescent="0.25">
      <c r="A436" s="48" t="s">
        <v>7</v>
      </c>
      <c r="B436" s="115"/>
      <c r="C436" s="121"/>
      <c r="D436" s="121"/>
      <c r="E436" s="116">
        <f>(D436-C436)*$C$2</f>
        <v>0</v>
      </c>
      <c r="F436" s="136"/>
      <c r="G436" s="49" t="s">
        <v>3139</v>
      </c>
      <c r="H436" s="70"/>
      <c r="I436" s="81"/>
      <c r="J436" s="42"/>
      <c r="K436" s="42"/>
      <c r="L436" s="42"/>
      <c r="M436" s="42"/>
      <c r="N436" s="42"/>
      <c r="O436" s="42"/>
      <c r="P436" s="42"/>
      <c r="Q436" s="42"/>
    </row>
    <row r="437" spans="1:17" ht="24.75" customHeight="1" x14ac:dyDescent="0.25">
      <c r="A437" s="48" t="s">
        <v>8</v>
      </c>
      <c r="B437" s="108"/>
      <c r="C437" s="121"/>
      <c r="D437" s="121"/>
      <c r="E437" s="116">
        <f>(D437-C437)*$C$2</f>
        <v>0</v>
      </c>
      <c r="F437" s="136"/>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30-40-1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30-40-2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30-40-3</v>
      </c>
      <c r="J441" s="42"/>
      <c r="K441" s="42"/>
      <c r="L441" s="42"/>
      <c r="M441" s="42"/>
      <c r="N441" s="42"/>
      <c r="O441" s="42"/>
      <c r="P441" s="42"/>
      <c r="Q441" s="42"/>
    </row>
    <row r="442" spans="1:17" ht="38.25" customHeight="1" x14ac:dyDescent="0.25">
      <c r="A442" s="48" t="s">
        <v>13</v>
      </c>
      <c r="B442" s="131"/>
      <c r="C442" s="132"/>
      <c r="D442" s="132"/>
      <c r="E442" s="133"/>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30-41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25">
        <f>IFERROR((E447*F447+E448*F448)/(F447+F448),0)</f>
        <v>0</v>
      </c>
      <c r="G445" s="49" t="s">
        <v>71</v>
      </c>
      <c r="H445" s="70"/>
      <c r="I445" s="81"/>
      <c r="J445" s="42"/>
      <c r="K445" s="42"/>
      <c r="L445" s="42"/>
      <c r="M445" s="42"/>
      <c r="N445" s="42"/>
      <c r="O445" s="42"/>
      <c r="P445" s="42"/>
      <c r="Q445" s="42"/>
    </row>
    <row r="446" spans="1:17" ht="24.75" customHeight="1" x14ac:dyDescent="0.25">
      <c r="A446" s="48" t="s">
        <v>4</v>
      </c>
      <c r="B446" s="129"/>
      <c r="C446" s="130"/>
      <c r="D446" s="49" t="s">
        <v>3142</v>
      </c>
      <c r="E446" s="110" t="str">
        <f>IFERROR(VLOOKUP(B446,matrizEmpleados,2,FALSE),"No existe")</f>
        <v>No existe</v>
      </c>
      <c r="F446" s="120" t="s">
        <v>3765</v>
      </c>
      <c r="G446" s="49" t="s">
        <v>5</v>
      </c>
      <c r="H446" s="127">
        <f>+(D445-C445)+1</f>
        <v>1</v>
      </c>
      <c r="I446" s="81"/>
      <c r="J446" s="42"/>
      <c r="K446" s="42"/>
      <c r="L446" s="42"/>
      <c r="M446" s="42"/>
      <c r="N446" s="42"/>
      <c r="O446" s="42"/>
      <c r="P446" s="42"/>
      <c r="Q446" s="42"/>
    </row>
    <row r="447" spans="1:17" ht="24.75" customHeight="1" x14ac:dyDescent="0.25">
      <c r="A447" s="48" t="s">
        <v>7</v>
      </c>
      <c r="B447" s="115"/>
      <c r="C447" s="121"/>
      <c r="D447" s="121"/>
      <c r="E447" s="116">
        <f>(D447-C447)*$C$2</f>
        <v>0</v>
      </c>
      <c r="F447" s="136"/>
      <c r="G447" s="49" t="s">
        <v>3139</v>
      </c>
      <c r="H447" s="70"/>
      <c r="I447" s="81"/>
      <c r="J447" s="42"/>
      <c r="K447" s="42"/>
      <c r="L447" s="42"/>
      <c r="M447" s="42"/>
      <c r="N447" s="42"/>
      <c r="O447" s="42"/>
      <c r="P447" s="42"/>
      <c r="Q447" s="42"/>
    </row>
    <row r="448" spans="1:17" ht="24.75" customHeight="1" x14ac:dyDescent="0.25">
      <c r="A448" s="48" t="s">
        <v>8</v>
      </c>
      <c r="B448" s="108"/>
      <c r="C448" s="121"/>
      <c r="D448" s="121"/>
      <c r="E448" s="116">
        <f>(D448-C448)*$C$2</f>
        <v>0</v>
      </c>
      <c r="F448" s="136"/>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30-41-1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30-41-2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30-41-3</v>
      </c>
      <c r="J452" s="42"/>
      <c r="K452" s="42"/>
      <c r="L452" s="42"/>
      <c r="M452" s="42"/>
      <c r="N452" s="42"/>
      <c r="O452" s="42"/>
      <c r="P452" s="42"/>
      <c r="Q452" s="42"/>
    </row>
    <row r="453" spans="1:17" ht="38.25" customHeight="1" x14ac:dyDescent="0.25">
      <c r="A453" s="48" t="s">
        <v>13</v>
      </c>
      <c r="B453" s="131"/>
      <c r="C453" s="132"/>
      <c r="D453" s="132"/>
      <c r="E453" s="133"/>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30-42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25">
        <f>IFERROR((E458*F458+E459*F459)/(F458+F459),0)</f>
        <v>0</v>
      </c>
      <c r="G456" s="49" t="s">
        <v>71</v>
      </c>
      <c r="H456" s="70"/>
      <c r="I456" s="81"/>
      <c r="J456" s="42"/>
      <c r="K456" s="42"/>
      <c r="L456" s="42"/>
      <c r="M456" s="42"/>
      <c r="N456" s="42"/>
      <c r="O456" s="42"/>
      <c r="P456" s="42"/>
      <c r="Q456" s="42"/>
    </row>
    <row r="457" spans="1:17" ht="24.75" customHeight="1" x14ac:dyDescent="0.25">
      <c r="A457" s="48" t="s">
        <v>4</v>
      </c>
      <c r="B457" s="129"/>
      <c r="C457" s="130"/>
      <c r="D457" s="49" t="s">
        <v>3142</v>
      </c>
      <c r="E457" s="110" t="str">
        <f>IFERROR(VLOOKUP(B457,matrizEmpleados,2,FALSE),"No existe")</f>
        <v>No existe</v>
      </c>
      <c r="F457" s="120" t="s">
        <v>3765</v>
      </c>
      <c r="G457" s="49" t="s">
        <v>5</v>
      </c>
      <c r="H457" s="127">
        <f>+(D456-C456)+1</f>
        <v>1</v>
      </c>
      <c r="I457" s="81"/>
      <c r="J457" s="42"/>
      <c r="K457" s="42"/>
      <c r="L457" s="42"/>
      <c r="M457" s="42"/>
      <c r="N457" s="42"/>
      <c r="O457" s="42"/>
      <c r="P457" s="42"/>
      <c r="Q457" s="42"/>
    </row>
    <row r="458" spans="1:17" ht="24.75" customHeight="1" x14ac:dyDescent="0.25">
      <c r="A458" s="48" t="s">
        <v>7</v>
      </c>
      <c r="B458" s="115"/>
      <c r="C458" s="121"/>
      <c r="D458" s="121"/>
      <c r="E458" s="116">
        <f>(D458-C458)*$C$2</f>
        <v>0</v>
      </c>
      <c r="F458" s="136"/>
      <c r="G458" s="49" t="s">
        <v>3139</v>
      </c>
      <c r="H458" s="70"/>
      <c r="I458" s="81"/>
      <c r="J458" s="42"/>
      <c r="K458" s="42"/>
      <c r="L458" s="42"/>
      <c r="M458" s="42"/>
      <c r="N458" s="42"/>
      <c r="O458" s="42"/>
      <c r="P458" s="42"/>
      <c r="Q458" s="42"/>
    </row>
    <row r="459" spans="1:17" ht="24.75" customHeight="1" x14ac:dyDescent="0.25">
      <c r="A459" s="48" t="s">
        <v>8</v>
      </c>
      <c r="B459" s="108"/>
      <c r="C459" s="121"/>
      <c r="D459" s="121"/>
      <c r="E459" s="116">
        <f>(D459-C459)*$C$2</f>
        <v>0</v>
      </c>
      <c r="F459" s="136"/>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30-42-1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30-42-2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30-42-3</v>
      </c>
      <c r="J463" s="42"/>
      <c r="K463" s="42"/>
      <c r="L463" s="42"/>
      <c r="M463" s="42"/>
      <c r="N463" s="42"/>
      <c r="O463" s="42"/>
      <c r="P463" s="42"/>
      <c r="Q463" s="42"/>
    </row>
    <row r="464" spans="1:17" ht="38.25" customHeight="1" x14ac:dyDescent="0.25">
      <c r="A464" s="48" t="s">
        <v>13</v>
      </c>
      <c r="B464" s="131"/>
      <c r="C464" s="132"/>
      <c r="D464" s="132"/>
      <c r="E464" s="133"/>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30-43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25">
        <f>IFERROR((E469*F469+E470*F470)/(F469+F470),0)</f>
        <v>0</v>
      </c>
      <c r="G467" s="49" t="s">
        <v>71</v>
      </c>
      <c r="H467" s="70"/>
      <c r="I467" s="81"/>
      <c r="J467" s="42"/>
      <c r="K467" s="42"/>
      <c r="L467" s="42"/>
      <c r="M467" s="42"/>
      <c r="N467" s="42"/>
      <c r="O467" s="42"/>
      <c r="P467" s="42"/>
      <c r="Q467" s="42"/>
    </row>
    <row r="468" spans="1:17" ht="24.75" customHeight="1" x14ac:dyDescent="0.25">
      <c r="A468" s="48" t="s">
        <v>4</v>
      </c>
      <c r="B468" s="129"/>
      <c r="C468" s="130"/>
      <c r="D468" s="49" t="s">
        <v>3142</v>
      </c>
      <c r="E468" s="110" t="str">
        <f>IFERROR(VLOOKUP(B468,matrizEmpleados,2,FALSE),"No existe")</f>
        <v>No existe</v>
      </c>
      <c r="F468" s="120" t="s">
        <v>3765</v>
      </c>
      <c r="G468" s="49" t="s">
        <v>5</v>
      </c>
      <c r="H468" s="127">
        <f>+(D467-C467)+1</f>
        <v>1</v>
      </c>
      <c r="I468" s="81"/>
      <c r="J468" s="42"/>
      <c r="K468" s="42"/>
      <c r="L468" s="42"/>
      <c r="M468" s="42"/>
      <c r="N468" s="42"/>
      <c r="O468" s="42"/>
      <c r="P468" s="42"/>
      <c r="Q468" s="42"/>
    </row>
    <row r="469" spans="1:17" ht="24.75" customHeight="1" x14ac:dyDescent="0.25">
      <c r="A469" s="48" t="s">
        <v>7</v>
      </c>
      <c r="B469" s="115"/>
      <c r="C469" s="121"/>
      <c r="D469" s="121"/>
      <c r="E469" s="116">
        <f>(D469-C469)*$C$2</f>
        <v>0</v>
      </c>
      <c r="F469" s="136"/>
      <c r="G469" s="49" t="s">
        <v>3139</v>
      </c>
      <c r="H469" s="70"/>
      <c r="I469" s="81"/>
      <c r="J469" s="42"/>
      <c r="K469" s="42"/>
      <c r="L469" s="42"/>
      <c r="M469" s="42"/>
      <c r="N469" s="42"/>
      <c r="O469" s="42"/>
      <c r="P469" s="42"/>
      <c r="Q469" s="42"/>
    </row>
    <row r="470" spans="1:17" ht="24.75" customHeight="1" x14ac:dyDescent="0.25">
      <c r="A470" s="48" t="s">
        <v>8</v>
      </c>
      <c r="B470" s="108"/>
      <c r="C470" s="121"/>
      <c r="D470" s="121"/>
      <c r="E470" s="116">
        <f>(D470-C470)*$C$2</f>
        <v>0</v>
      </c>
      <c r="F470" s="136"/>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30-43-1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30-43-2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30-43-3</v>
      </c>
      <c r="J474" s="42"/>
      <c r="K474" s="42"/>
      <c r="L474" s="42"/>
      <c r="M474" s="42"/>
      <c r="N474" s="42"/>
      <c r="O474" s="42"/>
      <c r="P474" s="42"/>
      <c r="Q474" s="42"/>
    </row>
    <row r="475" spans="1:17" ht="38.25" customHeight="1" x14ac:dyDescent="0.25">
      <c r="A475" s="48" t="s">
        <v>13</v>
      </c>
      <c r="B475" s="131"/>
      <c r="C475" s="132"/>
      <c r="D475" s="132"/>
      <c r="E475" s="133"/>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30-44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25">
        <f>IFERROR((E480*F480+E481*F481)/(F480+F481),0)</f>
        <v>0</v>
      </c>
      <c r="G478" s="49" t="s">
        <v>71</v>
      </c>
      <c r="H478" s="70"/>
      <c r="I478" s="81"/>
      <c r="J478" s="42"/>
      <c r="K478" s="42"/>
      <c r="L478" s="42"/>
      <c r="M478" s="42"/>
      <c r="N478" s="42"/>
      <c r="O478" s="42"/>
      <c r="P478" s="42"/>
      <c r="Q478" s="42"/>
    </row>
    <row r="479" spans="1:17" ht="24.75" customHeight="1" x14ac:dyDescent="0.25">
      <c r="A479" s="48" t="s">
        <v>4</v>
      </c>
      <c r="B479" s="129"/>
      <c r="C479" s="130"/>
      <c r="D479" s="49" t="s">
        <v>3142</v>
      </c>
      <c r="E479" s="110" t="str">
        <f>IFERROR(VLOOKUP(B479,matrizEmpleados,2,FALSE),"No existe")</f>
        <v>No existe</v>
      </c>
      <c r="F479" s="120" t="s">
        <v>3765</v>
      </c>
      <c r="G479" s="49" t="s">
        <v>5</v>
      </c>
      <c r="H479" s="127">
        <f>+(D478-C478)+1</f>
        <v>1</v>
      </c>
      <c r="I479" s="81"/>
      <c r="J479" s="42"/>
      <c r="K479" s="42"/>
      <c r="L479" s="42"/>
      <c r="M479" s="42"/>
      <c r="N479" s="42"/>
      <c r="O479" s="42"/>
      <c r="P479" s="42"/>
      <c r="Q479" s="42"/>
    </row>
    <row r="480" spans="1:17" ht="24.75" customHeight="1" x14ac:dyDescent="0.25">
      <c r="A480" s="48" t="s">
        <v>7</v>
      </c>
      <c r="B480" s="115"/>
      <c r="C480" s="121"/>
      <c r="D480" s="121"/>
      <c r="E480" s="116">
        <f>(D480-C480)*$C$2</f>
        <v>0</v>
      </c>
      <c r="F480" s="136"/>
      <c r="G480" s="49" t="s">
        <v>3139</v>
      </c>
      <c r="H480" s="70"/>
      <c r="I480" s="81"/>
      <c r="J480" s="42"/>
      <c r="K480" s="42"/>
      <c r="L480" s="42"/>
      <c r="M480" s="42"/>
      <c r="N480" s="42"/>
      <c r="O480" s="42"/>
      <c r="P480" s="42"/>
      <c r="Q480" s="42"/>
    </row>
    <row r="481" spans="1:17" ht="24.75" customHeight="1" x14ac:dyDescent="0.25">
      <c r="A481" s="48" t="s">
        <v>8</v>
      </c>
      <c r="B481" s="108"/>
      <c r="C481" s="121"/>
      <c r="D481" s="121"/>
      <c r="E481" s="116">
        <f>(D481-C481)*$C$2</f>
        <v>0</v>
      </c>
      <c r="F481" s="136"/>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30-44-1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30-44-2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30-44-3</v>
      </c>
      <c r="J485" s="42"/>
      <c r="K485" s="42"/>
      <c r="L485" s="42"/>
      <c r="M485" s="42"/>
      <c r="N485" s="42"/>
      <c r="O485" s="42"/>
      <c r="P485" s="42"/>
      <c r="Q485" s="42"/>
    </row>
    <row r="486" spans="1:17" ht="38.25" customHeight="1" x14ac:dyDescent="0.25">
      <c r="A486" s="48" t="s">
        <v>13</v>
      </c>
      <c r="B486" s="131"/>
      <c r="C486" s="132"/>
      <c r="D486" s="132"/>
      <c r="E486" s="133"/>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30-45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25">
        <f>IFERROR((E491*F491+E492*F492)/(F491+F492),0)</f>
        <v>0</v>
      </c>
      <c r="G489" s="49" t="s">
        <v>71</v>
      </c>
      <c r="H489" s="70"/>
      <c r="I489" s="81"/>
      <c r="J489" s="42"/>
      <c r="K489" s="42"/>
      <c r="L489" s="42"/>
      <c r="M489" s="42"/>
      <c r="N489" s="42"/>
      <c r="O489" s="42"/>
      <c r="P489" s="42"/>
      <c r="Q489" s="42"/>
    </row>
    <row r="490" spans="1:17" ht="24.75" customHeight="1" x14ac:dyDescent="0.25">
      <c r="A490" s="48" t="s">
        <v>4</v>
      </c>
      <c r="B490" s="129"/>
      <c r="C490" s="130"/>
      <c r="D490" s="49" t="s">
        <v>3142</v>
      </c>
      <c r="E490" s="110" t="str">
        <f>IFERROR(VLOOKUP(B490,matrizEmpleados,2,FALSE),"No existe")</f>
        <v>No existe</v>
      </c>
      <c r="F490" s="120" t="s">
        <v>3765</v>
      </c>
      <c r="G490" s="49" t="s">
        <v>5</v>
      </c>
      <c r="H490" s="127">
        <f>+(D489-C489)+1</f>
        <v>1</v>
      </c>
      <c r="I490" s="81"/>
      <c r="J490" s="42"/>
      <c r="K490" s="42"/>
      <c r="L490" s="42"/>
      <c r="M490" s="42"/>
      <c r="N490" s="42"/>
      <c r="O490" s="42"/>
      <c r="P490" s="42"/>
      <c r="Q490" s="42"/>
    </row>
    <row r="491" spans="1:17" ht="24.75" customHeight="1" x14ac:dyDescent="0.25">
      <c r="A491" s="48" t="s">
        <v>7</v>
      </c>
      <c r="B491" s="115"/>
      <c r="C491" s="121"/>
      <c r="D491" s="121"/>
      <c r="E491" s="116">
        <f>(D491-C491)*$C$2</f>
        <v>0</v>
      </c>
      <c r="F491" s="136"/>
      <c r="G491" s="49" t="s">
        <v>3139</v>
      </c>
      <c r="H491" s="70"/>
      <c r="I491" s="81"/>
      <c r="J491" s="42"/>
      <c r="K491" s="42"/>
      <c r="L491" s="42"/>
      <c r="M491" s="42"/>
      <c r="N491" s="42"/>
      <c r="O491" s="42"/>
      <c r="P491" s="42"/>
      <c r="Q491" s="42"/>
    </row>
    <row r="492" spans="1:17" ht="24.75" customHeight="1" x14ac:dyDescent="0.25">
      <c r="A492" s="48" t="s">
        <v>8</v>
      </c>
      <c r="B492" s="108"/>
      <c r="C492" s="121"/>
      <c r="D492" s="121"/>
      <c r="E492" s="116">
        <f>(D492-C492)*$C$2</f>
        <v>0</v>
      </c>
      <c r="F492" s="136"/>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30-45-1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30-45-2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30-45-3</v>
      </c>
      <c r="J496" s="42"/>
      <c r="K496" s="42"/>
      <c r="L496" s="42"/>
      <c r="M496" s="42"/>
      <c r="N496" s="42"/>
      <c r="O496" s="42"/>
      <c r="P496" s="42"/>
      <c r="Q496" s="42"/>
    </row>
    <row r="497" spans="1:17" ht="38.25" customHeight="1" x14ac:dyDescent="0.25">
      <c r="A497" s="48" t="s">
        <v>13</v>
      </c>
      <c r="B497" s="131"/>
      <c r="C497" s="132"/>
      <c r="D497" s="132"/>
      <c r="E497" s="133"/>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7A9D94D4-82D2-4ACC-89B8-9EF66EEC36EA}"/>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F8BECBB9-605A-4270-91F6-BE814F71DE03}">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813CB7F0-22BC-465C-A718-E0D1D17D8581}">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CB806FE5-953E-4413-8DA0-F982C9603D0C}">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FF462402-DC0A-4A2C-8FC5-788A1484CCE3}">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4FEC6E33-3B1C-4BE0-BEAB-0C368C24DD16}">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7053BDD1-DE82-4A09-9BE9-73C04A20580F}"/>
    <dataValidation type="list" allowBlank="1" sqref="H8 H19 H448 H459 H404 H470 H481 H30 H41 H52 H63 H74 H85 H96 H107 H118 H129 H140 H151 H162 H173 H184 H195 H206 H217 H228 H239 H250 H261 H272 H283 H294 H305 H316 H327 H338 H349 H360 H371 H382 H393 H415 H426 H437 H492" xr:uid="{9E910BC9-E39A-46D7-B5A1-D55B80379032}">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44737"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44738"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44739"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D88C0-314C-4926-B02A-BE222E5AC887}">
  <sheetPr codeName="Hoja17">
    <tabColor theme="0"/>
    <pageSetUpPr fitToPage="1"/>
  </sheetPr>
  <dimension ref="A1:Q500"/>
  <sheetViews>
    <sheetView zoomScale="55" zoomScaleNormal="55" workbookViewId="0">
      <selection activeCell="D2" sqref="D2"/>
    </sheetView>
  </sheetViews>
  <sheetFormatPr baseColWidth="10" defaultColWidth="11.42578125" defaultRowHeight="15" x14ac:dyDescent="0.25"/>
  <cols>
    <col min="1" max="1" width="22.7109375" style="35" customWidth="1"/>
    <col min="2" max="2" width="58.28515625" style="35" customWidth="1"/>
    <col min="3" max="4" width="18.85546875" style="35" customWidth="1"/>
    <col min="5" max="6" width="28.140625" style="35" customWidth="1"/>
    <col min="7" max="7" width="18.28515625" style="36" customWidth="1"/>
    <col min="8" max="8" width="35.140625" style="36" customWidth="1"/>
    <col min="9" max="9" width="15.42578125" style="82" customWidth="1"/>
    <col min="10" max="10" width="23.28515625" style="35" customWidth="1"/>
    <col min="11" max="11" width="16.42578125" style="35" customWidth="1"/>
    <col min="12" max="12" width="17.140625" style="35" customWidth="1"/>
    <col min="13" max="13" width="18.28515625" style="35" customWidth="1"/>
    <col min="14" max="14" width="17.5703125" style="35" customWidth="1"/>
    <col min="15" max="15" width="14.140625" style="35" customWidth="1"/>
    <col min="16" max="16384" width="11.42578125" style="35"/>
  </cols>
  <sheetData>
    <row r="1" spans="1:17" ht="24.75" customHeight="1" thickBot="1" x14ac:dyDescent="0.35">
      <c r="A1" s="40" t="s">
        <v>0</v>
      </c>
      <c r="B1" s="41"/>
      <c r="C1" s="46"/>
      <c r="D1" s="42"/>
      <c r="E1" s="42"/>
      <c r="F1" s="42"/>
      <c r="G1" s="43"/>
      <c r="H1" s="43"/>
      <c r="I1" s="81"/>
      <c r="J1" s="42"/>
      <c r="K1" s="42"/>
      <c r="L1" s="42"/>
      <c r="M1" s="42"/>
      <c r="N1" s="42"/>
      <c r="O1" s="42"/>
      <c r="P1" s="42"/>
      <c r="Q1" s="42"/>
    </row>
    <row r="2" spans="1:17" ht="24.75" customHeight="1" thickBot="1" x14ac:dyDescent="0.35">
      <c r="A2" s="40" t="s">
        <v>3762</v>
      </c>
      <c r="B2" s="117">
        <v>8</v>
      </c>
      <c r="C2" s="118">
        <f>24/B2</f>
        <v>3</v>
      </c>
      <c r="D2" s="42"/>
      <c r="E2" s="126">
        <f>+D7-C7</f>
        <v>0</v>
      </c>
      <c r="F2" s="42"/>
      <c r="G2" s="43"/>
      <c r="H2" s="43"/>
      <c r="Q2" s="42"/>
    </row>
    <row r="3" spans="1:17" ht="24.75" customHeight="1" x14ac:dyDescent="0.25">
      <c r="A3" s="44" t="s">
        <v>3145</v>
      </c>
      <c r="B3" s="42"/>
      <c r="C3" s="42"/>
      <c r="D3" s="42"/>
      <c r="E3" s="42"/>
      <c r="F3" s="42"/>
      <c r="G3" s="43"/>
      <c r="H3" s="43"/>
      <c r="I3" s="81"/>
      <c r="J3" s="42"/>
      <c r="K3" s="42"/>
      <c r="L3" s="42"/>
      <c r="M3" s="42"/>
      <c r="N3" s="42"/>
      <c r="O3" s="42"/>
      <c r="P3" s="42"/>
      <c r="Q3" s="42"/>
    </row>
    <row r="4" spans="1:17" ht="24.75" customHeight="1" x14ac:dyDescent="0.3">
      <c r="A4" s="73" t="str">
        <f ca="1">CONCATENATE(_xlfn.SHEET(),"-",I4)</f>
        <v>31-1</v>
      </c>
      <c r="B4" s="74"/>
      <c r="C4" s="75" t="s">
        <v>3138</v>
      </c>
      <c r="D4" s="76" t="s">
        <v>75</v>
      </c>
      <c r="E4" s="119"/>
      <c r="F4" s="119" t="s">
        <v>3764</v>
      </c>
      <c r="G4" s="78" t="s">
        <v>1</v>
      </c>
      <c r="H4" s="79"/>
      <c r="I4" s="81">
        <v>1</v>
      </c>
      <c r="J4" s="42"/>
      <c r="K4" s="42"/>
      <c r="L4" s="79" t="s">
        <v>3766</v>
      </c>
      <c r="M4" s="79" t="s">
        <v>3767</v>
      </c>
      <c r="N4" s="79" t="s">
        <v>3763</v>
      </c>
      <c r="O4" s="79" t="s">
        <v>3768</v>
      </c>
      <c r="P4" s="42"/>
      <c r="Q4" s="42"/>
    </row>
    <row r="5" spans="1:17" ht="24.75" customHeight="1" x14ac:dyDescent="0.25">
      <c r="A5" s="48" t="s">
        <v>2</v>
      </c>
      <c r="B5" s="67"/>
      <c r="C5" s="68"/>
      <c r="D5" s="68"/>
      <c r="E5" s="69"/>
      <c r="F5" s="125">
        <f>IFERROR((E7*F7+E8*F8)/(F7+F8),0)</f>
        <v>0</v>
      </c>
      <c r="G5" s="49" t="s">
        <v>71</v>
      </c>
      <c r="H5" s="70"/>
      <c r="I5" s="81"/>
      <c r="J5" s="42"/>
      <c r="K5" s="42"/>
      <c r="L5" s="121">
        <v>0.41666666666666669</v>
      </c>
      <c r="M5" s="121">
        <v>0.5</v>
      </c>
      <c r="N5" s="116">
        <f>(M5-L5)*$C$2</f>
        <v>0.24999999999999994</v>
      </c>
      <c r="O5" s="124">
        <v>3</v>
      </c>
      <c r="P5" s="42"/>
      <c r="Q5" s="42"/>
    </row>
    <row r="6" spans="1:17" ht="24.75" customHeight="1" x14ac:dyDescent="0.25">
      <c r="A6" s="48" t="s">
        <v>4</v>
      </c>
      <c r="B6" s="129"/>
      <c r="C6" s="130"/>
      <c r="D6" s="49" t="s">
        <v>3142</v>
      </c>
      <c r="E6" s="110" t="str">
        <f>IFERROR(VLOOKUP(B6,matrizEmpleados,2,FALSE),"No existe")</f>
        <v>No existe</v>
      </c>
      <c r="F6" s="120" t="s">
        <v>3765</v>
      </c>
      <c r="G6" s="49" t="s">
        <v>5</v>
      </c>
      <c r="H6" s="127">
        <f>+(D5-C5)+1</f>
        <v>1</v>
      </c>
      <c r="I6" s="81"/>
      <c r="J6" s="42"/>
      <c r="K6" s="42"/>
      <c r="L6" s="121">
        <v>0.41666666666666669</v>
      </c>
      <c r="M6" s="121">
        <v>0.58333333333333337</v>
      </c>
      <c r="N6" s="116">
        <f>(M6-L6)*$C$2</f>
        <v>0.5</v>
      </c>
      <c r="O6" s="124">
        <v>2</v>
      </c>
      <c r="P6" s="42"/>
      <c r="Q6" s="42"/>
    </row>
    <row r="7" spans="1:17" ht="24.75" customHeight="1" x14ac:dyDescent="0.25">
      <c r="A7" s="48" t="s">
        <v>7</v>
      </c>
      <c r="B7" s="115"/>
      <c r="C7" s="121"/>
      <c r="D7" s="121"/>
      <c r="E7" s="116">
        <f>(D7-C7)*$C$2</f>
        <v>0</v>
      </c>
      <c r="F7" s="136">
        <v>5</v>
      </c>
      <c r="G7" s="49" t="s">
        <v>3139</v>
      </c>
      <c r="H7" s="70"/>
      <c r="I7" s="81"/>
      <c r="J7" s="42"/>
      <c r="K7" s="42"/>
      <c r="L7" s="121"/>
      <c r="M7" s="121"/>
      <c r="N7" s="116"/>
      <c r="O7" s="124"/>
      <c r="P7" s="42"/>
      <c r="Q7" s="42"/>
    </row>
    <row r="8" spans="1:17" ht="24.75" customHeight="1" x14ac:dyDescent="0.25">
      <c r="A8" s="48" t="s">
        <v>8</v>
      </c>
      <c r="B8" s="108"/>
      <c r="C8" s="121"/>
      <c r="D8" s="121"/>
      <c r="E8" s="116">
        <f>(D8-C8)*$C$2</f>
        <v>0</v>
      </c>
      <c r="F8" s="136"/>
      <c r="G8" s="49" t="s">
        <v>3142</v>
      </c>
      <c r="H8" s="72" t="str">
        <f>IFERROR(VLOOKUP(B8,matrizEmpleados,2,FALSE),"Error")</f>
        <v>Error</v>
      </c>
      <c r="I8" s="81"/>
      <c r="J8" s="42"/>
      <c r="K8" s="42"/>
      <c r="L8" s="121"/>
      <c r="M8" s="121"/>
      <c r="N8" s="116"/>
      <c r="O8" s="124"/>
      <c r="P8" s="42"/>
      <c r="Q8" s="42"/>
    </row>
    <row r="9" spans="1:17" ht="24.75" customHeight="1" x14ac:dyDescent="0.25">
      <c r="A9" s="48" t="s">
        <v>261</v>
      </c>
      <c r="B9" s="48" t="s">
        <v>262</v>
      </c>
      <c r="C9" s="48" t="s">
        <v>10</v>
      </c>
      <c r="D9" s="48" t="s">
        <v>264</v>
      </c>
      <c r="E9" s="64" t="s">
        <v>263</v>
      </c>
      <c r="F9" s="64"/>
      <c r="G9" s="49" t="s">
        <v>9</v>
      </c>
      <c r="H9" s="70"/>
      <c r="I9" s="81"/>
      <c r="K9" s="42"/>
      <c r="L9" s="121"/>
      <c r="M9" s="121"/>
      <c r="N9" s="116"/>
      <c r="O9" s="124"/>
      <c r="P9" s="42"/>
      <c r="Q9" s="42"/>
    </row>
    <row r="10" spans="1:17" ht="24.75" customHeight="1" x14ac:dyDescent="0.25">
      <c r="A10" s="48" t="s">
        <v>3106</v>
      </c>
      <c r="B10" s="67"/>
      <c r="C10" s="47" t="str">
        <f>IFERROR(VLOOKUP(B10,matrizEmpleados,2,FALSE),"Error")</f>
        <v>Error</v>
      </c>
      <c r="D10" s="45"/>
      <c r="E10" s="65"/>
      <c r="F10" s="65"/>
      <c r="G10" s="49" t="s">
        <v>11</v>
      </c>
      <c r="H10" s="70"/>
      <c r="I10" s="81" t="str">
        <f ca="1">CONCATENATE(_xlfn.SHEET(),"-",I4,"-",1)</f>
        <v>31-1-1</v>
      </c>
      <c r="J10" s="42"/>
      <c r="K10" s="42"/>
      <c r="L10" s="42"/>
      <c r="M10" s="42"/>
      <c r="N10" s="123">
        <f>+(N5*O5+N6*O6+N7*O7+N8*O8+N9*O9)/(O5+O6+O7+O8+O9)</f>
        <v>0.35</v>
      </c>
      <c r="O10" s="42"/>
      <c r="P10" s="42"/>
      <c r="Q10" s="42"/>
    </row>
    <row r="11" spans="1:17" ht="24.75" customHeight="1" x14ac:dyDescent="0.25">
      <c r="A11" s="48" t="s">
        <v>3107</v>
      </c>
      <c r="B11" s="67"/>
      <c r="C11" s="47" t="str">
        <f>IFERROR(VLOOKUP(B11,matrizEmpleados,2,FALSE),"Error")</f>
        <v>Error</v>
      </c>
      <c r="D11" s="45"/>
      <c r="E11" s="65"/>
      <c r="F11" s="65"/>
      <c r="G11" s="49" t="s">
        <v>12</v>
      </c>
      <c r="H11" s="71"/>
      <c r="I11" s="81" t="str">
        <f ca="1">CONCATENATE(_xlfn.SHEET(),"-",I4,"-",2)</f>
        <v>31-1-2</v>
      </c>
      <c r="J11" s="42"/>
      <c r="K11" s="42"/>
      <c r="L11" s="42"/>
      <c r="M11" s="42"/>
      <c r="N11" s="42"/>
      <c r="O11" s="42"/>
      <c r="P11" s="42"/>
      <c r="Q11" s="42"/>
    </row>
    <row r="12" spans="1:17" ht="24.75" customHeight="1" x14ac:dyDescent="0.25">
      <c r="A12" s="48" t="s">
        <v>3108</v>
      </c>
      <c r="B12" s="67"/>
      <c r="C12" s="47" t="str">
        <f>IFERROR(VLOOKUP(B12,matrizEmpleados,2,FALSE),"Error")</f>
        <v>Error</v>
      </c>
      <c r="D12" s="45"/>
      <c r="E12" s="65"/>
      <c r="F12" s="65"/>
      <c r="G12" s="49" t="s">
        <v>3149</v>
      </c>
      <c r="H12" s="70"/>
      <c r="I12" s="81" t="str">
        <f ca="1">CONCATENATE(_xlfn.SHEET(),"-",I4,"-",3)</f>
        <v>31-1-3</v>
      </c>
      <c r="J12" s="42"/>
      <c r="K12" s="42"/>
      <c r="L12" s="42"/>
      <c r="M12" s="42"/>
      <c r="N12" s="42"/>
      <c r="O12" s="42"/>
      <c r="P12" s="42"/>
      <c r="Q12" s="42"/>
    </row>
    <row r="13" spans="1:17" ht="44.25" customHeight="1" x14ac:dyDescent="0.25">
      <c r="A13" s="48" t="s">
        <v>13</v>
      </c>
      <c r="B13" s="131"/>
      <c r="C13" s="132"/>
      <c r="D13" s="132"/>
      <c r="E13" s="133"/>
      <c r="F13" s="114"/>
      <c r="G13" s="48" t="s">
        <v>3760</v>
      </c>
      <c r="H13" s="72" t="str">
        <f>IFERROR(VLOOKUP(E6,matriz_imputacion,3,FALSE),"No Existe")</f>
        <v>No Existe</v>
      </c>
      <c r="I13" s="81"/>
      <c r="J13" s="42"/>
      <c r="K13" s="42"/>
      <c r="L13" s="42"/>
      <c r="M13" s="42"/>
      <c r="N13" s="42"/>
      <c r="O13" s="42"/>
      <c r="P13" s="42"/>
      <c r="Q13" s="42"/>
    </row>
    <row r="14" spans="1:17" ht="40.5" customHeight="1" x14ac:dyDescent="0.25">
      <c r="A14" s="44"/>
      <c r="B14" s="56"/>
      <c r="C14" s="42"/>
      <c r="D14" s="42"/>
      <c r="E14" s="42"/>
      <c r="F14" s="42"/>
      <c r="G14" s="43"/>
      <c r="H14" s="43"/>
      <c r="I14" s="81"/>
      <c r="J14" s="42"/>
      <c r="K14" s="42"/>
      <c r="L14" s="42"/>
      <c r="M14" s="42"/>
      <c r="N14" s="42"/>
      <c r="O14" s="42"/>
      <c r="P14" s="42"/>
      <c r="Q14" s="42"/>
    </row>
    <row r="15" spans="1:17" ht="24.75" customHeight="1" x14ac:dyDescent="0.3">
      <c r="A15" s="73" t="str">
        <f ca="1">CONCATENATE(_xlfn.SHEET(),"-",I15)</f>
        <v>31-2</v>
      </c>
      <c r="B15" s="74"/>
      <c r="C15" s="75" t="s">
        <v>3138</v>
      </c>
      <c r="D15" s="76" t="s">
        <v>75</v>
      </c>
      <c r="E15" s="77"/>
      <c r="F15" s="77"/>
      <c r="G15" s="78" t="s">
        <v>1</v>
      </c>
      <c r="H15" s="79"/>
      <c r="I15" s="81">
        <f>+I4+1</f>
        <v>2</v>
      </c>
      <c r="J15" s="42"/>
      <c r="K15" s="42"/>
      <c r="L15" s="42"/>
      <c r="M15" s="42"/>
      <c r="N15" s="42"/>
      <c r="O15" s="42"/>
      <c r="P15" s="42"/>
      <c r="Q15" s="42"/>
    </row>
    <row r="16" spans="1:17" ht="24.75" customHeight="1" x14ac:dyDescent="0.25">
      <c r="A16" s="48" t="s">
        <v>2</v>
      </c>
      <c r="B16" s="67"/>
      <c r="C16" s="68"/>
      <c r="D16" s="68"/>
      <c r="E16" s="69"/>
      <c r="F16" s="125">
        <f>IFERROR((E18*F18+E19*F19)/(F18+F19),0)</f>
        <v>0</v>
      </c>
      <c r="G16" s="49" t="s">
        <v>71</v>
      </c>
      <c r="H16" s="70"/>
      <c r="I16" s="81"/>
      <c r="J16" s="42"/>
      <c r="K16" s="42"/>
      <c r="L16" s="42"/>
      <c r="M16" s="42"/>
      <c r="N16" s="42"/>
      <c r="O16" s="42"/>
      <c r="P16" s="42"/>
      <c r="Q16" s="42"/>
    </row>
    <row r="17" spans="1:17" ht="24.75" customHeight="1" x14ac:dyDescent="0.25">
      <c r="A17" s="48" t="s">
        <v>4</v>
      </c>
      <c r="B17" s="129"/>
      <c r="C17" s="130"/>
      <c r="D17" s="49" t="s">
        <v>3142</v>
      </c>
      <c r="E17" s="110" t="str">
        <f>IFERROR(VLOOKUP(B17,matrizEmpleados,2,FALSE),"No existe")</f>
        <v>No existe</v>
      </c>
      <c r="F17" s="120" t="s">
        <v>3765</v>
      </c>
      <c r="G17" s="49" t="s">
        <v>5</v>
      </c>
      <c r="H17" s="127">
        <f>+(D16-C16)+1</f>
        <v>1</v>
      </c>
      <c r="I17" s="81"/>
      <c r="J17" s="42"/>
      <c r="K17" s="42"/>
      <c r="L17" s="42"/>
      <c r="M17" s="42"/>
      <c r="N17" s="42"/>
      <c r="O17" s="42"/>
      <c r="P17" s="42"/>
      <c r="Q17" s="42"/>
    </row>
    <row r="18" spans="1:17" ht="24.75" customHeight="1" x14ac:dyDescent="0.25">
      <c r="A18" s="48" t="s">
        <v>7</v>
      </c>
      <c r="B18" s="115"/>
      <c r="C18" s="121"/>
      <c r="D18" s="121"/>
      <c r="E18" s="116">
        <f>(D18-C18)*$C$2</f>
        <v>0</v>
      </c>
      <c r="F18" s="136"/>
      <c r="G18" s="49" t="s">
        <v>3139</v>
      </c>
      <c r="H18" s="70"/>
      <c r="I18" s="81"/>
      <c r="J18" s="42"/>
      <c r="K18" s="42"/>
      <c r="L18" s="42"/>
      <c r="M18" s="42"/>
      <c r="N18" s="42"/>
      <c r="O18" s="42"/>
      <c r="P18" s="42"/>
      <c r="Q18" s="42"/>
    </row>
    <row r="19" spans="1:17" ht="24.75" customHeight="1" x14ac:dyDescent="0.25">
      <c r="A19" s="48" t="s">
        <v>8</v>
      </c>
      <c r="B19" s="108"/>
      <c r="C19" s="121"/>
      <c r="D19" s="121"/>
      <c r="E19" s="116">
        <f>(D19-C19)*$C$2</f>
        <v>0</v>
      </c>
      <c r="F19" s="136"/>
      <c r="G19" s="49" t="s">
        <v>3142</v>
      </c>
      <c r="H19" s="72" t="str">
        <f>IFERROR(VLOOKUP(B19,matrizEmpleados,2,FALSE),"Error")</f>
        <v>Error</v>
      </c>
      <c r="I19" s="81"/>
      <c r="J19" s="42"/>
      <c r="K19" s="42"/>
      <c r="L19" s="42"/>
      <c r="M19" s="42"/>
      <c r="N19" s="42"/>
      <c r="O19" s="42"/>
      <c r="P19" s="42"/>
      <c r="Q19" s="42"/>
    </row>
    <row r="20" spans="1:17" ht="24.75" customHeight="1" x14ac:dyDescent="0.25">
      <c r="A20" s="48" t="s">
        <v>261</v>
      </c>
      <c r="B20" s="48" t="s">
        <v>262</v>
      </c>
      <c r="C20" s="48" t="s">
        <v>10</v>
      </c>
      <c r="D20" s="48" t="s">
        <v>264</v>
      </c>
      <c r="E20" s="64" t="s">
        <v>263</v>
      </c>
      <c r="F20" s="64"/>
      <c r="G20" s="49" t="s">
        <v>9</v>
      </c>
      <c r="H20" s="70"/>
      <c r="I20" s="81"/>
      <c r="K20" s="42"/>
      <c r="L20" s="42"/>
      <c r="M20" s="42"/>
      <c r="N20" s="42"/>
      <c r="O20" s="42"/>
      <c r="P20" s="42"/>
      <c r="Q20" s="42"/>
    </row>
    <row r="21" spans="1:17" ht="24.75" customHeight="1" x14ac:dyDescent="0.25">
      <c r="A21" s="48" t="s">
        <v>3106</v>
      </c>
      <c r="B21" s="67"/>
      <c r="C21" s="47" t="str">
        <f>IFERROR(VLOOKUP(B21,matrizEmpleados,2,FALSE),"Error")</f>
        <v>Error</v>
      </c>
      <c r="D21" s="45"/>
      <c r="E21" s="65"/>
      <c r="F21" s="65"/>
      <c r="G21" s="49" t="s">
        <v>11</v>
      </c>
      <c r="H21" s="70"/>
      <c r="I21" s="81" t="str">
        <f ca="1">CONCATENATE(_xlfn.SHEET(),"-",I15,"-",1)</f>
        <v>31-2-1</v>
      </c>
      <c r="J21" s="42"/>
      <c r="K21" s="42"/>
      <c r="L21" s="42"/>
      <c r="M21" s="42"/>
      <c r="N21" s="42"/>
      <c r="O21" s="42"/>
      <c r="P21" s="42"/>
      <c r="Q21" s="42"/>
    </row>
    <row r="22" spans="1:17" ht="24.75" customHeight="1" x14ac:dyDescent="0.25">
      <c r="A22" s="48" t="s">
        <v>3107</v>
      </c>
      <c r="B22" s="67"/>
      <c r="C22" s="47" t="str">
        <f>IFERROR(VLOOKUP(B22,matrizEmpleados,2,FALSE),"Error")</f>
        <v>Error</v>
      </c>
      <c r="D22" s="45"/>
      <c r="E22" s="65"/>
      <c r="F22" s="65"/>
      <c r="G22" s="49" t="s">
        <v>12</v>
      </c>
      <c r="H22" s="71"/>
      <c r="I22" s="81" t="str">
        <f ca="1">CONCATENATE(_xlfn.SHEET(),"-",I15,"-",2)</f>
        <v>31-2-2</v>
      </c>
      <c r="J22" s="42"/>
      <c r="K22" s="42"/>
      <c r="L22" s="42"/>
      <c r="M22" s="42"/>
      <c r="N22" s="42"/>
      <c r="O22" s="42"/>
      <c r="P22" s="42"/>
      <c r="Q22" s="42"/>
    </row>
    <row r="23" spans="1:17" ht="24.75" customHeight="1" x14ac:dyDescent="0.25">
      <c r="A23" s="48" t="s">
        <v>3108</v>
      </c>
      <c r="B23" s="67"/>
      <c r="C23" s="47" t="str">
        <f>IFERROR(VLOOKUP(B23,matrizEmpleados,2,FALSE),"Error")</f>
        <v>Error</v>
      </c>
      <c r="D23" s="45"/>
      <c r="E23" s="65"/>
      <c r="F23" s="65"/>
      <c r="G23" s="49" t="s">
        <v>3149</v>
      </c>
      <c r="H23" s="70"/>
      <c r="I23" s="81" t="str">
        <f ca="1">CONCATENATE(_xlfn.SHEET(),"-",I15,"-",3)</f>
        <v>31-2-3</v>
      </c>
      <c r="J23" s="42"/>
      <c r="K23" s="42"/>
      <c r="L23" s="42"/>
      <c r="M23" s="42"/>
      <c r="N23" s="42"/>
      <c r="O23" s="42"/>
      <c r="P23" s="42"/>
      <c r="Q23" s="42"/>
    </row>
    <row r="24" spans="1:17" ht="38.25" customHeight="1" x14ac:dyDescent="0.25">
      <c r="A24" s="48" t="s">
        <v>13</v>
      </c>
      <c r="B24" s="131"/>
      <c r="C24" s="132"/>
      <c r="D24" s="132"/>
      <c r="E24" s="133"/>
      <c r="F24" s="114"/>
      <c r="G24" s="48" t="s">
        <v>3760</v>
      </c>
      <c r="H24" s="72" t="str">
        <f>IFERROR(VLOOKUP(E17,matriz_imputacion,3,FALSE),"No Existe")</f>
        <v>No Existe</v>
      </c>
      <c r="I24" s="81"/>
      <c r="J24" s="42"/>
      <c r="K24" s="42"/>
      <c r="L24" s="42"/>
      <c r="M24" s="42"/>
      <c r="N24" s="42"/>
      <c r="O24" s="42"/>
      <c r="P24" s="42"/>
      <c r="Q24" s="42"/>
    </row>
    <row r="25" spans="1:17" ht="40.5" customHeight="1" x14ac:dyDescent="0.25">
      <c r="A25" s="44"/>
      <c r="B25" s="56"/>
      <c r="C25" s="42"/>
      <c r="D25" s="42"/>
      <c r="E25" s="42"/>
      <c r="F25" s="42"/>
      <c r="G25" s="43"/>
      <c r="H25" s="43"/>
      <c r="I25" s="81"/>
      <c r="J25" s="42"/>
      <c r="K25" s="42"/>
      <c r="L25" s="42"/>
      <c r="M25" s="42"/>
      <c r="N25" s="42"/>
      <c r="O25" s="42"/>
      <c r="P25" s="42"/>
      <c r="Q25" s="42"/>
    </row>
    <row r="26" spans="1:17" ht="24.75" customHeight="1" x14ac:dyDescent="0.3">
      <c r="A26" s="73" t="str">
        <f ca="1">CONCATENATE(_xlfn.SHEET(),"-",I26)</f>
        <v>31-3</v>
      </c>
      <c r="B26" s="74"/>
      <c r="C26" s="75" t="s">
        <v>3138</v>
      </c>
      <c r="D26" s="76" t="s">
        <v>75</v>
      </c>
      <c r="E26" s="77"/>
      <c r="F26" s="77"/>
      <c r="G26" s="78" t="s">
        <v>1</v>
      </c>
      <c r="H26" s="79"/>
      <c r="I26" s="81">
        <f>+I15+1</f>
        <v>3</v>
      </c>
      <c r="J26" s="42"/>
      <c r="K26" s="42"/>
      <c r="L26" s="42"/>
      <c r="M26" s="42"/>
      <c r="N26" s="42"/>
      <c r="O26" s="42"/>
      <c r="P26" s="42"/>
      <c r="Q26" s="42"/>
    </row>
    <row r="27" spans="1:17" ht="24.75" customHeight="1" x14ac:dyDescent="0.25">
      <c r="A27" s="48" t="s">
        <v>2</v>
      </c>
      <c r="B27" s="67"/>
      <c r="C27" s="68"/>
      <c r="D27" s="68"/>
      <c r="E27" s="69"/>
      <c r="F27" s="125">
        <f>IFERROR((E29*F29+E30*F30)/(F29+F30),0)</f>
        <v>0</v>
      </c>
      <c r="G27" s="49" t="s">
        <v>71</v>
      </c>
      <c r="H27" s="70"/>
      <c r="I27" s="81"/>
      <c r="J27" s="42"/>
      <c r="K27" s="42"/>
      <c r="L27" s="42"/>
      <c r="M27" s="42"/>
      <c r="N27" s="42"/>
      <c r="O27" s="42"/>
      <c r="P27" s="42"/>
      <c r="Q27" s="42"/>
    </row>
    <row r="28" spans="1:17" ht="24.75" customHeight="1" x14ac:dyDescent="0.25">
      <c r="A28" s="48" t="s">
        <v>4</v>
      </c>
      <c r="B28" s="129"/>
      <c r="C28" s="130"/>
      <c r="D28" s="49" t="s">
        <v>3142</v>
      </c>
      <c r="E28" s="110" t="str">
        <f>IFERROR(VLOOKUP(B28,matrizEmpleados,2,FALSE),"No existe")</f>
        <v>No existe</v>
      </c>
      <c r="F28" s="120" t="s">
        <v>3765</v>
      </c>
      <c r="G28" s="49" t="s">
        <v>5</v>
      </c>
      <c r="H28" s="127">
        <f>+(D27-C27)+1</f>
        <v>1</v>
      </c>
      <c r="I28" s="81"/>
      <c r="J28" s="42"/>
      <c r="K28" s="42"/>
      <c r="L28" s="42"/>
      <c r="M28" s="42"/>
      <c r="N28" s="42"/>
      <c r="O28" s="42"/>
      <c r="P28" s="42"/>
      <c r="Q28" s="42"/>
    </row>
    <row r="29" spans="1:17" ht="24.75" customHeight="1" x14ac:dyDescent="0.25">
      <c r="A29" s="48" t="s">
        <v>7</v>
      </c>
      <c r="B29" s="115"/>
      <c r="C29" s="121"/>
      <c r="D29" s="121"/>
      <c r="E29" s="116">
        <f>(D29-C29)*$C$2</f>
        <v>0</v>
      </c>
      <c r="F29" s="136"/>
      <c r="G29" s="49" t="s">
        <v>3139</v>
      </c>
      <c r="H29" s="70"/>
      <c r="I29" s="81"/>
      <c r="J29" s="42"/>
      <c r="K29" s="42"/>
      <c r="L29" s="42"/>
      <c r="M29" s="42"/>
      <c r="N29" s="42"/>
      <c r="O29" s="42"/>
      <c r="P29" s="42"/>
      <c r="Q29" s="42"/>
    </row>
    <row r="30" spans="1:17" ht="24.75" customHeight="1" x14ac:dyDescent="0.25">
      <c r="A30" s="48" t="s">
        <v>8</v>
      </c>
      <c r="B30" s="108"/>
      <c r="C30" s="121"/>
      <c r="D30" s="121"/>
      <c r="E30" s="116">
        <f>(D30-C30)*$C$2</f>
        <v>0</v>
      </c>
      <c r="F30" s="136"/>
      <c r="G30" s="49" t="s">
        <v>3142</v>
      </c>
      <c r="H30" s="72" t="str">
        <f>IFERROR(VLOOKUP(B30,matrizEmpleados,2,FALSE),"Error")</f>
        <v>Error</v>
      </c>
      <c r="I30" s="81"/>
      <c r="J30" s="42"/>
      <c r="K30" s="42"/>
      <c r="L30" s="42"/>
      <c r="M30" s="42"/>
      <c r="N30" s="42"/>
      <c r="O30" s="42"/>
      <c r="P30" s="42"/>
      <c r="Q30" s="42"/>
    </row>
    <row r="31" spans="1:17" ht="24.75" customHeight="1" x14ac:dyDescent="0.25">
      <c r="A31" s="48" t="s">
        <v>261</v>
      </c>
      <c r="B31" s="48" t="s">
        <v>262</v>
      </c>
      <c r="C31" s="48" t="s">
        <v>10</v>
      </c>
      <c r="D31" s="48" t="s">
        <v>264</v>
      </c>
      <c r="E31" s="64" t="s">
        <v>263</v>
      </c>
      <c r="F31" s="64"/>
      <c r="G31" s="49" t="s">
        <v>9</v>
      </c>
      <c r="H31" s="70"/>
      <c r="I31" s="81"/>
      <c r="K31" s="42"/>
      <c r="L31" s="42"/>
      <c r="M31" s="42"/>
      <c r="N31" s="42"/>
      <c r="O31" s="42"/>
      <c r="P31" s="42"/>
      <c r="Q31" s="42"/>
    </row>
    <row r="32" spans="1:17" ht="24.75" customHeight="1" x14ac:dyDescent="0.25">
      <c r="A32" s="48" t="s">
        <v>3106</v>
      </c>
      <c r="B32" s="67"/>
      <c r="C32" s="47" t="str">
        <f>IFERROR(VLOOKUP(B32,matrizEmpleados,2,FALSE),"Error")</f>
        <v>Error</v>
      </c>
      <c r="D32" s="45"/>
      <c r="E32" s="65"/>
      <c r="F32" s="65"/>
      <c r="G32" s="49" t="s">
        <v>11</v>
      </c>
      <c r="H32" s="70"/>
      <c r="I32" s="81" t="str">
        <f ca="1">CONCATENATE(_xlfn.SHEET(),"-",I26,"-",1)</f>
        <v>31-3-1</v>
      </c>
      <c r="J32" s="42"/>
      <c r="K32" s="42"/>
      <c r="L32" s="42"/>
      <c r="M32" s="42"/>
      <c r="N32" s="42"/>
      <c r="O32" s="42"/>
      <c r="P32" s="42"/>
      <c r="Q32" s="42"/>
    </row>
    <row r="33" spans="1:17" ht="24.75" customHeight="1" x14ac:dyDescent="0.25">
      <c r="A33" s="48" t="s">
        <v>3107</v>
      </c>
      <c r="B33" s="67"/>
      <c r="C33" s="47" t="str">
        <f>IFERROR(VLOOKUP(B33,matrizEmpleados,2,FALSE),"Error")</f>
        <v>Error</v>
      </c>
      <c r="D33" s="45"/>
      <c r="E33" s="65"/>
      <c r="F33" s="65"/>
      <c r="G33" s="49" t="s">
        <v>12</v>
      </c>
      <c r="H33" s="71"/>
      <c r="I33" s="81" t="str">
        <f ca="1">CONCATENATE(_xlfn.SHEET(),"-",I26,"-",2)</f>
        <v>31-3-2</v>
      </c>
      <c r="J33" s="42"/>
      <c r="K33" s="42"/>
      <c r="L33" s="42"/>
      <c r="M33" s="42"/>
      <c r="N33" s="42"/>
      <c r="O33" s="42"/>
      <c r="P33" s="42"/>
      <c r="Q33" s="42"/>
    </row>
    <row r="34" spans="1:17" ht="24.75" customHeight="1" x14ac:dyDescent="0.25">
      <c r="A34" s="48" t="s">
        <v>3108</v>
      </c>
      <c r="B34" s="67"/>
      <c r="C34" s="47" t="str">
        <f>IFERROR(VLOOKUP(B34,matrizEmpleados,2,FALSE),"Error")</f>
        <v>Error</v>
      </c>
      <c r="D34" s="45"/>
      <c r="E34" s="65"/>
      <c r="F34" s="65"/>
      <c r="G34" s="49" t="s">
        <v>3149</v>
      </c>
      <c r="H34" s="70"/>
      <c r="I34" s="81" t="str">
        <f ca="1">CONCATENATE(_xlfn.SHEET(),"-",I26,"-",3)</f>
        <v>31-3-3</v>
      </c>
      <c r="J34" s="42"/>
      <c r="K34" s="42"/>
      <c r="L34" s="42"/>
      <c r="M34" s="42"/>
      <c r="N34" s="42"/>
      <c r="O34" s="42"/>
      <c r="P34" s="42"/>
      <c r="Q34" s="42"/>
    </row>
    <row r="35" spans="1:17" ht="38.25" customHeight="1" x14ac:dyDescent="0.25">
      <c r="A35" s="48" t="s">
        <v>13</v>
      </c>
      <c r="B35" s="131"/>
      <c r="C35" s="132"/>
      <c r="D35" s="132"/>
      <c r="E35" s="133"/>
      <c r="F35" s="114"/>
      <c r="G35" s="48" t="s">
        <v>3760</v>
      </c>
      <c r="H35" s="72" t="str">
        <f>IFERROR(VLOOKUP(E28,matriz_imputacion,3,FALSE),"No Existe")</f>
        <v>No Existe</v>
      </c>
      <c r="I35" s="81"/>
      <c r="J35" s="42"/>
      <c r="K35" s="42"/>
      <c r="L35" s="42"/>
      <c r="M35" s="42"/>
      <c r="N35" s="42"/>
      <c r="O35" s="42"/>
      <c r="P35" s="42"/>
      <c r="Q35" s="42"/>
    </row>
    <row r="36" spans="1:17" ht="40.5" customHeight="1" x14ac:dyDescent="0.25">
      <c r="A36" s="44"/>
      <c r="B36" s="56"/>
      <c r="C36" s="42"/>
      <c r="D36" s="42"/>
      <c r="E36" s="42"/>
      <c r="F36" s="42"/>
      <c r="G36" s="43"/>
      <c r="H36" s="43"/>
      <c r="I36" s="81"/>
      <c r="J36" s="42"/>
      <c r="K36" s="42"/>
      <c r="L36" s="42"/>
      <c r="M36" s="42"/>
      <c r="N36" s="42"/>
      <c r="O36" s="42"/>
      <c r="P36" s="42"/>
      <c r="Q36" s="42"/>
    </row>
    <row r="37" spans="1:17" ht="24.75" customHeight="1" x14ac:dyDescent="0.3">
      <c r="A37" s="73" t="str">
        <f ca="1">CONCATENATE(_xlfn.SHEET(),"-",I37)</f>
        <v>31-4</v>
      </c>
      <c r="B37" s="74"/>
      <c r="C37" s="75" t="s">
        <v>3138</v>
      </c>
      <c r="D37" s="76" t="s">
        <v>75</v>
      </c>
      <c r="E37" s="77"/>
      <c r="F37" s="77"/>
      <c r="G37" s="78" t="s">
        <v>1</v>
      </c>
      <c r="H37" s="79"/>
      <c r="I37" s="81">
        <f>+I26+1</f>
        <v>4</v>
      </c>
      <c r="J37" s="42"/>
      <c r="K37" s="42"/>
      <c r="L37" s="42"/>
      <c r="M37" s="42"/>
      <c r="N37" s="42"/>
      <c r="O37" s="42"/>
      <c r="P37" s="42"/>
      <c r="Q37" s="42"/>
    </row>
    <row r="38" spans="1:17" ht="24.75" customHeight="1" x14ac:dyDescent="0.25">
      <c r="A38" s="48" t="s">
        <v>2</v>
      </c>
      <c r="B38" s="67"/>
      <c r="C38" s="68"/>
      <c r="D38" s="68"/>
      <c r="E38" s="69"/>
      <c r="F38" s="125">
        <f>IFERROR((E40*F40+E41*F41)/(F40+F41),0)</f>
        <v>0</v>
      </c>
      <c r="G38" s="49" t="s">
        <v>71</v>
      </c>
      <c r="H38" s="70"/>
      <c r="I38" s="81"/>
      <c r="J38" s="42"/>
      <c r="K38" s="42"/>
      <c r="L38" s="42"/>
      <c r="M38" s="42"/>
      <c r="N38" s="42"/>
      <c r="O38" s="42"/>
      <c r="P38" s="42"/>
      <c r="Q38" s="42"/>
    </row>
    <row r="39" spans="1:17" ht="24.75" customHeight="1" x14ac:dyDescent="0.25">
      <c r="A39" s="48" t="s">
        <v>4</v>
      </c>
      <c r="B39" s="129"/>
      <c r="C39" s="130"/>
      <c r="D39" s="49" t="s">
        <v>3142</v>
      </c>
      <c r="E39" s="110" t="str">
        <f>IFERROR(VLOOKUP(B39,matrizEmpleados,2,FALSE),"No existe")</f>
        <v>No existe</v>
      </c>
      <c r="F39" s="120" t="s">
        <v>3765</v>
      </c>
      <c r="G39" s="49" t="s">
        <v>5</v>
      </c>
      <c r="H39" s="127">
        <f>+(D38-C38)+1</f>
        <v>1</v>
      </c>
      <c r="I39" s="81"/>
      <c r="J39" s="42"/>
      <c r="K39" s="42"/>
      <c r="L39" s="42"/>
      <c r="M39" s="42"/>
      <c r="N39" s="42"/>
      <c r="O39" s="42"/>
      <c r="P39" s="42"/>
      <c r="Q39" s="42"/>
    </row>
    <row r="40" spans="1:17" ht="24.75" customHeight="1" x14ac:dyDescent="0.25">
      <c r="A40" s="48" t="s">
        <v>7</v>
      </c>
      <c r="B40" s="115"/>
      <c r="C40" s="121"/>
      <c r="D40" s="121"/>
      <c r="E40" s="116">
        <f>(D40-C40)*$C$2</f>
        <v>0</v>
      </c>
      <c r="F40" s="136"/>
      <c r="G40" s="49" t="s">
        <v>3139</v>
      </c>
      <c r="H40" s="70"/>
      <c r="I40" s="81"/>
      <c r="J40" s="42"/>
      <c r="K40" s="42"/>
      <c r="L40" s="42"/>
      <c r="M40" s="42"/>
      <c r="N40" s="42"/>
      <c r="O40" s="42"/>
      <c r="P40" s="42"/>
      <c r="Q40" s="42"/>
    </row>
    <row r="41" spans="1:17" ht="24.75" customHeight="1" x14ac:dyDescent="0.25">
      <c r="A41" s="48" t="s">
        <v>8</v>
      </c>
      <c r="B41" s="108"/>
      <c r="C41" s="121"/>
      <c r="D41" s="121"/>
      <c r="E41" s="116">
        <f>(D41-C41)*$C$2</f>
        <v>0</v>
      </c>
      <c r="F41" s="136"/>
      <c r="G41" s="49" t="s">
        <v>3142</v>
      </c>
      <c r="H41" s="72" t="str">
        <f>IFERROR(VLOOKUP(B41,matrizEmpleados,2,FALSE),"Error")</f>
        <v>Error</v>
      </c>
      <c r="I41" s="81"/>
      <c r="J41" s="42"/>
      <c r="K41" s="42"/>
      <c r="L41" s="42"/>
      <c r="M41" s="42"/>
      <c r="N41" s="42"/>
      <c r="O41" s="42"/>
      <c r="P41" s="42"/>
      <c r="Q41" s="42"/>
    </row>
    <row r="42" spans="1:17" ht="24.75" customHeight="1" x14ac:dyDescent="0.25">
      <c r="A42" s="48" t="s">
        <v>261</v>
      </c>
      <c r="B42" s="48" t="s">
        <v>262</v>
      </c>
      <c r="C42" s="48" t="s">
        <v>10</v>
      </c>
      <c r="D42" s="48" t="s">
        <v>264</v>
      </c>
      <c r="E42" s="64" t="s">
        <v>263</v>
      </c>
      <c r="F42" s="64"/>
      <c r="G42" s="49" t="s">
        <v>9</v>
      </c>
      <c r="H42" s="70"/>
      <c r="I42" s="81"/>
      <c r="K42" s="42"/>
      <c r="L42" s="42"/>
      <c r="M42" s="42"/>
      <c r="N42" s="42"/>
      <c r="O42" s="42"/>
      <c r="P42" s="42"/>
      <c r="Q42" s="42"/>
    </row>
    <row r="43" spans="1:17" ht="24.75" customHeight="1" x14ac:dyDescent="0.25">
      <c r="A43" s="48" t="s">
        <v>3106</v>
      </c>
      <c r="B43" s="67"/>
      <c r="C43" s="47" t="str">
        <f>IFERROR(VLOOKUP(B43,matrizEmpleados,2,FALSE),"Error")</f>
        <v>Error</v>
      </c>
      <c r="D43" s="45"/>
      <c r="E43" s="65"/>
      <c r="F43" s="65"/>
      <c r="G43" s="49" t="s">
        <v>11</v>
      </c>
      <c r="H43" s="70"/>
      <c r="I43" s="81" t="str">
        <f ca="1">CONCATENATE(_xlfn.SHEET(),"-",I37,"-",1)</f>
        <v>31-4-1</v>
      </c>
      <c r="J43" s="42"/>
      <c r="K43" s="42"/>
      <c r="L43" s="42"/>
      <c r="M43" s="42"/>
      <c r="N43" s="42"/>
      <c r="O43" s="42"/>
      <c r="P43" s="42"/>
      <c r="Q43" s="42"/>
    </row>
    <row r="44" spans="1:17" ht="24.75" customHeight="1" x14ac:dyDescent="0.25">
      <c r="A44" s="48" t="s">
        <v>3107</v>
      </c>
      <c r="B44" s="67"/>
      <c r="C44" s="47" t="str">
        <f>IFERROR(VLOOKUP(B44,matrizEmpleados,2,FALSE),"Error")</f>
        <v>Error</v>
      </c>
      <c r="D44" s="45"/>
      <c r="E44" s="65"/>
      <c r="F44" s="65"/>
      <c r="G44" s="49" t="s">
        <v>12</v>
      </c>
      <c r="H44" s="71"/>
      <c r="I44" s="81" t="str">
        <f ca="1">CONCATENATE(_xlfn.SHEET(),"-",I37,"-",2)</f>
        <v>31-4-2</v>
      </c>
      <c r="J44" s="42"/>
      <c r="K44" s="42"/>
      <c r="L44" s="42"/>
      <c r="M44" s="42"/>
      <c r="N44" s="42"/>
      <c r="O44" s="42"/>
      <c r="P44" s="42"/>
      <c r="Q44" s="42"/>
    </row>
    <row r="45" spans="1:17" ht="24.75" customHeight="1" x14ac:dyDescent="0.25">
      <c r="A45" s="48" t="s">
        <v>3108</v>
      </c>
      <c r="B45" s="67"/>
      <c r="C45" s="47" t="str">
        <f>IFERROR(VLOOKUP(B45,matrizEmpleados,2,FALSE),"Error")</f>
        <v>Error</v>
      </c>
      <c r="D45" s="45"/>
      <c r="E45" s="65"/>
      <c r="F45" s="65"/>
      <c r="G45" s="49" t="s">
        <v>3149</v>
      </c>
      <c r="H45" s="70"/>
      <c r="I45" s="81" t="str">
        <f ca="1">CONCATENATE(_xlfn.SHEET(),"-",I37,"-",3)</f>
        <v>31-4-3</v>
      </c>
      <c r="J45" s="42"/>
      <c r="K45" s="42"/>
      <c r="L45" s="42"/>
      <c r="M45" s="42"/>
      <c r="N45" s="42"/>
      <c r="O45" s="42"/>
      <c r="P45" s="42"/>
      <c r="Q45" s="42"/>
    </row>
    <row r="46" spans="1:17" ht="38.25" customHeight="1" x14ac:dyDescent="0.25">
      <c r="A46" s="48" t="s">
        <v>13</v>
      </c>
      <c r="B46" s="131"/>
      <c r="C46" s="132"/>
      <c r="D46" s="132"/>
      <c r="E46" s="133"/>
      <c r="F46" s="114"/>
      <c r="G46" s="48" t="s">
        <v>3760</v>
      </c>
      <c r="H46" s="72" t="str">
        <f>IFERROR(VLOOKUP(E39,matriz_imputacion,3,FALSE),"No Existe")</f>
        <v>No Existe</v>
      </c>
      <c r="I46" s="81"/>
      <c r="J46" s="42"/>
      <c r="K46" s="42"/>
      <c r="L46" s="42"/>
      <c r="M46" s="42"/>
      <c r="N46" s="42"/>
      <c r="O46" s="42"/>
      <c r="P46" s="42"/>
      <c r="Q46" s="42"/>
    </row>
    <row r="47" spans="1:17" ht="40.5" customHeight="1" x14ac:dyDescent="0.25">
      <c r="A47" s="44"/>
      <c r="B47" s="56"/>
      <c r="C47" s="42"/>
      <c r="D47" s="42"/>
      <c r="E47" s="42"/>
      <c r="F47" s="42"/>
      <c r="G47" s="43"/>
      <c r="H47" s="43"/>
      <c r="I47" s="81"/>
      <c r="J47" s="42"/>
      <c r="K47" s="42"/>
      <c r="L47" s="42"/>
      <c r="M47" s="42"/>
      <c r="N47" s="42"/>
      <c r="O47" s="42"/>
      <c r="P47" s="42"/>
      <c r="Q47" s="42"/>
    </row>
    <row r="48" spans="1:17" ht="24.75" customHeight="1" x14ac:dyDescent="0.3">
      <c r="A48" s="73" t="str">
        <f ca="1">CONCATENATE(_xlfn.SHEET(),"-",I48)</f>
        <v>31-5</v>
      </c>
      <c r="B48" s="74"/>
      <c r="C48" s="75" t="s">
        <v>3138</v>
      </c>
      <c r="D48" s="76" t="s">
        <v>75</v>
      </c>
      <c r="E48" s="77"/>
      <c r="F48" s="77"/>
      <c r="G48" s="78" t="s">
        <v>1</v>
      </c>
      <c r="H48" s="79"/>
      <c r="I48" s="81">
        <f>+I37+1</f>
        <v>5</v>
      </c>
      <c r="J48" s="42"/>
      <c r="K48" s="42"/>
      <c r="L48" s="42"/>
      <c r="M48" s="42"/>
      <c r="N48" s="42"/>
      <c r="O48" s="42"/>
      <c r="P48" s="42"/>
      <c r="Q48" s="42"/>
    </row>
    <row r="49" spans="1:17" ht="24.75" customHeight="1" x14ac:dyDescent="0.25">
      <c r="A49" s="48" t="s">
        <v>2</v>
      </c>
      <c r="B49" s="67"/>
      <c r="C49" s="68"/>
      <c r="D49" s="68"/>
      <c r="E49" s="69"/>
      <c r="F49" s="125">
        <f>IFERROR((E51*F51+E52*F52)/(F51+F52),0)</f>
        <v>0</v>
      </c>
      <c r="G49" s="49" t="s">
        <v>71</v>
      </c>
      <c r="H49" s="70"/>
      <c r="I49" s="81"/>
      <c r="J49" s="42"/>
      <c r="K49" s="42"/>
      <c r="L49" s="42"/>
      <c r="M49" s="42"/>
      <c r="N49" s="42"/>
      <c r="O49" s="42"/>
      <c r="P49" s="42"/>
      <c r="Q49" s="42"/>
    </row>
    <row r="50" spans="1:17" ht="24.75" customHeight="1" x14ac:dyDescent="0.25">
      <c r="A50" s="48" t="s">
        <v>4</v>
      </c>
      <c r="B50" s="129"/>
      <c r="C50" s="130"/>
      <c r="D50" s="49" t="s">
        <v>3142</v>
      </c>
      <c r="E50" s="110" t="str">
        <f>IFERROR(VLOOKUP(B50,matrizEmpleados,2,FALSE),"No existe")</f>
        <v>No existe</v>
      </c>
      <c r="F50" s="120" t="s">
        <v>3765</v>
      </c>
      <c r="G50" s="49" t="s">
        <v>5</v>
      </c>
      <c r="H50" s="127">
        <f>+(D49-C49)+1</f>
        <v>1</v>
      </c>
      <c r="I50" s="81"/>
      <c r="J50" s="42"/>
      <c r="K50" s="42"/>
      <c r="L50" s="42"/>
      <c r="M50" s="42"/>
      <c r="N50" s="42"/>
      <c r="O50" s="42"/>
      <c r="P50" s="42"/>
      <c r="Q50" s="42"/>
    </row>
    <row r="51" spans="1:17" ht="24.75" customHeight="1" x14ac:dyDescent="0.25">
      <c r="A51" s="48" t="s">
        <v>7</v>
      </c>
      <c r="B51" s="115"/>
      <c r="C51" s="121"/>
      <c r="D51" s="121"/>
      <c r="E51" s="116">
        <f>(D51-C51)*$C$2</f>
        <v>0</v>
      </c>
      <c r="F51" s="136"/>
      <c r="G51" s="49" t="s">
        <v>3139</v>
      </c>
      <c r="H51" s="70"/>
      <c r="I51" s="81"/>
      <c r="J51" s="42"/>
      <c r="K51" s="42"/>
      <c r="L51" s="42"/>
      <c r="M51" s="42"/>
      <c r="N51" s="42"/>
      <c r="O51" s="42"/>
      <c r="P51" s="42"/>
      <c r="Q51" s="42"/>
    </row>
    <row r="52" spans="1:17" ht="24.75" customHeight="1" x14ac:dyDescent="0.25">
      <c r="A52" s="48" t="s">
        <v>8</v>
      </c>
      <c r="B52" s="108"/>
      <c r="C52" s="121"/>
      <c r="D52" s="121"/>
      <c r="E52" s="116">
        <f>(D52-C52)*$C$2</f>
        <v>0</v>
      </c>
      <c r="F52" s="136"/>
      <c r="G52" s="49" t="s">
        <v>3142</v>
      </c>
      <c r="H52" s="72" t="str">
        <f>IFERROR(VLOOKUP(B52,matrizEmpleados,2,FALSE),"Error")</f>
        <v>Error</v>
      </c>
      <c r="I52" s="81"/>
      <c r="J52" s="42"/>
      <c r="K52" s="42"/>
      <c r="L52" s="42"/>
      <c r="M52" s="42"/>
      <c r="N52" s="42"/>
      <c r="O52" s="42"/>
      <c r="P52" s="42"/>
      <c r="Q52" s="42"/>
    </row>
    <row r="53" spans="1:17" ht="24.75" customHeight="1" x14ac:dyDescent="0.25">
      <c r="A53" s="48" t="s">
        <v>261</v>
      </c>
      <c r="B53" s="48" t="s">
        <v>262</v>
      </c>
      <c r="C53" s="48" t="s">
        <v>10</v>
      </c>
      <c r="D53" s="48" t="s">
        <v>264</v>
      </c>
      <c r="E53" s="64" t="s">
        <v>263</v>
      </c>
      <c r="F53" s="64"/>
      <c r="G53" s="49" t="s">
        <v>9</v>
      </c>
      <c r="H53" s="70"/>
      <c r="I53" s="81"/>
      <c r="K53" s="42"/>
      <c r="L53" s="42"/>
      <c r="M53" s="42"/>
      <c r="N53" s="42"/>
      <c r="O53" s="42"/>
      <c r="P53" s="42"/>
      <c r="Q53" s="42"/>
    </row>
    <row r="54" spans="1:17" ht="24.75" customHeight="1" x14ac:dyDescent="0.25">
      <c r="A54" s="48" t="s">
        <v>3106</v>
      </c>
      <c r="B54" s="67"/>
      <c r="C54" s="47" t="str">
        <f>IFERROR(VLOOKUP(B54,matrizEmpleados,2,FALSE),"Error")</f>
        <v>Error</v>
      </c>
      <c r="D54" s="45"/>
      <c r="E54" s="65"/>
      <c r="F54" s="65"/>
      <c r="G54" s="49" t="s">
        <v>11</v>
      </c>
      <c r="H54" s="70"/>
      <c r="I54" s="81" t="str">
        <f ca="1">CONCATENATE(_xlfn.SHEET(),"-",I48,"-",1)</f>
        <v>31-5-1</v>
      </c>
      <c r="J54" s="42"/>
      <c r="K54" s="42"/>
      <c r="L54" s="42"/>
      <c r="M54" s="42"/>
      <c r="N54" s="42"/>
      <c r="O54" s="42"/>
      <c r="P54" s="42"/>
      <c r="Q54" s="42"/>
    </row>
    <row r="55" spans="1:17" ht="24.75" customHeight="1" x14ac:dyDescent="0.25">
      <c r="A55" s="48" t="s">
        <v>3107</v>
      </c>
      <c r="B55" s="67"/>
      <c r="C55" s="47" t="str">
        <f>IFERROR(VLOOKUP(B55,matrizEmpleados,2,FALSE),"Error")</f>
        <v>Error</v>
      </c>
      <c r="D55" s="45"/>
      <c r="E55" s="65"/>
      <c r="F55" s="65"/>
      <c r="G55" s="49" t="s">
        <v>12</v>
      </c>
      <c r="H55" s="71"/>
      <c r="I55" s="81" t="str">
        <f ca="1">CONCATENATE(_xlfn.SHEET(),"-",I48,"-",2)</f>
        <v>31-5-2</v>
      </c>
      <c r="J55" s="42"/>
      <c r="K55" s="42"/>
      <c r="L55" s="42"/>
      <c r="M55" s="42"/>
      <c r="N55" s="42"/>
      <c r="O55" s="42"/>
      <c r="P55" s="42"/>
      <c r="Q55" s="42"/>
    </row>
    <row r="56" spans="1:17" ht="24.75" customHeight="1" x14ac:dyDescent="0.25">
      <c r="A56" s="48" t="s">
        <v>3108</v>
      </c>
      <c r="B56" s="67"/>
      <c r="C56" s="47" t="str">
        <f>IFERROR(VLOOKUP(B56,matrizEmpleados,2,FALSE),"Error")</f>
        <v>Error</v>
      </c>
      <c r="D56" s="45"/>
      <c r="E56" s="65"/>
      <c r="F56" s="65"/>
      <c r="G56" s="49" t="s">
        <v>3149</v>
      </c>
      <c r="H56" s="70"/>
      <c r="I56" s="81" t="str">
        <f ca="1">CONCATENATE(_xlfn.SHEET(),"-",I48,"-",3)</f>
        <v>31-5-3</v>
      </c>
      <c r="J56" s="42"/>
      <c r="K56" s="42"/>
      <c r="L56" s="42"/>
      <c r="M56" s="42"/>
      <c r="N56" s="42"/>
      <c r="O56" s="42"/>
      <c r="P56" s="42"/>
      <c r="Q56" s="42"/>
    </row>
    <row r="57" spans="1:17" ht="38.25" customHeight="1" x14ac:dyDescent="0.25">
      <c r="A57" s="48" t="s">
        <v>13</v>
      </c>
      <c r="B57" s="131"/>
      <c r="C57" s="132"/>
      <c r="D57" s="132"/>
      <c r="E57" s="133"/>
      <c r="F57" s="114"/>
      <c r="G57" s="48" t="s">
        <v>3760</v>
      </c>
      <c r="H57" s="72" t="str">
        <f>IFERROR(VLOOKUP(E50,matriz_imputacion,3,FALSE),"No Existe")</f>
        <v>No Existe</v>
      </c>
      <c r="I57" s="81"/>
      <c r="J57" s="42"/>
      <c r="K57" s="42"/>
      <c r="L57" s="42"/>
      <c r="M57" s="42"/>
      <c r="N57" s="42"/>
      <c r="O57" s="42"/>
      <c r="P57" s="42"/>
      <c r="Q57" s="42"/>
    </row>
    <row r="58" spans="1:17" ht="40.5" customHeight="1" x14ac:dyDescent="0.25">
      <c r="A58" s="44"/>
      <c r="B58" s="56"/>
      <c r="C58" s="42"/>
      <c r="D58" s="42"/>
      <c r="E58" s="42"/>
      <c r="F58" s="42"/>
      <c r="G58" s="43"/>
      <c r="H58" s="43"/>
      <c r="I58" s="81"/>
      <c r="J58" s="42"/>
      <c r="K58" s="42"/>
      <c r="L58" s="42"/>
      <c r="M58" s="42"/>
      <c r="N58" s="42"/>
      <c r="O58" s="42"/>
      <c r="P58" s="42"/>
      <c r="Q58" s="42"/>
    </row>
    <row r="59" spans="1:17" ht="24.75" customHeight="1" x14ac:dyDescent="0.3">
      <c r="A59" s="73" t="str">
        <f ca="1">CONCATENATE(_xlfn.SHEET(),"-",I59)</f>
        <v>31-6</v>
      </c>
      <c r="B59" s="74"/>
      <c r="C59" s="75" t="s">
        <v>3138</v>
      </c>
      <c r="D59" s="76" t="s">
        <v>75</v>
      </c>
      <c r="E59" s="77"/>
      <c r="F59" s="77"/>
      <c r="G59" s="78" t="s">
        <v>1</v>
      </c>
      <c r="H59" s="79"/>
      <c r="I59" s="81">
        <f>+I48+1</f>
        <v>6</v>
      </c>
      <c r="J59" s="42"/>
      <c r="K59" s="42"/>
      <c r="L59" s="42"/>
      <c r="M59" s="42"/>
      <c r="N59" s="42"/>
      <c r="O59" s="42"/>
      <c r="P59" s="42"/>
      <c r="Q59" s="42"/>
    </row>
    <row r="60" spans="1:17" ht="24.75" customHeight="1" x14ac:dyDescent="0.25">
      <c r="A60" s="48" t="s">
        <v>2</v>
      </c>
      <c r="B60" s="67"/>
      <c r="C60" s="68"/>
      <c r="D60" s="68"/>
      <c r="E60" s="69"/>
      <c r="F60" s="125">
        <f>IFERROR((E62*F62+E63*F63)/(F62+F63),0)</f>
        <v>0</v>
      </c>
      <c r="G60" s="49" t="s">
        <v>71</v>
      </c>
      <c r="H60" s="70"/>
      <c r="I60" s="81"/>
      <c r="J60" s="42"/>
      <c r="K60" s="42"/>
      <c r="L60" s="42"/>
      <c r="M60" s="42"/>
      <c r="N60" s="42"/>
      <c r="O60" s="42"/>
      <c r="P60" s="42"/>
      <c r="Q60" s="42"/>
    </row>
    <row r="61" spans="1:17" ht="24.75" customHeight="1" x14ac:dyDescent="0.25">
      <c r="A61" s="48" t="s">
        <v>4</v>
      </c>
      <c r="B61" s="129"/>
      <c r="C61" s="130"/>
      <c r="D61" s="49" t="s">
        <v>3142</v>
      </c>
      <c r="E61" s="110" t="str">
        <f>IFERROR(VLOOKUP(B61,matrizEmpleados,2,FALSE),"No existe")</f>
        <v>No existe</v>
      </c>
      <c r="F61" s="120" t="s">
        <v>3765</v>
      </c>
      <c r="G61" s="49" t="s">
        <v>5</v>
      </c>
      <c r="H61" s="127">
        <f>+(D60-C60)+1</f>
        <v>1</v>
      </c>
      <c r="I61" s="81"/>
      <c r="J61" s="42"/>
      <c r="K61" s="42"/>
      <c r="L61" s="42"/>
      <c r="M61" s="42"/>
      <c r="N61" s="42"/>
      <c r="O61" s="42"/>
      <c r="P61" s="42"/>
      <c r="Q61" s="42"/>
    </row>
    <row r="62" spans="1:17" ht="24.75" customHeight="1" x14ac:dyDescent="0.25">
      <c r="A62" s="48" t="s">
        <v>7</v>
      </c>
      <c r="B62" s="115"/>
      <c r="C62" s="121"/>
      <c r="D62" s="121"/>
      <c r="E62" s="116">
        <f>(D62-C62)*$C$2</f>
        <v>0</v>
      </c>
      <c r="F62" s="136"/>
      <c r="G62" s="49" t="s">
        <v>3139</v>
      </c>
      <c r="H62" s="70"/>
      <c r="I62" s="81"/>
      <c r="J62" s="42"/>
      <c r="K62" s="42"/>
      <c r="L62" s="42"/>
      <c r="M62" s="42"/>
      <c r="N62" s="42"/>
      <c r="O62" s="42"/>
      <c r="P62" s="42"/>
      <c r="Q62" s="42"/>
    </row>
    <row r="63" spans="1:17" ht="24.75" customHeight="1" x14ac:dyDescent="0.25">
      <c r="A63" s="48" t="s">
        <v>8</v>
      </c>
      <c r="B63" s="108"/>
      <c r="C63" s="121"/>
      <c r="D63" s="121"/>
      <c r="E63" s="116">
        <f>(D63-C63)*$C$2</f>
        <v>0</v>
      </c>
      <c r="F63" s="136"/>
      <c r="G63" s="49" t="s">
        <v>3142</v>
      </c>
      <c r="H63" s="72" t="str">
        <f>IFERROR(VLOOKUP(B63,matrizEmpleados,2,FALSE),"Error")</f>
        <v>Error</v>
      </c>
      <c r="I63" s="81"/>
      <c r="J63" s="42"/>
      <c r="K63" s="42"/>
      <c r="L63" s="42"/>
      <c r="M63" s="42"/>
      <c r="N63" s="42"/>
      <c r="O63" s="42"/>
      <c r="P63" s="42"/>
      <c r="Q63" s="42"/>
    </row>
    <row r="64" spans="1:17" ht="24.75" customHeight="1" x14ac:dyDescent="0.25">
      <c r="A64" s="48" t="s">
        <v>261</v>
      </c>
      <c r="B64" s="48" t="s">
        <v>262</v>
      </c>
      <c r="C64" s="48" t="s">
        <v>10</v>
      </c>
      <c r="D64" s="48" t="s">
        <v>264</v>
      </c>
      <c r="E64" s="64" t="s">
        <v>263</v>
      </c>
      <c r="F64" s="64"/>
      <c r="G64" s="49" t="s">
        <v>9</v>
      </c>
      <c r="H64" s="70"/>
      <c r="I64" s="81"/>
      <c r="K64" s="42"/>
      <c r="L64" s="42"/>
      <c r="M64" s="42"/>
      <c r="N64" s="42"/>
      <c r="O64" s="42"/>
      <c r="P64" s="42"/>
      <c r="Q64" s="42"/>
    </row>
    <row r="65" spans="1:17" ht="24.75" customHeight="1" x14ac:dyDescent="0.25">
      <c r="A65" s="48" t="s">
        <v>3106</v>
      </c>
      <c r="B65" s="67"/>
      <c r="C65" s="47" t="str">
        <f>IFERROR(VLOOKUP(B65,matrizEmpleados,2,FALSE),"Error")</f>
        <v>Error</v>
      </c>
      <c r="D65" s="45"/>
      <c r="E65" s="65"/>
      <c r="F65" s="65"/>
      <c r="G65" s="49" t="s">
        <v>11</v>
      </c>
      <c r="H65" s="70"/>
      <c r="I65" s="81" t="str">
        <f ca="1">CONCATENATE(_xlfn.SHEET(),"-",I59,"-",1)</f>
        <v>31-6-1</v>
      </c>
      <c r="J65" s="42"/>
      <c r="K65" s="42"/>
      <c r="L65" s="42"/>
      <c r="M65" s="42"/>
      <c r="N65" s="42"/>
      <c r="O65" s="42"/>
      <c r="P65" s="42"/>
      <c r="Q65" s="42"/>
    </row>
    <row r="66" spans="1:17" ht="24.75" customHeight="1" x14ac:dyDescent="0.25">
      <c r="A66" s="48" t="s">
        <v>3107</v>
      </c>
      <c r="B66" s="67"/>
      <c r="C66" s="47" t="str">
        <f>IFERROR(VLOOKUP(B66,matrizEmpleados,2,FALSE),"Error")</f>
        <v>Error</v>
      </c>
      <c r="D66" s="45"/>
      <c r="E66" s="65"/>
      <c r="F66" s="65"/>
      <c r="G66" s="49" t="s">
        <v>12</v>
      </c>
      <c r="H66" s="71"/>
      <c r="I66" s="81" t="str">
        <f ca="1">CONCATENATE(_xlfn.SHEET(),"-",I59,"-",2)</f>
        <v>31-6-2</v>
      </c>
      <c r="J66" s="42"/>
      <c r="K66" s="42"/>
      <c r="L66" s="42"/>
      <c r="M66" s="42"/>
      <c r="N66" s="42"/>
      <c r="O66" s="42"/>
      <c r="P66" s="42"/>
      <c r="Q66" s="42"/>
    </row>
    <row r="67" spans="1:17" ht="24.75" customHeight="1" x14ac:dyDescent="0.25">
      <c r="A67" s="48" t="s">
        <v>3108</v>
      </c>
      <c r="B67" s="67"/>
      <c r="C67" s="47" t="str">
        <f>IFERROR(VLOOKUP(B67,matrizEmpleados,2,FALSE),"Error")</f>
        <v>Error</v>
      </c>
      <c r="D67" s="45"/>
      <c r="E67" s="65"/>
      <c r="F67" s="65"/>
      <c r="G67" s="49" t="s">
        <v>3149</v>
      </c>
      <c r="H67" s="70"/>
      <c r="I67" s="81" t="str">
        <f ca="1">CONCATENATE(_xlfn.SHEET(),"-",I59,"-",3)</f>
        <v>31-6-3</v>
      </c>
      <c r="J67" s="42"/>
      <c r="K67" s="42"/>
      <c r="L67" s="42"/>
      <c r="M67" s="42"/>
      <c r="N67" s="42"/>
      <c r="O67" s="42"/>
      <c r="P67" s="42"/>
      <c r="Q67" s="42"/>
    </row>
    <row r="68" spans="1:17" ht="38.25" customHeight="1" x14ac:dyDescent="0.25">
      <c r="A68" s="48" t="s">
        <v>13</v>
      </c>
      <c r="B68" s="131"/>
      <c r="C68" s="132"/>
      <c r="D68" s="132"/>
      <c r="E68" s="133"/>
      <c r="F68" s="114"/>
      <c r="G68" s="48" t="s">
        <v>3760</v>
      </c>
      <c r="H68" s="72" t="str">
        <f>IFERROR(VLOOKUP(E61,matriz_imputacion,3,FALSE),"No Existe")</f>
        <v>No Existe</v>
      </c>
      <c r="I68" s="81"/>
      <c r="J68" s="42"/>
      <c r="K68" s="42"/>
      <c r="L68" s="42"/>
      <c r="M68" s="42"/>
      <c r="N68" s="42"/>
      <c r="O68" s="42"/>
      <c r="P68" s="42"/>
      <c r="Q68" s="42"/>
    </row>
    <row r="69" spans="1:17" ht="40.5" customHeight="1" x14ac:dyDescent="0.25">
      <c r="A69" s="44"/>
      <c r="B69" s="56"/>
      <c r="C69" s="42"/>
      <c r="D69" s="42"/>
      <c r="E69" s="42"/>
      <c r="F69" s="42"/>
      <c r="G69" s="43"/>
      <c r="H69" s="43"/>
      <c r="I69" s="81"/>
      <c r="J69" s="42"/>
      <c r="K69" s="42"/>
      <c r="L69" s="42"/>
      <c r="M69" s="42"/>
      <c r="N69" s="42"/>
      <c r="O69" s="42"/>
      <c r="P69" s="42"/>
      <c r="Q69" s="42"/>
    </row>
    <row r="70" spans="1:17" ht="24.75" customHeight="1" x14ac:dyDescent="0.3">
      <c r="A70" s="73" t="str">
        <f ca="1">CONCATENATE(_xlfn.SHEET(),"-",I70)</f>
        <v>31-7</v>
      </c>
      <c r="B70" s="74"/>
      <c r="C70" s="75" t="s">
        <v>3138</v>
      </c>
      <c r="D70" s="76" t="s">
        <v>75</v>
      </c>
      <c r="E70" s="77"/>
      <c r="F70" s="77"/>
      <c r="G70" s="78" t="s">
        <v>1</v>
      </c>
      <c r="H70" s="79"/>
      <c r="I70" s="81">
        <f>+I59+1</f>
        <v>7</v>
      </c>
      <c r="J70" s="42"/>
      <c r="K70" s="42"/>
      <c r="L70" s="42"/>
      <c r="M70" s="42"/>
      <c r="N70" s="42"/>
      <c r="O70" s="42"/>
      <c r="P70" s="42"/>
      <c r="Q70" s="42"/>
    </row>
    <row r="71" spans="1:17" ht="24.75" customHeight="1" x14ac:dyDescent="0.25">
      <c r="A71" s="48" t="s">
        <v>2</v>
      </c>
      <c r="B71" s="67"/>
      <c r="C71" s="68"/>
      <c r="D71" s="68"/>
      <c r="E71" s="69"/>
      <c r="F71" s="125">
        <f>IFERROR((E73*F73+E74*F74)/(F73+F74),0)</f>
        <v>0</v>
      </c>
      <c r="G71" s="49" t="s">
        <v>71</v>
      </c>
      <c r="H71" s="70"/>
      <c r="I71" s="81"/>
      <c r="J71" s="42"/>
      <c r="K71" s="42"/>
      <c r="L71" s="42"/>
      <c r="M71" s="42"/>
      <c r="N71" s="42"/>
      <c r="O71" s="42"/>
      <c r="P71" s="42"/>
      <c r="Q71" s="42"/>
    </row>
    <row r="72" spans="1:17" ht="24.75" customHeight="1" x14ac:dyDescent="0.25">
      <c r="A72" s="48" t="s">
        <v>4</v>
      </c>
      <c r="B72" s="129"/>
      <c r="C72" s="130"/>
      <c r="D72" s="49" t="s">
        <v>3142</v>
      </c>
      <c r="E72" s="110" t="str">
        <f>IFERROR(VLOOKUP(B72,matrizEmpleados,2,FALSE),"No existe")</f>
        <v>No existe</v>
      </c>
      <c r="F72" s="120" t="s">
        <v>3765</v>
      </c>
      <c r="G72" s="49" t="s">
        <v>5</v>
      </c>
      <c r="H72" s="127">
        <f>+(D71-C71)+1</f>
        <v>1</v>
      </c>
      <c r="I72" s="81"/>
      <c r="J72" s="42"/>
      <c r="K72" s="42"/>
      <c r="L72" s="42"/>
      <c r="M72" s="42"/>
      <c r="N72" s="42"/>
      <c r="O72" s="42"/>
      <c r="P72" s="42"/>
      <c r="Q72" s="42"/>
    </row>
    <row r="73" spans="1:17" ht="24.75" customHeight="1" x14ac:dyDescent="0.25">
      <c r="A73" s="48" t="s">
        <v>7</v>
      </c>
      <c r="B73" s="115"/>
      <c r="C73" s="121"/>
      <c r="D73" s="121"/>
      <c r="E73" s="116">
        <f>(D73-C73)*$C$2</f>
        <v>0</v>
      </c>
      <c r="F73" s="136"/>
      <c r="G73" s="49" t="s">
        <v>3139</v>
      </c>
      <c r="H73" s="70"/>
      <c r="I73" s="81"/>
      <c r="J73" s="42"/>
      <c r="K73" s="42"/>
      <c r="L73" s="42"/>
      <c r="M73" s="42"/>
      <c r="N73" s="42"/>
      <c r="O73" s="42"/>
      <c r="P73" s="42"/>
      <c r="Q73" s="42"/>
    </row>
    <row r="74" spans="1:17" ht="24.75" customHeight="1" x14ac:dyDescent="0.25">
      <c r="A74" s="48" t="s">
        <v>8</v>
      </c>
      <c r="B74" s="108"/>
      <c r="C74" s="121"/>
      <c r="D74" s="121"/>
      <c r="E74" s="116">
        <f>(D74-C74)*$C$2</f>
        <v>0</v>
      </c>
      <c r="F74" s="136"/>
      <c r="G74" s="49" t="s">
        <v>3142</v>
      </c>
      <c r="H74" s="72" t="str">
        <f>IFERROR(VLOOKUP(B74,matrizEmpleados,2,FALSE),"Error")</f>
        <v>Error</v>
      </c>
      <c r="I74" s="81"/>
      <c r="J74" s="42"/>
      <c r="K74" s="42"/>
      <c r="L74" s="42"/>
      <c r="M74" s="42"/>
      <c r="N74" s="42"/>
      <c r="O74" s="42"/>
      <c r="P74" s="42"/>
      <c r="Q74" s="42"/>
    </row>
    <row r="75" spans="1:17" ht="24.75" customHeight="1" x14ac:dyDescent="0.25">
      <c r="A75" s="48" t="s">
        <v>261</v>
      </c>
      <c r="B75" s="48" t="s">
        <v>262</v>
      </c>
      <c r="C75" s="48" t="s">
        <v>10</v>
      </c>
      <c r="D75" s="48" t="s">
        <v>264</v>
      </c>
      <c r="E75" s="64" t="s">
        <v>263</v>
      </c>
      <c r="F75" s="64"/>
      <c r="G75" s="49" t="s">
        <v>9</v>
      </c>
      <c r="H75" s="70"/>
      <c r="I75" s="81"/>
      <c r="K75" s="42"/>
      <c r="L75" s="42"/>
      <c r="M75" s="42"/>
      <c r="N75" s="42"/>
      <c r="O75" s="42"/>
      <c r="P75" s="42"/>
      <c r="Q75" s="42"/>
    </row>
    <row r="76" spans="1:17" ht="24.75" customHeight="1" x14ac:dyDescent="0.25">
      <c r="A76" s="48" t="s">
        <v>3106</v>
      </c>
      <c r="B76" s="67"/>
      <c r="C76" s="47" t="str">
        <f>IFERROR(VLOOKUP(B76,matrizEmpleados,2,FALSE),"Error")</f>
        <v>Error</v>
      </c>
      <c r="D76" s="45"/>
      <c r="E76" s="65"/>
      <c r="F76" s="65"/>
      <c r="G76" s="49" t="s">
        <v>11</v>
      </c>
      <c r="H76" s="70"/>
      <c r="I76" s="81" t="str">
        <f ca="1">CONCATENATE(_xlfn.SHEET(),"-",I70,"-",1)</f>
        <v>31-7-1</v>
      </c>
      <c r="J76" s="42"/>
      <c r="K76" s="42"/>
      <c r="L76" s="42"/>
      <c r="M76" s="42"/>
      <c r="N76" s="42"/>
      <c r="O76" s="42"/>
      <c r="P76" s="42"/>
      <c r="Q76" s="42"/>
    </row>
    <row r="77" spans="1:17" ht="24.75" customHeight="1" x14ac:dyDescent="0.25">
      <c r="A77" s="48" t="s">
        <v>3107</v>
      </c>
      <c r="B77" s="67"/>
      <c r="C77" s="47" t="str">
        <f>IFERROR(VLOOKUP(B77,matrizEmpleados,2,FALSE),"Error")</f>
        <v>Error</v>
      </c>
      <c r="D77" s="45"/>
      <c r="E77" s="65"/>
      <c r="F77" s="65"/>
      <c r="G77" s="49" t="s">
        <v>12</v>
      </c>
      <c r="H77" s="71"/>
      <c r="I77" s="81" t="str">
        <f ca="1">CONCATENATE(_xlfn.SHEET(),"-",I70,"-",2)</f>
        <v>31-7-2</v>
      </c>
      <c r="J77" s="42"/>
      <c r="K77" s="42"/>
      <c r="L77" s="42"/>
      <c r="M77" s="42"/>
      <c r="N77" s="42"/>
      <c r="O77" s="42"/>
      <c r="P77" s="42"/>
      <c r="Q77" s="42"/>
    </row>
    <row r="78" spans="1:17" ht="24.75" customHeight="1" x14ac:dyDescent="0.25">
      <c r="A78" s="48" t="s">
        <v>3108</v>
      </c>
      <c r="B78" s="67"/>
      <c r="C78" s="47" t="str">
        <f>IFERROR(VLOOKUP(B78,matrizEmpleados,2,FALSE),"Error")</f>
        <v>Error</v>
      </c>
      <c r="D78" s="45"/>
      <c r="E78" s="65"/>
      <c r="F78" s="65"/>
      <c r="G78" s="49" t="s">
        <v>3149</v>
      </c>
      <c r="H78" s="70"/>
      <c r="I78" s="81" t="str">
        <f ca="1">CONCATENATE(_xlfn.SHEET(),"-",I70,"-",3)</f>
        <v>31-7-3</v>
      </c>
      <c r="J78" s="42"/>
      <c r="K78" s="42"/>
      <c r="L78" s="42"/>
      <c r="M78" s="42"/>
      <c r="N78" s="42"/>
      <c r="O78" s="42"/>
      <c r="P78" s="42"/>
      <c r="Q78" s="42"/>
    </row>
    <row r="79" spans="1:17" ht="38.25" customHeight="1" x14ac:dyDescent="0.25">
      <c r="A79" s="48" t="s">
        <v>13</v>
      </c>
      <c r="B79" s="131"/>
      <c r="C79" s="132"/>
      <c r="D79" s="132"/>
      <c r="E79" s="133"/>
      <c r="F79" s="114"/>
      <c r="G79" s="48" t="s">
        <v>3760</v>
      </c>
      <c r="H79" s="72" t="str">
        <f>IFERROR(VLOOKUP(E72,matriz_imputacion,3,FALSE),"No Existe")</f>
        <v>No Existe</v>
      </c>
      <c r="I79" s="81"/>
      <c r="J79" s="42"/>
      <c r="K79" s="42"/>
      <c r="L79" s="42"/>
      <c r="M79" s="42"/>
      <c r="N79" s="42"/>
      <c r="O79" s="42"/>
      <c r="P79" s="42"/>
      <c r="Q79" s="42"/>
    </row>
    <row r="80" spans="1:17" ht="40.5" customHeight="1" x14ac:dyDescent="0.25">
      <c r="A80" s="44"/>
      <c r="B80" s="56"/>
      <c r="C80" s="42"/>
      <c r="D80" s="42"/>
      <c r="E80" s="42"/>
      <c r="F80" s="42"/>
      <c r="G80" s="43"/>
      <c r="H80" s="43"/>
      <c r="I80" s="81"/>
      <c r="J80" s="42"/>
      <c r="K80" s="42"/>
      <c r="L80" s="42"/>
      <c r="M80" s="42"/>
      <c r="N80" s="42"/>
      <c r="O80" s="42"/>
      <c r="P80" s="42"/>
      <c r="Q80" s="42"/>
    </row>
    <row r="81" spans="1:17" ht="24.75" customHeight="1" x14ac:dyDescent="0.3">
      <c r="A81" s="73" t="str">
        <f ca="1">CONCATENATE(_xlfn.SHEET(),"-",I81)</f>
        <v>31-8</v>
      </c>
      <c r="B81" s="74"/>
      <c r="C81" s="75" t="s">
        <v>3138</v>
      </c>
      <c r="D81" s="76" t="s">
        <v>75</v>
      </c>
      <c r="E81" s="77"/>
      <c r="F81" s="77"/>
      <c r="G81" s="78" t="s">
        <v>1</v>
      </c>
      <c r="H81" s="79"/>
      <c r="I81" s="81">
        <f>+I70+1</f>
        <v>8</v>
      </c>
      <c r="J81" s="42"/>
      <c r="K81" s="42"/>
      <c r="L81" s="42"/>
      <c r="M81" s="42"/>
      <c r="N81" s="42"/>
      <c r="O81" s="42"/>
      <c r="P81" s="42"/>
      <c r="Q81" s="42"/>
    </row>
    <row r="82" spans="1:17" ht="24.75" customHeight="1" x14ac:dyDescent="0.25">
      <c r="A82" s="48" t="s">
        <v>2</v>
      </c>
      <c r="B82" s="67"/>
      <c r="C82" s="68"/>
      <c r="D82" s="68"/>
      <c r="E82" s="69"/>
      <c r="F82" s="125">
        <f>IFERROR((E84*F84+E85*F85)/(F84+F85),0)</f>
        <v>0</v>
      </c>
      <c r="G82" s="49" t="s">
        <v>71</v>
      </c>
      <c r="H82" s="70"/>
      <c r="I82" s="81"/>
      <c r="J82" s="42"/>
      <c r="K82" s="42"/>
      <c r="L82" s="42"/>
      <c r="M82" s="42"/>
      <c r="N82" s="42"/>
      <c r="O82" s="42"/>
      <c r="P82" s="42"/>
      <c r="Q82" s="42"/>
    </row>
    <row r="83" spans="1:17" ht="24.75" customHeight="1" x14ac:dyDescent="0.25">
      <c r="A83" s="48" t="s">
        <v>4</v>
      </c>
      <c r="B83" s="129"/>
      <c r="C83" s="130"/>
      <c r="D83" s="49" t="s">
        <v>3142</v>
      </c>
      <c r="E83" s="110" t="str">
        <f>IFERROR(VLOOKUP(B83,matrizEmpleados,2,FALSE),"No existe")</f>
        <v>No existe</v>
      </c>
      <c r="F83" s="120" t="s">
        <v>3765</v>
      </c>
      <c r="G83" s="49" t="s">
        <v>5</v>
      </c>
      <c r="H83" s="127">
        <f>+(D82-C82)+1</f>
        <v>1</v>
      </c>
      <c r="I83" s="81"/>
      <c r="J83" s="42"/>
      <c r="K83" s="42"/>
      <c r="L83" s="42"/>
      <c r="M83" s="42"/>
      <c r="N83" s="42"/>
      <c r="O83" s="42"/>
      <c r="P83" s="42"/>
      <c r="Q83" s="42"/>
    </row>
    <row r="84" spans="1:17" ht="24.75" customHeight="1" x14ac:dyDescent="0.25">
      <c r="A84" s="48" t="s">
        <v>7</v>
      </c>
      <c r="B84" s="115"/>
      <c r="C84" s="121"/>
      <c r="D84" s="121"/>
      <c r="E84" s="116">
        <f>(D84-C84)*$C$2</f>
        <v>0</v>
      </c>
      <c r="F84" s="136"/>
      <c r="G84" s="49" t="s">
        <v>3139</v>
      </c>
      <c r="H84" s="70"/>
      <c r="I84" s="81"/>
      <c r="J84" s="42"/>
      <c r="K84" s="42"/>
      <c r="L84" s="42"/>
      <c r="M84" s="42"/>
      <c r="N84" s="42"/>
      <c r="O84" s="42"/>
      <c r="P84" s="42"/>
      <c r="Q84" s="42"/>
    </row>
    <row r="85" spans="1:17" ht="24.75" customHeight="1" x14ac:dyDescent="0.25">
      <c r="A85" s="48" t="s">
        <v>8</v>
      </c>
      <c r="B85" s="108"/>
      <c r="C85" s="121"/>
      <c r="D85" s="121"/>
      <c r="E85" s="116">
        <f>(D85-C85)*$C$2</f>
        <v>0</v>
      </c>
      <c r="F85" s="136"/>
      <c r="G85" s="49" t="s">
        <v>3142</v>
      </c>
      <c r="H85" s="72" t="str">
        <f>IFERROR(VLOOKUP(B85,matrizEmpleados,2,FALSE),"Error")</f>
        <v>Error</v>
      </c>
      <c r="I85" s="81"/>
      <c r="J85" s="42"/>
      <c r="K85" s="42"/>
      <c r="L85" s="42"/>
      <c r="M85" s="42"/>
      <c r="N85" s="42"/>
      <c r="O85" s="42"/>
      <c r="P85" s="42"/>
      <c r="Q85" s="42"/>
    </row>
    <row r="86" spans="1:17" ht="24.75" customHeight="1" x14ac:dyDescent="0.25">
      <c r="A86" s="48" t="s">
        <v>261</v>
      </c>
      <c r="B86" s="48" t="s">
        <v>262</v>
      </c>
      <c r="C86" s="48" t="s">
        <v>10</v>
      </c>
      <c r="D86" s="48" t="s">
        <v>264</v>
      </c>
      <c r="E86" s="64" t="s">
        <v>263</v>
      </c>
      <c r="F86" s="64"/>
      <c r="G86" s="49" t="s">
        <v>9</v>
      </c>
      <c r="H86" s="70"/>
      <c r="I86" s="81"/>
      <c r="K86" s="42"/>
      <c r="L86" s="42"/>
      <c r="M86" s="42"/>
      <c r="N86" s="42"/>
      <c r="O86" s="42"/>
      <c r="P86" s="42"/>
      <c r="Q86" s="42"/>
    </row>
    <row r="87" spans="1:17" ht="24.75" customHeight="1" x14ac:dyDescent="0.25">
      <c r="A87" s="48" t="s">
        <v>3106</v>
      </c>
      <c r="B87" s="67"/>
      <c r="C87" s="47" t="str">
        <f>IFERROR(VLOOKUP(B87,matrizEmpleados,2,FALSE),"Error")</f>
        <v>Error</v>
      </c>
      <c r="D87" s="45"/>
      <c r="E87" s="65"/>
      <c r="F87" s="65"/>
      <c r="G87" s="49" t="s">
        <v>11</v>
      </c>
      <c r="H87" s="70"/>
      <c r="I87" s="81" t="str">
        <f ca="1">CONCATENATE(_xlfn.SHEET(),"-",I81,"-",1)</f>
        <v>31-8-1</v>
      </c>
      <c r="J87" s="42"/>
      <c r="K87" s="42"/>
      <c r="L87" s="42"/>
      <c r="M87" s="42"/>
      <c r="N87" s="42"/>
      <c r="O87" s="42"/>
      <c r="P87" s="42"/>
      <c r="Q87" s="42"/>
    </row>
    <row r="88" spans="1:17" ht="24.75" customHeight="1" x14ac:dyDescent="0.25">
      <c r="A88" s="48" t="s">
        <v>3107</v>
      </c>
      <c r="B88" s="67"/>
      <c r="C88" s="47" t="str">
        <f>IFERROR(VLOOKUP(B88,matrizEmpleados,2,FALSE),"Error")</f>
        <v>Error</v>
      </c>
      <c r="D88" s="45"/>
      <c r="E88" s="65"/>
      <c r="F88" s="65"/>
      <c r="G88" s="49" t="s">
        <v>12</v>
      </c>
      <c r="H88" s="71"/>
      <c r="I88" s="81" t="str">
        <f ca="1">CONCATENATE(_xlfn.SHEET(),"-",I81,"-",2)</f>
        <v>31-8-2</v>
      </c>
      <c r="J88" s="42"/>
      <c r="K88" s="42"/>
      <c r="L88" s="42"/>
      <c r="M88" s="42"/>
      <c r="N88" s="42"/>
      <c r="O88" s="42"/>
      <c r="P88" s="42"/>
      <c r="Q88" s="42"/>
    </row>
    <row r="89" spans="1:17" ht="24.75" customHeight="1" x14ac:dyDescent="0.25">
      <c r="A89" s="48" t="s">
        <v>3108</v>
      </c>
      <c r="B89" s="67"/>
      <c r="C89" s="47" t="str">
        <f>IFERROR(VLOOKUP(B89,matrizEmpleados,2,FALSE),"Error")</f>
        <v>Error</v>
      </c>
      <c r="D89" s="45"/>
      <c r="E89" s="65"/>
      <c r="F89" s="65"/>
      <c r="G89" s="49" t="s">
        <v>3149</v>
      </c>
      <c r="H89" s="70"/>
      <c r="I89" s="81" t="str">
        <f ca="1">CONCATENATE(_xlfn.SHEET(),"-",I81,"-",3)</f>
        <v>31-8-3</v>
      </c>
      <c r="J89" s="42"/>
      <c r="K89" s="42"/>
      <c r="L89" s="42"/>
      <c r="M89" s="42"/>
      <c r="N89" s="42"/>
      <c r="O89" s="42"/>
      <c r="P89" s="42"/>
      <c r="Q89" s="42"/>
    </row>
    <row r="90" spans="1:17" ht="38.25" customHeight="1" x14ac:dyDescent="0.25">
      <c r="A90" s="48" t="s">
        <v>13</v>
      </c>
      <c r="B90" s="131"/>
      <c r="C90" s="132"/>
      <c r="D90" s="132"/>
      <c r="E90" s="133"/>
      <c r="F90" s="114"/>
      <c r="G90" s="48" t="s">
        <v>3760</v>
      </c>
      <c r="H90" s="72" t="str">
        <f>IFERROR(VLOOKUP(E83,matriz_imputacion,3,FALSE),"No Existe")</f>
        <v>No Existe</v>
      </c>
      <c r="I90" s="81"/>
      <c r="J90" s="42"/>
      <c r="K90" s="42"/>
      <c r="L90" s="42"/>
      <c r="M90" s="42"/>
      <c r="N90" s="42"/>
      <c r="O90" s="42"/>
      <c r="P90" s="42"/>
      <c r="Q90" s="42"/>
    </row>
    <row r="91" spans="1:17" ht="40.5" customHeight="1" x14ac:dyDescent="0.25">
      <c r="A91" s="44"/>
      <c r="B91" s="56"/>
      <c r="C91" s="42"/>
      <c r="D91" s="42"/>
      <c r="E91" s="42"/>
      <c r="F91" s="42"/>
      <c r="G91" s="43"/>
      <c r="H91" s="43"/>
      <c r="I91" s="81"/>
      <c r="J91" s="42"/>
      <c r="K91" s="42"/>
      <c r="L91" s="42"/>
      <c r="M91" s="42"/>
      <c r="N91" s="42"/>
      <c r="O91" s="42"/>
      <c r="P91" s="42"/>
      <c r="Q91" s="42"/>
    </row>
    <row r="92" spans="1:17" ht="24.75" customHeight="1" x14ac:dyDescent="0.3">
      <c r="A92" s="73" t="str">
        <f ca="1">CONCATENATE(_xlfn.SHEET(),"-",I92)</f>
        <v>31-9</v>
      </c>
      <c r="B92" s="74"/>
      <c r="C92" s="75" t="s">
        <v>3138</v>
      </c>
      <c r="D92" s="76" t="s">
        <v>75</v>
      </c>
      <c r="E92" s="77"/>
      <c r="F92" s="77"/>
      <c r="G92" s="78" t="s">
        <v>1</v>
      </c>
      <c r="H92" s="79"/>
      <c r="I92" s="81">
        <f>+I81+1</f>
        <v>9</v>
      </c>
      <c r="J92" s="42"/>
      <c r="K92" s="42"/>
      <c r="L92" s="42"/>
      <c r="M92" s="42"/>
      <c r="N92" s="42"/>
      <c r="O92" s="42"/>
      <c r="P92" s="42"/>
      <c r="Q92" s="42"/>
    </row>
    <row r="93" spans="1:17" ht="24.75" customHeight="1" x14ac:dyDescent="0.25">
      <c r="A93" s="48" t="s">
        <v>2</v>
      </c>
      <c r="B93" s="67"/>
      <c r="C93" s="68"/>
      <c r="D93" s="68"/>
      <c r="E93" s="69"/>
      <c r="F93" s="125">
        <f>IFERROR((E95*F95+E96*F96)/(F95+F96),0)</f>
        <v>0</v>
      </c>
      <c r="G93" s="49" t="s">
        <v>71</v>
      </c>
      <c r="H93" s="70"/>
      <c r="I93" s="81"/>
      <c r="J93" s="42"/>
      <c r="K93" s="42"/>
      <c r="L93" s="42"/>
      <c r="M93" s="42"/>
      <c r="N93" s="42"/>
      <c r="O93" s="42"/>
      <c r="P93" s="42"/>
      <c r="Q93" s="42"/>
    </row>
    <row r="94" spans="1:17" ht="24.75" customHeight="1" x14ac:dyDescent="0.25">
      <c r="A94" s="48" t="s">
        <v>4</v>
      </c>
      <c r="B94" s="129"/>
      <c r="C94" s="130"/>
      <c r="D94" s="49" t="s">
        <v>3142</v>
      </c>
      <c r="E94" s="110" t="str">
        <f>IFERROR(VLOOKUP(B94,matrizEmpleados,2,FALSE),"No existe")</f>
        <v>No existe</v>
      </c>
      <c r="F94" s="120" t="s">
        <v>3765</v>
      </c>
      <c r="G94" s="49" t="s">
        <v>5</v>
      </c>
      <c r="H94" s="127">
        <f>+(D93-C93)+1</f>
        <v>1</v>
      </c>
      <c r="I94" s="81"/>
      <c r="J94" s="42"/>
      <c r="K94" s="42"/>
      <c r="L94" s="42"/>
      <c r="M94" s="42"/>
      <c r="N94" s="42"/>
      <c r="O94" s="42"/>
      <c r="P94" s="42"/>
      <c r="Q94" s="42"/>
    </row>
    <row r="95" spans="1:17" ht="24.75" customHeight="1" x14ac:dyDescent="0.25">
      <c r="A95" s="48" t="s">
        <v>7</v>
      </c>
      <c r="B95" s="115"/>
      <c r="C95" s="121"/>
      <c r="D95" s="121"/>
      <c r="E95" s="116">
        <f>(D95-C95)*$C$2</f>
        <v>0</v>
      </c>
      <c r="F95" s="136"/>
      <c r="G95" s="49" t="s">
        <v>3139</v>
      </c>
      <c r="H95" s="70"/>
      <c r="I95" s="81"/>
      <c r="J95" s="42"/>
      <c r="K95" s="42"/>
      <c r="L95" s="42"/>
      <c r="M95" s="42"/>
      <c r="N95" s="42"/>
      <c r="O95" s="42"/>
      <c r="P95" s="42"/>
      <c r="Q95" s="42"/>
    </row>
    <row r="96" spans="1:17" ht="24.75" customHeight="1" x14ac:dyDescent="0.25">
      <c r="A96" s="48" t="s">
        <v>8</v>
      </c>
      <c r="B96" s="108"/>
      <c r="C96" s="121"/>
      <c r="D96" s="121"/>
      <c r="E96" s="116">
        <f>(D96-C96)*$C$2</f>
        <v>0</v>
      </c>
      <c r="F96" s="136"/>
      <c r="G96" s="49" t="s">
        <v>3142</v>
      </c>
      <c r="H96" s="72" t="str">
        <f>IFERROR(VLOOKUP(B96,matrizEmpleados,2,FALSE),"Error")</f>
        <v>Error</v>
      </c>
      <c r="I96" s="81"/>
      <c r="J96" s="42"/>
      <c r="K96" s="42"/>
      <c r="L96" s="42"/>
      <c r="M96" s="42"/>
      <c r="N96" s="42"/>
      <c r="O96" s="42"/>
      <c r="P96" s="42"/>
      <c r="Q96" s="42"/>
    </row>
    <row r="97" spans="1:17" ht="24.75" customHeight="1" x14ac:dyDescent="0.25">
      <c r="A97" s="48" t="s">
        <v>261</v>
      </c>
      <c r="B97" s="48" t="s">
        <v>262</v>
      </c>
      <c r="C97" s="48" t="s">
        <v>10</v>
      </c>
      <c r="D97" s="48" t="s">
        <v>264</v>
      </c>
      <c r="E97" s="64" t="s">
        <v>263</v>
      </c>
      <c r="F97" s="64"/>
      <c r="G97" s="49" t="s">
        <v>9</v>
      </c>
      <c r="H97" s="70"/>
      <c r="I97" s="81"/>
      <c r="K97" s="42"/>
      <c r="L97" s="42"/>
      <c r="M97" s="42"/>
      <c r="N97" s="42"/>
      <c r="O97" s="42"/>
      <c r="P97" s="42"/>
      <c r="Q97" s="42"/>
    </row>
    <row r="98" spans="1:17" ht="24.75" customHeight="1" x14ac:dyDescent="0.25">
      <c r="A98" s="48" t="s">
        <v>3106</v>
      </c>
      <c r="B98" s="67"/>
      <c r="C98" s="47" t="str">
        <f>IFERROR(VLOOKUP(B98,matrizEmpleados,2,FALSE),"Error")</f>
        <v>Error</v>
      </c>
      <c r="D98" s="45"/>
      <c r="E98" s="65"/>
      <c r="F98" s="65"/>
      <c r="G98" s="49" t="s">
        <v>11</v>
      </c>
      <c r="H98" s="70"/>
      <c r="I98" s="81" t="str">
        <f ca="1">CONCATENATE(_xlfn.SHEET(),"-",I92,"-",1)</f>
        <v>31-9-1</v>
      </c>
      <c r="J98" s="42"/>
      <c r="K98" s="42"/>
      <c r="L98" s="42"/>
      <c r="M98" s="42"/>
      <c r="N98" s="42"/>
      <c r="O98" s="42"/>
      <c r="P98" s="42"/>
      <c r="Q98" s="42"/>
    </row>
    <row r="99" spans="1:17" ht="24.75" customHeight="1" x14ac:dyDescent="0.25">
      <c r="A99" s="48" t="s">
        <v>3107</v>
      </c>
      <c r="B99" s="67"/>
      <c r="C99" s="47" t="str">
        <f>IFERROR(VLOOKUP(B99,matrizEmpleados,2,FALSE),"Error")</f>
        <v>Error</v>
      </c>
      <c r="D99" s="45"/>
      <c r="E99" s="65"/>
      <c r="F99" s="65"/>
      <c r="G99" s="49" t="s">
        <v>12</v>
      </c>
      <c r="H99" s="71"/>
      <c r="I99" s="81" t="str">
        <f ca="1">CONCATENATE(_xlfn.SHEET(),"-",I92,"-",2)</f>
        <v>31-9-2</v>
      </c>
      <c r="J99" s="42"/>
      <c r="K99" s="42"/>
      <c r="L99" s="42"/>
      <c r="M99" s="42"/>
      <c r="N99" s="42"/>
      <c r="O99" s="42"/>
      <c r="P99" s="42"/>
      <c r="Q99" s="42"/>
    </row>
    <row r="100" spans="1:17" ht="24.75" customHeight="1" x14ac:dyDescent="0.25">
      <c r="A100" s="48" t="s">
        <v>3108</v>
      </c>
      <c r="B100" s="67"/>
      <c r="C100" s="47" t="str">
        <f>IFERROR(VLOOKUP(B100,matrizEmpleados,2,FALSE),"Error")</f>
        <v>Error</v>
      </c>
      <c r="D100" s="45"/>
      <c r="E100" s="65"/>
      <c r="F100" s="65"/>
      <c r="G100" s="49" t="s">
        <v>3149</v>
      </c>
      <c r="H100" s="70"/>
      <c r="I100" s="81" t="str">
        <f ca="1">CONCATENATE(_xlfn.SHEET(),"-",I92,"-",3)</f>
        <v>31-9-3</v>
      </c>
      <c r="J100" s="42"/>
      <c r="K100" s="42"/>
      <c r="L100" s="42"/>
      <c r="M100" s="42"/>
      <c r="N100" s="42"/>
      <c r="O100" s="42"/>
      <c r="P100" s="42"/>
      <c r="Q100" s="42"/>
    </row>
    <row r="101" spans="1:17" ht="38.25" customHeight="1" x14ac:dyDescent="0.25">
      <c r="A101" s="48" t="s">
        <v>13</v>
      </c>
      <c r="B101" s="131"/>
      <c r="C101" s="132"/>
      <c r="D101" s="132"/>
      <c r="E101" s="133"/>
      <c r="F101" s="114"/>
      <c r="G101" s="48" t="s">
        <v>3760</v>
      </c>
      <c r="H101" s="72" t="str">
        <f>IFERROR(VLOOKUP(E94,matriz_imputacion,3,FALSE),"No Existe")</f>
        <v>No Existe</v>
      </c>
      <c r="I101" s="81"/>
      <c r="J101" s="42"/>
      <c r="K101" s="42"/>
      <c r="L101" s="42"/>
      <c r="M101" s="42"/>
      <c r="N101" s="42"/>
      <c r="O101" s="42"/>
      <c r="P101" s="42"/>
      <c r="Q101" s="42"/>
    </row>
    <row r="102" spans="1:17" ht="40.5" customHeight="1" x14ac:dyDescent="0.25">
      <c r="A102" s="44"/>
      <c r="B102" s="56"/>
      <c r="C102" s="42"/>
      <c r="D102" s="42"/>
      <c r="E102" s="42"/>
      <c r="F102" s="42"/>
      <c r="G102" s="43"/>
      <c r="H102" s="43"/>
      <c r="I102" s="81"/>
      <c r="J102" s="42"/>
      <c r="K102" s="42"/>
      <c r="L102" s="42"/>
      <c r="M102" s="42"/>
      <c r="N102" s="42"/>
      <c r="O102" s="42"/>
      <c r="P102" s="42"/>
      <c r="Q102" s="42"/>
    </row>
    <row r="103" spans="1:17" ht="24.75" customHeight="1" x14ac:dyDescent="0.3">
      <c r="A103" s="73" t="str">
        <f ca="1">CONCATENATE(_xlfn.SHEET(),"-",I103)</f>
        <v>31-10</v>
      </c>
      <c r="B103" s="74"/>
      <c r="C103" s="75" t="s">
        <v>3138</v>
      </c>
      <c r="D103" s="76" t="s">
        <v>75</v>
      </c>
      <c r="E103" s="77"/>
      <c r="F103" s="77"/>
      <c r="G103" s="78" t="s">
        <v>1</v>
      </c>
      <c r="H103" s="79"/>
      <c r="I103" s="81">
        <f>+I92+1</f>
        <v>10</v>
      </c>
      <c r="J103" s="42"/>
      <c r="K103" s="42"/>
      <c r="L103" s="42"/>
      <c r="M103" s="42"/>
      <c r="N103" s="42"/>
      <c r="O103" s="42"/>
      <c r="P103" s="42"/>
      <c r="Q103" s="42"/>
    </row>
    <row r="104" spans="1:17" ht="24.75" customHeight="1" x14ac:dyDescent="0.25">
      <c r="A104" s="48" t="s">
        <v>2</v>
      </c>
      <c r="B104" s="67"/>
      <c r="C104" s="68"/>
      <c r="D104" s="68"/>
      <c r="E104" s="69"/>
      <c r="F104" s="125">
        <f>IFERROR((E106*F106+E107*F107)/(F106+F107),0)</f>
        <v>0</v>
      </c>
      <c r="G104" s="49" t="s">
        <v>71</v>
      </c>
      <c r="H104" s="70"/>
      <c r="I104" s="81"/>
      <c r="J104" s="42"/>
      <c r="K104" s="42"/>
      <c r="L104" s="42"/>
      <c r="M104" s="42"/>
      <c r="N104" s="42"/>
      <c r="O104" s="42"/>
      <c r="P104" s="42"/>
      <c r="Q104" s="42"/>
    </row>
    <row r="105" spans="1:17" ht="24.75" customHeight="1" x14ac:dyDescent="0.25">
      <c r="A105" s="48" t="s">
        <v>4</v>
      </c>
      <c r="B105" s="129"/>
      <c r="C105" s="130"/>
      <c r="D105" s="49" t="s">
        <v>3142</v>
      </c>
      <c r="E105" s="110" t="str">
        <f>IFERROR(VLOOKUP(B105,matrizEmpleados,2,FALSE),"No existe")</f>
        <v>No existe</v>
      </c>
      <c r="F105" s="120" t="s">
        <v>3765</v>
      </c>
      <c r="G105" s="49" t="s">
        <v>5</v>
      </c>
      <c r="H105" s="127">
        <f>+(D104-C104)+1</f>
        <v>1</v>
      </c>
      <c r="I105" s="81"/>
      <c r="J105" s="42"/>
      <c r="K105" s="42"/>
      <c r="L105" s="42"/>
      <c r="M105" s="42"/>
      <c r="N105" s="42"/>
      <c r="O105" s="42"/>
      <c r="P105" s="42"/>
      <c r="Q105" s="42"/>
    </row>
    <row r="106" spans="1:17" ht="24.75" customHeight="1" x14ac:dyDescent="0.25">
      <c r="A106" s="48" t="s">
        <v>7</v>
      </c>
      <c r="B106" s="115"/>
      <c r="C106" s="121"/>
      <c r="D106" s="121"/>
      <c r="E106" s="116">
        <f>(D106-C106)*$C$2</f>
        <v>0</v>
      </c>
      <c r="F106" s="136"/>
      <c r="G106" s="49" t="s">
        <v>3139</v>
      </c>
      <c r="H106" s="70"/>
      <c r="I106" s="81"/>
      <c r="J106" s="42"/>
      <c r="K106" s="42"/>
      <c r="L106" s="42"/>
      <c r="M106" s="42"/>
      <c r="N106" s="42"/>
      <c r="O106" s="42"/>
      <c r="P106" s="42"/>
      <c r="Q106" s="42"/>
    </row>
    <row r="107" spans="1:17" ht="24.75" customHeight="1" x14ac:dyDescent="0.25">
      <c r="A107" s="48" t="s">
        <v>8</v>
      </c>
      <c r="B107" s="108"/>
      <c r="C107" s="121"/>
      <c r="D107" s="121"/>
      <c r="E107" s="116">
        <f>(D107-C107)*$C$2</f>
        <v>0</v>
      </c>
      <c r="F107" s="136"/>
      <c r="G107" s="49" t="s">
        <v>3142</v>
      </c>
      <c r="H107" s="72" t="str">
        <f>IFERROR(VLOOKUP(B107,matrizEmpleados,2,FALSE),"Error")</f>
        <v>Error</v>
      </c>
      <c r="I107" s="81"/>
      <c r="J107" s="42"/>
      <c r="K107" s="42"/>
      <c r="L107" s="42"/>
      <c r="M107" s="42"/>
      <c r="N107" s="42"/>
      <c r="O107" s="42"/>
      <c r="P107" s="42"/>
      <c r="Q107" s="42"/>
    </row>
    <row r="108" spans="1:17" ht="24.75" customHeight="1" x14ac:dyDescent="0.25">
      <c r="A108" s="48" t="s">
        <v>261</v>
      </c>
      <c r="B108" s="48" t="s">
        <v>262</v>
      </c>
      <c r="C108" s="48" t="s">
        <v>10</v>
      </c>
      <c r="D108" s="48" t="s">
        <v>264</v>
      </c>
      <c r="E108" s="64" t="s">
        <v>263</v>
      </c>
      <c r="F108" s="64"/>
      <c r="G108" s="49" t="s">
        <v>9</v>
      </c>
      <c r="H108" s="70"/>
      <c r="I108" s="81"/>
      <c r="K108" s="42"/>
      <c r="L108" s="42"/>
      <c r="M108" s="42"/>
      <c r="N108" s="42"/>
      <c r="O108" s="42"/>
      <c r="P108" s="42"/>
      <c r="Q108" s="42"/>
    </row>
    <row r="109" spans="1:17" ht="24.75" customHeight="1" x14ac:dyDescent="0.25">
      <c r="A109" s="48" t="s">
        <v>3106</v>
      </c>
      <c r="B109" s="67"/>
      <c r="C109" s="47" t="str">
        <f>IFERROR(VLOOKUP(B109,matrizEmpleados,2,FALSE),"Error")</f>
        <v>Error</v>
      </c>
      <c r="D109" s="45"/>
      <c r="E109" s="65"/>
      <c r="F109" s="65"/>
      <c r="G109" s="49" t="s">
        <v>11</v>
      </c>
      <c r="H109" s="70"/>
      <c r="I109" s="81" t="str">
        <f ca="1">CONCATENATE(_xlfn.SHEET(),"-",I103,"-",1)</f>
        <v>31-10-1</v>
      </c>
      <c r="J109" s="42"/>
      <c r="K109" s="42"/>
      <c r="L109" s="42"/>
      <c r="M109" s="42"/>
      <c r="N109" s="42"/>
      <c r="O109" s="42"/>
      <c r="P109" s="42"/>
      <c r="Q109" s="42"/>
    </row>
    <row r="110" spans="1:17" ht="24.75" customHeight="1" x14ac:dyDescent="0.25">
      <c r="A110" s="48" t="s">
        <v>3107</v>
      </c>
      <c r="B110" s="67"/>
      <c r="C110" s="47" t="str">
        <f>IFERROR(VLOOKUP(B110,matrizEmpleados,2,FALSE),"Error")</f>
        <v>Error</v>
      </c>
      <c r="D110" s="45"/>
      <c r="E110" s="65"/>
      <c r="F110" s="65"/>
      <c r="G110" s="49" t="s">
        <v>12</v>
      </c>
      <c r="H110" s="71"/>
      <c r="I110" s="81" t="str">
        <f ca="1">CONCATENATE(_xlfn.SHEET(),"-",I103,"-",2)</f>
        <v>31-10-2</v>
      </c>
      <c r="J110" s="42"/>
      <c r="K110" s="42"/>
      <c r="L110" s="42"/>
      <c r="M110" s="42"/>
      <c r="N110" s="42"/>
      <c r="O110" s="42"/>
      <c r="P110" s="42"/>
      <c r="Q110" s="42"/>
    </row>
    <row r="111" spans="1:17" ht="24.75" customHeight="1" x14ac:dyDescent="0.25">
      <c r="A111" s="48" t="s">
        <v>3108</v>
      </c>
      <c r="B111" s="67"/>
      <c r="C111" s="47" t="str">
        <f>IFERROR(VLOOKUP(B111,matrizEmpleados,2,FALSE),"Error")</f>
        <v>Error</v>
      </c>
      <c r="D111" s="45"/>
      <c r="E111" s="65"/>
      <c r="F111" s="65"/>
      <c r="G111" s="49" t="s">
        <v>3149</v>
      </c>
      <c r="H111" s="70"/>
      <c r="I111" s="81" t="str">
        <f ca="1">CONCATENATE(_xlfn.SHEET(),"-",I103,"-",3)</f>
        <v>31-10-3</v>
      </c>
      <c r="J111" s="42"/>
      <c r="K111" s="42"/>
      <c r="L111" s="42"/>
      <c r="M111" s="42"/>
      <c r="N111" s="42"/>
      <c r="O111" s="42"/>
      <c r="P111" s="42"/>
      <c r="Q111" s="42"/>
    </row>
    <row r="112" spans="1:17" ht="38.25" customHeight="1" x14ac:dyDescent="0.25">
      <c r="A112" s="48" t="s">
        <v>13</v>
      </c>
      <c r="B112" s="131"/>
      <c r="C112" s="132"/>
      <c r="D112" s="132"/>
      <c r="E112" s="133"/>
      <c r="F112" s="114"/>
      <c r="G112" s="48" t="s">
        <v>3760</v>
      </c>
      <c r="H112" s="72" t="str">
        <f>IFERROR(VLOOKUP(E105,matriz_imputacion,3,FALSE),"No Existe")</f>
        <v>No Existe</v>
      </c>
      <c r="I112" s="81"/>
      <c r="J112" s="42"/>
      <c r="K112" s="42"/>
      <c r="L112" s="42"/>
      <c r="M112" s="42"/>
      <c r="N112" s="42"/>
      <c r="O112" s="42"/>
      <c r="P112" s="42"/>
      <c r="Q112" s="42"/>
    </row>
    <row r="113" spans="1:17" ht="40.5" customHeight="1" x14ac:dyDescent="0.25">
      <c r="A113" s="44"/>
      <c r="B113" s="56"/>
      <c r="C113" s="42"/>
      <c r="D113" s="42"/>
      <c r="E113" s="42"/>
      <c r="F113" s="42"/>
      <c r="G113" s="43"/>
      <c r="H113" s="43"/>
      <c r="I113" s="81"/>
      <c r="J113" s="42"/>
      <c r="K113" s="42"/>
      <c r="L113" s="42"/>
      <c r="M113" s="42"/>
      <c r="N113" s="42"/>
      <c r="O113" s="42"/>
      <c r="P113" s="42"/>
      <c r="Q113" s="42"/>
    </row>
    <row r="114" spans="1:17" ht="24.75" customHeight="1" x14ac:dyDescent="0.3">
      <c r="A114" s="73" t="str">
        <f ca="1">CONCATENATE(_xlfn.SHEET(),"-",I114)</f>
        <v>31-11</v>
      </c>
      <c r="B114" s="74"/>
      <c r="C114" s="75" t="s">
        <v>3138</v>
      </c>
      <c r="D114" s="76" t="s">
        <v>75</v>
      </c>
      <c r="E114" s="77"/>
      <c r="F114" s="77"/>
      <c r="G114" s="78" t="s">
        <v>1</v>
      </c>
      <c r="H114" s="79"/>
      <c r="I114" s="81">
        <f>+I103+1</f>
        <v>11</v>
      </c>
      <c r="J114" s="42"/>
      <c r="K114" s="42"/>
      <c r="L114" s="42"/>
      <c r="M114" s="42"/>
      <c r="N114" s="42"/>
      <c r="O114" s="42"/>
      <c r="P114" s="42"/>
      <c r="Q114" s="42"/>
    </row>
    <row r="115" spans="1:17" ht="24.75" customHeight="1" x14ac:dyDescent="0.25">
      <c r="A115" s="48" t="s">
        <v>2</v>
      </c>
      <c r="B115" s="67"/>
      <c r="C115" s="68"/>
      <c r="D115" s="68"/>
      <c r="E115" s="69"/>
      <c r="F115" s="125">
        <f>IFERROR((E117*F117+E118*F118)/(F117+F118),0)</f>
        <v>0</v>
      </c>
      <c r="G115" s="49" t="s">
        <v>71</v>
      </c>
      <c r="H115" s="70"/>
      <c r="I115" s="81"/>
      <c r="J115" s="42"/>
      <c r="K115" s="42"/>
      <c r="L115" s="42"/>
      <c r="M115" s="42"/>
      <c r="N115" s="42"/>
      <c r="O115" s="42"/>
      <c r="P115" s="42"/>
      <c r="Q115" s="42"/>
    </row>
    <row r="116" spans="1:17" ht="24.75" customHeight="1" x14ac:dyDescent="0.25">
      <c r="A116" s="48" t="s">
        <v>4</v>
      </c>
      <c r="B116" s="129"/>
      <c r="C116" s="130"/>
      <c r="D116" s="49" t="s">
        <v>3142</v>
      </c>
      <c r="E116" s="110" t="str">
        <f>IFERROR(VLOOKUP(B116,matrizEmpleados,2,FALSE),"No existe")</f>
        <v>No existe</v>
      </c>
      <c r="F116" s="120" t="s">
        <v>3765</v>
      </c>
      <c r="G116" s="49" t="s">
        <v>5</v>
      </c>
      <c r="H116" s="127">
        <f>+(D115-C115)+1</f>
        <v>1</v>
      </c>
      <c r="I116" s="81"/>
      <c r="J116" s="42"/>
      <c r="K116" s="42"/>
      <c r="L116" s="42"/>
      <c r="M116" s="42"/>
      <c r="N116" s="42"/>
      <c r="O116" s="42"/>
      <c r="P116" s="42"/>
      <c r="Q116" s="42"/>
    </row>
    <row r="117" spans="1:17" ht="24.75" customHeight="1" x14ac:dyDescent="0.25">
      <c r="A117" s="48" t="s">
        <v>7</v>
      </c>
      <c r="B117" s="115"/>
      <c r="C117" s="121"/>
      <c r="D117" s="121"/>
      <c r="E117" s="116">
        <f>(D117-C117)*$C$2</f>
        <v>0</v>
      </c>
      <c r="F117" s="136"/>
      <c r="G117" s="49" t="s">
        <v>3139</v>
      </c>
      <c r="H117" s="70"/>
      <c r="I117" s="81"/>
      <c r="J117" s="42"/>
      <c r="K117" s="42"/>
      <c r="L117" s="42"/>
      <c r="M117" s="42"/>
      <c r="N117" s="42"/>
      <c r="O117" s="42"/>
      <c r="P117" s="42"/>
      <c r="Q117" s="42"/>
    </row>
    <row r="118" spans="1:17" ht="24.75" customHeight="1" x14ac:dyDescent="0.25">
      <c r="A118" s="48" t="s">
        <v>8</v>
      </c>
      <c r="B118" s="108"/>
      <c r="C118" s="121"/>
      <c r="D118" s="121"/>
      <c r="E118" s="116">
        <f>(D118-C118)*$C$2</f>
        <v>0</v>
      </c>
      <c r="F118" s="136"/>
      <c r="G118" s="49" t="s">
        <v>3142</v>
      </c>
      <c r="H118" s="72" t="str">
        <f>IFERROR(VLOOKUP(B118,matrizEmpleados,2,FALSE),"Error")</f>
        <v>Error</v>
      </c>
      <c r="I118" s="81"/>
      <c r="J118" s="42"/>
      <c r="K118" s="42"/>
      <c r="L118" s="42"/>
      <c r="M118" s="42"/>
      <c r="N118" s="42"/>
      <c r="O118" s="42"/>
      <c r="P118" s="42"/>
      <c r="Q118" s="42"/>
    </row>
    <row r="119" spans="1:17" ht="24.75" customHeight="1" x14ac:dyDescent="0.25">
      <c r="A119" s="48" t="s">
        <v>261</v>
      </c>
      <c r="B119" s="48" t="s">
        <v>262</v>
      </c>
      <c r="C119" s="48" t="s">
        <v>10</v>
      </c>
      <c r="D119" s="48" t="s">
        <v>264</v>
      </c>
      <c r="E119" s="64" t="s">
        <v>263</v>
      </c>
      <c r="F119" s="64"/>
      <c r="G119" s="49" t="s">
        <v>9</v>
      </c>
      <c r="H119" s="70"/>
      <c r="I119" s="81"/>
      <c r="K119" s="42"/>
      <c r="L119" s="42"/>
      <c r="M119" s="42"/>
      <c r="N119" s="42"/>
      <c r="O119" s="42"/>
      <c r="P119" s="42"/>
      <c r="Q119" s="42"/>
    </row>
    <row r="120" spans="1:17" ht="24.75" customHeight="1" x14ac:dyDescent="0.25">
      <c r="A120" s="48" t="s">
        <v>3106</v>
      </c>
      <c r="B120" s="67"/>
      <c r="C120" s="47" t="str">
        <f>IFERROR(VLOOKUP(B120,matrizEmpleados,2,FALSE),"Error")</f>
        <v>Error</v>
      </c>
      <c r="D120" s="45"/>
      <c r="E120" s="65"/>
      <c r="F120" s="65"/>
      <c r="G120" s="49" t="s">
        <v>11</v>
      </c>
      <c r="H120" s="70"/>
      <c r="I120" s="81" t="str">
        <f ca="1">CONCATENATE(_xlfn.SHEET(),"-",I114,"-",1)</f>
        <v>31-11-1</v>
      </c>
      <c r="J120" s="42"/>
      <c r="K120" s="42"/>
      <c r="L120" s="42"/>
      <c r="M120" s="42"/>
      <c r="N120" s="42"/>
      <c r="O120" s="42"/>
      <c r="P120" s="42"/>
      <c r="Q120" s="42"/>
    </row>
    <row r="121" spans="1:17" ht="24.75" customHeight="1" x14ac:dyDescent="0.25">
      <c r="A121" s="48" t="s">
        <v>3107</v>
      </c>
      <c r="B121" s="67"/>
      <c r="C121" s="47" t="str">
        <f>IFERROR(VLOOKUP(B121,matrizEmpleados,2,FALSE),"Error")</f>
        <v>Error</v>
      </c>
      <c r="D121" s="45"/>
      <c r="E121" s="65"/>
      <c r="F121" s="65"/>
      <c r="G121" s="49" t="s">
        <v>12</v>
      </c>
      <c r="H121" s="71"/>
      <c r="I121" s="81" t="str">
        <f ca="1">CONCATENATE(_xlfn.SHEET(),"-",I114,"-",2)</f>
        <v>31-11-2</v>
      </c>
      <c r="J121" s="42"/>
      <c r="K121" s="42"/>
      <c r="L121" s="42"/>
      <c r="M121" s="42"/>
      <c r="N121" s="42"/>
      <c r="O121" s="42"/>
      <c r="P121" s="42"/>
      <c r="Q121" s="42"/>
    </row>
    <row r="122" spans="1:17" ht="24.75" customHeight="1" x14ac:dyDescent="0.25">
      <c r="A122" s="48" t="s">
        <v>3108</v>
      </c>
      <c r="B122" s="67"/>
      <c r="C122" s="47" t="str">
        <f>IFERROR(VLOOKUP(B122,matrizEmpleados,2,FALSE),"Error")</f>
        <v>Error</v>
      </c>
      <c r="D122" s="45"/>
      <c r="E122" s="65"/>
      <c r="F122" s="65"/>
      <c r="G122" s="49" t="s">
        <v>3149</v>
      </c>
      <c r="H122" s="70"/>
      <c r="I122" s="81" t="str">
        <f ca="1">CONCATENATE(_xlfn.SHEET(),"-",I114,"-",3)</f>
        <v>31-11-3</v>
      </c>
      <c r="J122" s="42"/>
      <c r="K122" s="42"/>
      <c r="L122" s="42"/>
      <c r="M122" s="42"/>
      <c r="N122" s="42"/>
      <c r="O122" s="42"/>
      <c r="P122" s="42"/>
      <c r="Q122" s="42"/>
    </row>
    <row r="123" spans="1:17" ht="38.25" customHeight="1" x14ac:dyDescent="0.25">
      <c r="A123" s="48" t="s">
        <v>13</v>
      </c>
      <c r="B123" s="131"/>
      <c r="C123" s="132"/>
      <c r="D123" s="132"/>
      <c r="E123" s="133"/>
      <c r="F123" s="114"/>
      <c r="G123" s="48" t="s">
        <v>3760</v>
      </c>
      <c r="H123" s="72" t="str">
        <f>IFERROR(VLOOKUP(E116,matriz_imputacion,3,FALSE),"No Existe")</f>
        <v>No Existe</v>
      </c>
      <c r="I123" s="81"/>
      <c r="J123" s="42"/>
      <c r="K123" s="42"/>
      <c r="L123" s="42"/>
      <c r="M123" s="42"/>
      <c r="N123" s="42"/>
      <c r="O123" s="42"/>
      <c r="P123" s="42"/>
      <c r="Q123" s="42"/>
    </row>
    <row r="124" spans="1:17" ht="40.5" customHeight="1" x14ac:dyDescent="0.25">
      <c r="A124" s="44"/>
      <c r="B124" s="56"/>
      <c r="C124" s="42"/>
      <c r="D124" s="42"/>
      <c r="E124" s="42"/>
      <c r="F124" s="42"/>
      <c r="G124" s="43"/>
      <c r="H124" s="43"/>
      <c r="I124" s="81"/>
      <c r="J124" s="42"/>
      <c r="K124" s="42"/>
      <c r="L124" s="42"/>
      <c r="M124" s="42"/>
      <c r="N124" s="42"/>
      <c r="O124" s="42"/>
      <c r="P124" s="42"/>
      <c r="Q124" s="42"/>
    </row>
    <row r="125" spans="1:17" ht="24.75" customHeight="1" x14ac:dyDescent="0.3">
      <c r="A125" s="73" t="str">
        <f ca="1">CONCATENATE(_xlfn.SHEET(),"-",I125)</f>
        <v>31-12</v>
      </c>
      <c r="B125" s="74"/>
      <c r="C125" s="75" t="s">
        <v>3138</v>
      </c>
      <c r="D125" s="76" t="s">
        <v>75</v>
      </c>
      <c r="E125" s="77"/>
      <c r="F125" s="77"/>
      <c r="G125" s="78" t="s">
        <v>1</v>
      </c>
      <c r="H125" s="79"/>
      <c r="I125" s="81">
        <f>+I114+1</f>
        <v>12</v>
      </c>
      <c r="J125" s="42"/>
      <c r="K125" s="42"/>
      <c r="L125" s="42"/>
      <c r="M125" s="42"/>
      <c r="N125" s="42"/>
      <c r="O125" s="42"/>
      <c r="P125" s="42"/>
      <c r="Q125" s="42"/>
    </row>
    <row r="126" spans="1:17" ht="24.75" customHeight="1" x14ac:dyDescent="0.25">
      <c r="A126" s="48" t="s">
        <v>2</v>
      </c>
      <c r="B126" s="67"/>
      <c r="C126" s="68"/>
      <c r="D126" s="68"/>
      <c r="E126" s="69"/>
      <c r="F126" s="125">
        <f>IFERROR((E128*F128+E129*F129)/(F128+F129),0)</f>
        <v>0</v>
      </c>
      <c r="G126" s="49" t="s">
        <v>71</v>
      </c>
      <c r="H126" s="70"/>
      <c r="I126" s="81"/>
      <c r="J126" s="42"/>
      <c r="K126" s="42"/>
      <c r="L126" s="42"/>
      <c r="M126" s="42"/>
      <c r="N126" s="42"/>
      <c r="O126" s="42"/>
      <c r="P126" s="42"/>
      <c r="Q126" s="42"/>
    </row>
    <row r="127" spans="1:17" ht="24.75" customHeight="1" x14ac:dyDescent="0.25">
      <c r="A127" s="48" t="s">
        <v>4</v>
      </c>
      <c r="B127" s="129"/>
      <c r="C127" s="130"/>
      <c r="D127" s="49" t="s">
        <v>3142</v>
      </c>
      <c r="E127" s="110" t="str">
        <f>IFERROR(VLOOKUP(B127,matrizEmpleados,2,FALSE),"No existe")</f>
        <v>No existe</v>
      </c>
      <c r="F127" s="120" t="s">
        <v>3765</v>
      </c>
      <c r="G127" s="49" t="s">
        <v>5</v>
      </c>
      <c r="H127" s="127">
        <f>+(D126-C126)+1</f>
        <v>1</v>
      </c>
      <c r="I127" s="81"/>
      <c r="J127" s="42"/>
      <c r="K127" s="42"/>
      <c r="L127" s="42"/>
      <c r="M127" s="42"/>
      <c r="N127" s="42"/>
      <c r="O127" s="42"/>
      <c r="P127" s="42"/>
      <c r="Q127" s="42"/>
    </row>
    <row r="128" spans="1:17" ht="24.75" customHeight="1" x14ac:dyDescent="0.25">
      <c r="A128" s="48" t="s">
        <v>7</v>
      </c>
      <c r="B128" s="115"/>
      <c r="C128" s="121"/>
      <c r="D128" s="121"/>
      <c r="E128" s="116">
        <f>(D128-C128)*$C$2</f>
        <v>0</v>
      </c>
      <c r="F128" s="122"/>
      <c r="G128" s="49" t="s">
        <v>3139</v>
      </c>
      <c r="H128" s="70"/>
      <c r="I128" s="81"/>
      <c r="J128" s="42"/>
      <c r="K128" s="42"/>
      <c r="L128" s="42"/>
      <c r="M128" s="42"/>
      <c r="N128" s="42"/>
      <c r="O128" s="42"/>
      <c r="P128" s="42"/>
      <c r="Q128" s="42"/>
    </row>
    <row r="129" spans="1:17" ht="24.75" customHeight="1" x14ac:dyDescent="0.25">
      <c r="A129" s="48" t="s">
        <v>8</v>
      </c>
      <c r="B129" s="108"/>
      <c r="C129" s="121"/>
      <c r="D129" s="121"/>
      <c r="E129" s="116">
        <f>(D129-C129)*$C$2</f>
        <v>0</v>
      </c>
      <c r="F129" s="122"/>
      <c r="G129" s="49" t="s">
        <v>3142</v>
      </c>
      <c r="H129" s="72" t="str">
        <f>IFERROR(VLOOKUP(B129,matrizEmpleados,2,FALSE),"Error")</f>
        <v>Error</v>
      </c>
      <c r="I129" s="81"/>
      <c r="J129" s="42"/>
      <c r="K129" s="42"/>
      <c r="L129" s="42"/>
      <c r="M129" s="42"/>
      <c r="N129" s="42"/>
      <c r="O129" s="42"/>
      <c r="P129" s="42"/>
      <c r="Q129" s="42"/>
    </row>
    <row r="130" spans="1:17" ht="24.75" customHeight="1" x14ac:dyDescent="0.25">
      <c r="A130" s="48" t="s">
        <v>261</v>
      </c>
      <c r="B130" s="48" t="s">
        <v>262</v>
      </c>
      <c r="C130" s="48" t="s">
        <v>10</v>
      </c>
      <c r="D130" s="48" t="s">
        <v>264</v>
      </c>
      <c r="E130" s="64" t="s">
        <v>263</v>
      </c>
      <c r="F130" s="64"/>
      <c r="G130" s="49" t="s">
        <v>9</v>
      </c>
      <c r="H130" s="70"/>
      <c r="I130" s="81"/>
      <c r="K130" s="42"/>
      <c r="L130" s="42"/>
      <c r="M130" s="42"/>
      <c r="N130" s="42"/>
      <c r="O130" s="42"/>
      <c r="P130" s="42"/>
      <c r="Q130" s="42"/>
    </row>
    <row r="131" spans="1:17" ht="24.75" customHeight="1" x14ac:dyDescent="0.25">
      <c r="A131" s="48" t="s">
        <v>3106</v>
      </c>
      <c r="B131" s="67"/>
      <c r="C131" s="47" t="str">
        <f>IFERROR(VLOOKUP(B131,matrizEmpleados,2,FALSE),"Error")</f>
        <v>Error</v>
      </c>
      <c r="D131" s="45"/>
      <c r="E131" s="65"/>
      <c r="F131" s="65"/>
      <c r="G131" s="49" t="s">
        <v>11</v>
      </c>
      <c r="H131" s="70"/>
      <c r="I131" s="81" t="str">
        <f ca="1">CONCATENATE(_xlfn.SHEET(),"-",I125,"-",1)</f>
        <v>31-12-1</v>
      </c>
      <c r="J131" s="42"/>
      <c r="K131" s="42"/>
      <c r="L131" s="42"/>
      <c r="M131" s="42"/>
      <c r="N131" s="42"/>
      <c r="O131" s="42"/>
      <c r="P131" s="42"/>
      <c r="Q131" s="42"/>
    </row>
    <row r="132" spans="1:17" ht="24.75" customHeight="1" x14ac:dyDescent="0.25">
      <c r="A132" s="48" t="s">
        <v>3107</v>
      </c>
      <c r="B132" s="67"/>
      <c r="C132" s="47" t="str">
        <f>IFERROR(VLOOKUP(B132,matrizEmpleados,2,FALSE),"Error")</f>
        <v>Error</v>
      </c>
      <c r="D132" s="45"/>
      <c r="E132" s="65"/>
      <c r="F132" s="65"/>
      <c r="G132" s="49" t="s">
        <v>12</v>
      </c>
      <c r="H132" s="71"/>
      <c r="I132" s="81" t="str">
        <f ca="1">CONCATENATE(_xlfn.SHEET(),"-",I125,"-",2)</f>
        <v>31-12-2</v>
      </c>
      <c r="J132" s="42"/>
      <c r="K132" s="42"/>
      <c r="L132" s="42"/>
      <c r="M132" s="42"/>
      <c r="N132" s="42"/>
      <c r="O132" s="42"/>
      <c r="P132" s="42"/>
      <c r="Q132" s="42"/>
    </row>
    <row r="133" spans="1:17" ht="24.75" customHeight="1" x14ac:dyDescent="0.25">
      <c r="A133" s="48" t="s">
        <v>3108</v>
      </c>
      <c r="B133" s="67"/>
      <c r="C133" s="47" t="str">
        <f>IFERROR(VLOOKUP(B133,matrizEmpleados,2,FALSE),"Error")</f>
        <v>Error</v>
      </c>
      <c r="D133" s="45"/>
      <c r="E133" s="65"/>
      <c r="F133" s="65"/>
      <c r="G133" s="49" t="s">
        <v>3149</v>
      </c>
      <c r="H133" s="70"/>
      <c r="I133" s="81" t="str">
        <f ca="1">CONCATENATE(_xlfn.SHEET(),"-",I125,"-",3)</f>
        <v>31-12-3</v>
      </c>
      <c r="J133" s="42"/>
      <c r="K133" s="42"/>
      <c r="L133" s="42"/>
      <c r="M133" s="42"/>
      <c r="N133" s="42"/>
      <c r="O133" s="42"/>
      <c r="P133" s="42"/>
      <c r="Q133" s="42"/>
    </row>
    <row r="134" spans="1:17" ht="38.25" customHeight="1" x14ac:dyDescent="0.25">
      <c r="A134" s="48" t="s">
        <v>13</v>
      </c>
      <c r="B134" s="131"/>
      <c r="C134" s="132"/>
      <c r="D134" s="132"/>
      <c r="E134" s="133"/>
      <c r="F134" s="114"/>
      <c r="G134" s="48" t="s">
        <v>3760</v>
      </c>
      <c r="H134" s="72" t="str">
        <f>IFERROR(VLOOKUP(E127,matriz_imputacion,3,FALSE),"No Existe")</f>
        <v>No Existe</v>
      </c>
      <c r="I134" s="81"/>
      <c r="J134" s="42"/>
      <c r="K134" s="42"/>
      <c r="L134" s="42"/>
      <c r="M134" s="42"/>
      <c r="N134" s="42"/>
      <c r="O134" s="42"/>
      <c r="P134" s="42"/>
      <c r="Q134" s="42"/>
    </row>
    <row r="135" spans="1:17" ht="40.5" customHeight="1" x14ac:dyDescent="0.25">
      <c r="A135" s="44"/>
      <c r="B135" s="56"/>
      <c r="C135" s="42"/>
      <c r="D135" s="42"/>
      <c r="E135" s="42"/>
      <c r="F135" s="42"/>
      <c r="G135" s="43"/>
      <c r="H135" s="43"/>
      <c r="I135" s="81"/>
      <c r="J135" s="42"/>
      <c r="K135" s="42"/>
      <c r="L135" s="42"/>
      <c r="M135" s="42"/>
      <c r="N135" s="42"/>
      <c r="O135" s="42"/>
      <c r="P135" s="42"/>
      <c r="Q135" s="42"/>
    </row>
    <row r="136" spans="1:17" ht="24.75" customHeight="1" x14ac:dyDescent="0.3">
      <c r="A136" s="73" t="str">
        <f ca="1">CONCATENATE(_xlfn.SHEET(),"-",I136)</f>
        <v>31-13</v>
      </c>
      <c r="B136" s="74"/>
      <c r="C136" s="75" t="s">
        <v>3138</v>
      </c>
      <c r="D136" s="76" t="s">
        <v>75</v>
      </c>
      <c r="E136" s="77"/>
      <c r="F136" s="77"/>
      <c r="G136" s="78" t="s">
        <v>1</v>
      </c>
      <c r="H136" s="79"/>
      <c r="I136" s="81">
        <f>+I125+1</f>
        <v>13</v>
      </c>
      <c r="J136" s="42"/>
      <c r="K136" s="42"/>
      <c r="L136" s="42"/>
      <c r="M136" s="42"/>
      <c r="N136" s="42"/>
      <c r="O136" s="42"/>
      <c r="P136" s="42"/>
      <c r="Q136" s="42"/>
    </row>
    <row r="137" spans="1:17" ht="24.75" customHeight="1" x14ac:dyDescent="0.25">
      <c r="A137" s="48" t="s">
        <v>2</v>
      </c>
      <c r="B137" s="67"/>
      <c r="C137" s="68"/>
      <c r="D137" s="68"/>
      <c r="E137" s="69"/>
      <c r="F137" s="125">
        <f>IFERROR((E139*F139+E140*F140)/(F139+F140),0)</f>
        <v>0</v>
      </c>
      <c r="G137" s="49" t="s">
        <v>71</v>
      </c>
      <c r="H137" s="70"/>
      <c r="I137" s="81"/>
      <c r="J137" s="42"/>
      <c r="K137" s="42"/>
      <c r="L137" s="42"/>
      <c r="M137" s="42"/>
      <c r="N137" s="42"/>
      <c r="O137" s="42"/>
      <c r="P137" s="42"/>
      <c r="Q137" s="42"/>
    </row>
    <row r="138" spans="1:17" ht="24.75" customHeight="1" x14ac:dyDescent="0.25">
      <c r="A138" s="48" t="s">
        <v>4</v>
      </c>
      <c r="B138" s="129"/>
      <c r="C138" s="130"/>
      <c r="D138" s="49" t="s">
        <v>3142</v>
      </c>
      <c r="E138" s="110" t="str">
        <f>IFERROR(VLOOKUP(B138,matrizEmpleados,2,FALSE),"No existe")</f>
        <v>No existe</v>
      </c>
      <c r="F138" s="120" t="s">
        <v>3765</v>
      </c>
      <c r="G138" s="49" t="s">
        <v>5</v>
      </c>
      <c r="H138" s="127">
        <f>+(D137-C137)+1</f>
        <v>1</v>
      </c>
      <c r="I138" s="81"/>
      <c r="J138" s="42"/>
      <c r="K138" s="42"/>
      <c r="L138" s="42"/>
      <c r="M138" s="42"/>
      <c r="N138" s="42"/>
      <c r="O138" s="42"/>
      <c r="P138" s="42"/>
      <c r="Q138" s="42"/>
    </row>
    <row r="139" spans="1:17" ht="24.75" customHeight="1" x14ac:dyDescent="0.25">
      <c r="A139" s="48" t="s">
        <v>7</v>
      </c>
      <c r="B139" s="115"/>
      <c r="C139" s="121"/>
      <c r="D139" s="121"/>
      <c r="E139" s="116">
        <f>(D139-C139)*$C$2</f>
        <v>0</v>
      </c>
      <c r="F139" s="122"/>
      <c r="G139" s="49" t="s">
        <v>3139</v>
      </c>
      <c r="H139" s="70"/>
      <c r="I139" s="81"/>
      <c r="J139" s="42"/>
      <c r="K139" s="42"/>
      <c r="L139" s="42"/>
      <c r="M139" s="42"/>
      <c r="N139" s="42"/>
      <c r="O139" s="42"/>
      <c r="P139" s="42"/>
      <c r="Q139" s="42"/>
    </row>
    <row r="140" spans="1:17" ht="24.75" customHeight="1" x14ac:dyDescent="0.25">
      <c r="A140" s="48" t="s">
        <v>8</v>
      </c>
      <c r="B140" s="108"/>
      <c r="C140" s="121"/>
      <c r="D140" s="121"/>
      <c r="E140" s="116">
        <f>(D140-C140)*$C$2</f>
        <v>0</v>
      </c>
      <c r="F140" s="122"/>
      <c r="G140" s="49" t="s">
        <v>3142</v>
      </c>
      <c r="H140" s="72" t="str">
        <f>IFERROR(VLOOKUP(B140,matrizEmpleados,2,FALSE),"Error")</f>
        <v>Error</v>
      </c>
      <c r="I140" s="81"/>
      <c r="J140" s="42"/>
      <c r="K140" s="42"/>
      <c r="L140" s="42"/>
      <c r="M140" s="42"/>
      <c r="N140" s="42"/>
      <c r="O140" s="42"/>
      <c r="P140" s="42"/>
      <c r="Q140" s="42"/>
    </row>
    <row r="141" spans="1:17" ht="24.75" customHeight="1" x14ac:dyDescent="0.25">
      <c r="A141" s="48" t="s">
        <v>261</v>
      </c>
      <c r="B141" s="48" t="s">
        <v>262</v>
      </c>
      <c r="C141" s="48" t="s">
        <v>10</v>
      </c>
      <c r="D141" s="48" t="s">
        <v>264</v>
      </c>
      <c r="E141" s="64" t="s">
        <v>263</v>
      </c>
      <c r="F141" s="64"/>
      <c r="G141" s="49" t="s">
        <v>9</v>
      </c>
      <c r="H141" s="70"/>
      <c r="I141" s="81"/>
      <c r="K141" s="42"/>
      <c r="L141" s="42"/>
      <c r="M141" s="42"/>
      <c r="N141" s="42"/>
      <c r="O141" s="42"/>
      <c r="P141" s="42"/>
      <c r="Q141" s="42"/>
    </row>
    <row r="142" spans="1:17" ht="24.75" customHeight="1" x14ac:dyDescent="0.25">
      <c r="A142" s="48" t="s">
        <v>3106</v>
      </c>
      <c r="B142" s="67"/>
      <c r="C142" s="47" t="str">
        <f>IFERROR(VLOOKUP(B142,matrizEmpleados,2,FALSE),"Error")</f>
        <v>Error</v>
      </c>
      <c r="D142" s="45"/>
      <c r="E142" s="65"/>
      <c r="F142" s="65"/>
      <c r="G142" s="49" t="s">
        <v>11</v>
      </c>
      <c r="H142" s="70"/>
      <c r="I142" s="81" t="str">
        <f ca="1">CONCATENATE(_xlfn.SHEET(),"-",I136,"-",1)</f>
        <v>31-13-1</v>
      </c>
      <c r="J142" s="42"/>
      <c r="K142" s="42"/>
      <c r="L142" s="42"/>
      <c r="M142" s="42"/>
      <c r="N142" s="42"/>
      <c r="O142" s="42"/>
      <c r="P142" s="42"/>
      <c r="Q142" s="42"/>
    </row>
    <row r="143" spans="1:17" ht="24.75" customHeight="1" x14ac:dyDescent="0.25">
      <c r="A143" s="48" t="s">
        <v>3107</v>
      </c>
      <c r="B143" s="67"/>
      <c r="C143" s="47" t="str">
        <f>IFERROR(VLOOKUP(B143,matrizEmpleados,2,FALSE),"Error")</f>
        <v>Error</v>
      </c>
      <c r="D143" s="45"/>
      <c r="E143" s="65"/>
      <c r="F143" s="65"/>
      <c r="G143" s="49" t="s">
        <v>12</v>
      </c>
      <c r="H143" s="71"/>
      <c r="I143" s="81" t="str">
        <f ca="1">CONCATENATE(_xlfn.SHEET(),"-",I136,"-",2)</f>
        <v>31-13-2</v>
      </c>
      <c r="J143" s="42"/>
      <c r="K143" s="42"/>
      <c r="L143" s="42"/>
      <c r="M143" s="42"/>
      <c r="N143" s="42"/>
      <c r="O143" s="42"/>
      <c r="P143" s="42"/>
      <c r="Q143" s="42"/>
    </row>
    <row r="144" spans="1:17" ht="24.75" customHeight="1" x14ac:dyDescent="0.25">
      <c r="A144" s="48" t="s">
        <v>3108</v>
      </c>
      <c r="B144" s="67"/>
      <c r="C144" s="47" t="str">
        <f>IFERROR(VLOOKUP(B144,matrizEmpleados,2,FALSE),"Error")</f>
        <v>Error</v>
      </c>
      <c r="D144" s="45"/>
      <c r="E144" s="65"/>
      <c r="F144" s="65"/>
      <c r="G144" s="49" t="s">
        <v>3149</v>
      </c>
      <c r="H144" s="70"/>
      <c r="I144" s="81" t="str">
        <f ca="1">CONCATENATE(_xlfn.SHEET(),"-",I136,"-",3)</f>
        <v>31-13-3</v>
      </c>
      <c r="J144" s="42"/>
      <c r="K144" s="42"/>
      <c r="L144" s="42"/>
      <c r="M144" s="42"/>
      <c r="N144" s="42"/>
      <c r="O144" s="42"/>
      <c r="P144" s="42"/>
      <c r="Q144" s="42"/>
    </row>
    <row r="145" spans="1:17" ht="38.25" customHeight="1" x14ac:dyDescent="0.25">
      <c r="A145" s="48" t="s">
        <v>13</v>
      </c>
      <c r="B145" s="131"/>
      <c r="C145" s="132"/>
      <c r="D145" s="132"/>
      <c r="E145" s="133"/>
      <c r="F145" s="114"/>
      <c r="G145" s="48" t="s">
        <v>3760</v>
      </c>
      <c r="H145" s="72" t="str">
        <f>IFERROR(VLOOKUP(E138,matriz_imputacion,3,FALSE),"No Existe")</f>
        <v>No Existe</v>
      </c>
      <c r="I145" s="81"/>
      <c r="J145" s="42"/>
      <c r="K145" s="42"/>
      <c r="L145" s="42"/>
      <c r="M145" s="42"/>
      <c r="N145" s="42"/>
      <c r="O145" s="42"/>
      <c r="P145" s="42"/>
      <c r="Q145" s="42"/>
    </row>
    <row r="146" spans="1:17" ht="40.5" customHeight="1" x14ac:dyDescent="0.25">
      <c r="A146" s="44"/>
      <c r="B146" s="56"/>
      <c r="C146" s="42"/>
      <c r="D146" s="42"/>
      <c r="E146" s="42"/>
      <c r="F146" s="42"/>
      <c r="G146" s="43"/>
      <c r="H146" s="43"/>
      <c r="I146" s="81"/>
      <c r="J146" s="42"/>
      <c r="K146" s="42"/>
      <c r="L146" s="42"/>
      <c r="M146" s="42"/>
      <c r="N146" s="42"/>
      <c r="O146" s="42"/>
      <c r="P146" s="42"/>
      <c r="Q146" s="42"/>
    </row>
    <row r="147" spans="1:17" ht="24.75" customHeight="1" x14ac:dyDescent="0.3">
      <c r="A147" s="73" t="str">
        <f ca="1">CONCATENATE(_xlfn.SHEET(),"-",I147)</f>
        <v>31-14</v>
      </c>
      <c r="B147" s="74"/>
      <c r="C147" s="75" t="s">
        <v>3138</v>
      </c>
      <c r="D147" s="76" t="s">
        <v>75</v>
      </c>
      <c r="E147" s="77"/>
      <c r="F147" s="77"/>
      <c r="G147" s="78" t="s">
        <v>1</v>
      </c>
      <c r="H147" s="79"/>
      <c r="I147" s="81">
        <f>+I136+1</f>
        <v>14</v>
      </c>
      <c r="J147" s="42"/>
      <c r="K147" s="42"/>
      <c r="L147" s="42"/>
      <c r="M147" s="42"/>
      <c r="N147" s="42"/>
      <c r="O147" s="42"/>
      <c r="P147" s="42"/>
      <c r="Q147" s="42"/>
    </row>
    <row r="148" spans="1:17" ht="24.75" customHeight="1" x14ac:dyDescent="0.25">
      <c r="A148" s="48" t="s">
        <v>2</v>
      </c>
      <c r="B148" s="67"/>
      <c r="C148" s="68"/>
      <c r="D148" s="68"/>
      <c r="E148" s="69"/>
      <c r="F148" s="125">
        <f>IFERROR((E150*F150+E151*F151)/(F150+F151),0)</f>
        <v>0</v>
      </c>
      <c r="G148" s="49" t="s">
        <v>71</v>
      </c>
      <c r="H148" s="70"/>
      <c r="I148" s="81"/>
      <c r="J148" s="42"/>
      <c r="K148" s="42"/>
      <c r="L148" s="42"/>
      <c r="M148" s="42"/>
      <c r="N148" s="42"/>
      <c r="O148" s="42"/>
      <c r="P148" s="42"/>
      <c r="Q148" s="42"/>
    </row>
    <row r="149" spans="1:17" ht="24.75" customHeight="1" x14ac:dyDescent="0.25">
      <c r="A149" s="48" t="s">
        <v>4</v>
      </c>
      <c r="B149" s="129"/>
      <c r="C149" s="130"/>
      <c r="D149" s="49" t="s">
        <v>3142</v>
      </c>
      <c r="E149" s="110" t="str">
        <f>IFERROR(VLOOKUP(B149,matrizEmpleados,2,FALSE),"No existe")</f>
        <v>No existe</v>
      </c>
      <c r="F149" s="120" t="s">
        <v>3765</v>
      </c>
      <c r="G149" s="49" t="s">
        <v>5</v>
      </c>
      <c r="H149" s="127">
        <f>+(D148-C148)+1</f>
        <v>1</v>
      </c>
      <c r="I149" s="81"/>
      <c r="J149" s="42"/>
      <c r="K149" s="42"/>
      <c r="L149" s="42"/>
      <c r="M149" s="42"/>
      <c r="N149" s="42"/>
      <c r="O149" s="42"/>
      <c r="P149" s="42"/>
      <c r="Q149" s="42"/>
    </row>
    <row r="150" spans="1:17" ht="24.75" customHeight="1" x14ac:dyDescent="0.25">
      <c r="A150" s="48" t="s">
        <v>7</v>
      </c>
      <c r="B150" s="115"/>
      <c r="C150" s="121"/>
      <c r="D150" s="121"/>
      <c r="E150" s="116">
        <f>(D150-C150)*$C$2</f>
        <v>0</v>
      </c>
      <c r="F150" s="122"/>
      <c r="G150" s="49" t="s">
        <v>3139</v>
      </c>
      <c r="H150" s="70"/>
      <c r="I150" s="81"/>
      <c r="J150" s="42"/>
      <c r="K150" s="42"/>
      <c r="L150" s="42"/>
      <c r="M150" s="42"/>
      <c r="N150" s="42"/>
      <c r="O150" s="42"/>
      <c r="P150" s="42"/>
      <c r="Q150" s="42"/>
    </row>
    <row r="151" spans="1:17" ht="24.75" customHeight="1" x14ac:dyDescent="0.25">
      <c r="A151" s="48" t="s">
        <v>8</v>
      </c>
      <c r="B151" s="108"/>
      <c r="C151" s="121"/>
      <c r="D151" s="121"/>
      <c r="E151" s="116">
        <f>(D151-C151)*$C$2</f>
        <v>0</v>
      </c>
      <c r="F151" s="122"/>
      <c r="G151" s="49" t="s">
        <v>3142</v>
      </c>
      <c r="H151" s="72" t="str">
        <f>IFERROR(VLOOKUP(B151,matrizEmpleados,2,FALSE),"Error")</f>
        <v>Error</v>
      </c>
      <c r="I151" s="81"/>
      <c r="J151" s="42"/>
      <c r="K151" s="42"/>
      <c r="L151" s="42"/>
      <c r="M151" s="42"/>
      <c r="N151" s="42"/>
      <c r="O151" s="42"/>
      <c r="P151" s="42"/>
      <c r="Q151" s="42"/>
    </row>
    <row r="152" spans="1:17" ht="24.75" customHeight="1" x14ac:dyDescent="0.25">
      <c r="A152" s="48" t="s">
        <v>261</v>
      </c>
      <c r="B152" s="48" t="s">
        <v>262</v>
      </c>
      <c r="C152" s="48" t="s">
        <v>10</v>
      </c>
      <c r="D152" s="48" t="s">
        <v>264</v>
      </c>
      <c r="E152" s="64" t="s">
        <v>263</v>
      </c>
      <c r="F152" s="64"/>
      <c r="G152" s="49" t="s">
        <v>9</v>
      </c>
      <c r="H152" s="70"/>
      <c r="I152" s="81"/>
      <c r="K152" s="42"/>
      <c r="L152" s="42"/>
      <c r="M152" s="42"/>
      <c r="N152" s="42"/>
      <c r="O152" s="42"/>
      <c r="P152" s="42"/>
      <c r="Q152" s="42"/>
    </row>
    <row r="153" spans="1:17" ht="24.75" customHeight="1" x14ac:dyDescent="0.25">
      <c r="A153" s="48" t="s">
        <v>3106</v>
      </c>
      <c r="B153" s="67"/>
      <c r="C153" s="47" t="str">
        <f>IFERROR(VLOOKUP(B153,matrizEmpleados,2,FALSE),"Error")</f>
        <v>Error</v>
      </c>
      <c r="D153" s="45"/>
      <c r="E153" s="65"/>
      <c r="F153" s="65"/>
      <c r="G153" s="49" t="s">
        <v>11</v>
      </c>
      <c r="H153" s="70"/>
      <c r="I153" s="81" t="str">
        <f ca="1">CONCATENATE(_xlfn.SHEET(),"-",I147,"-",1)</f>
        <v>31-14-1</v>
      </c>
      <c r="J153" s="42"/>
      <c r="K153" s="42"/>
      <c r="L153" s="42"/>
      <c r="M153" s="42"/>
      <c r="N153" s="42"/>
      <c r="O153" s="42"/>
      <c r="P153" s="42"/>
      <c r="Q153" s="42"/>
    </row>
    <row r="154" spans="1:17" ht="24.75" customHeight="1" x14ac:dyDescent="0.25">
      <c r="A154" s="48" t="s">
        <v>3107</v>
      </c>
      <c r="B154" s="67"/>
      <c r="C154" s="47" t="str">
        <f>IFERROR(VLOOKUP(B154,matrizEmpleados,2,FALSE),"Error")</f>
        <v>Error</v>
      </c>
      <c r="D154" s="45"/>
      <c r="E154" s="65"/>
      <c r="F154" s="65"/>
      <c r="G154" s="49" t="s">
        <v>12</v>
      </c>
      <c r="H154" s="71"/>
      <c r="I154" s="81" t="str">
        <f ca="1">CONCATENATE(_xlfn.SHEET(),"-",I147,"-",2)</f>
        <v>31-14-2</v>
      </c>
      <c r="J154" s="42"/>
      <c r="K154" s="42"/>
      <c r="L154" s="42"/>
      <c r="M154" s="42"/>
      <c r="N154" s="42"/>
      <c r="O154" s="42"/>
      <c r="P154" s="42"/>
      <c r="Q154" s="42"/>
    </row>
    <row r="155" spans="1:17" ht="24.75" customHeight="1" x14ac:dyDescent="0.25">
      <c r="A155" s="48" t="s">
        <v>3108</v>
      </c>
      <c r="B155" s="67"/>
      <c r="C155" s="47" t="str">
        <f>IFERROR(VLOOKUP(B155,matrizEmpleados,2,FALSE),"Error")</f>
        <v>Error</v>
      </c>
      <c r="D155" s="45"/>
      <c r="E155" s="65"/>
      <c r="F155" s="65"/>
      <c r="G155" s="49" t="s">
        <v>3149</v>
      </c>
      <c r="H155" s="70"/>
      <c r="I155" s="81" t="str">
        <f ca="1">CONCATENATE(_xlfn.SHEET(),"-",I147,"-",3)</f>
        <v>31-14-3</v>
      </c>
      <c r="J155" s="42"/>
      <c r="K155" s="42"/>
      <c r="L155" s="42"/>
      <c r="M155" s="42"/>
      <c r="N155" s="42"/>
      <c r="O155" s="42"/>
      <c r="P155" s="42"/>
      <c r="Q155" s="42"/>
    </row>
    <row r="156" spans="1:17" ht="38.25" customHeight="1" x14ac:dyDescent="0.25">
      <c r="A156" s="48" t="s">
        <v>13</v>
      </c>
      <c r="B156" s="131"/>
      <c r="C156" s="132"/>
      <c r="D156" s="132"/>
      <c r="E156" s="133"/>
      <c r="F156" s="114"/>
      <c r="G156" s="48" t="s">
        <v>3760</v>
      </c>
      <c r="H156" s="72" t="str">
        <f>IFERROR(VLOOKUP(E149,matriz_imputacion,3,FALSE),"No Existe")</f>
        <v>No Existe</v>
      </c>
      <c r="I156" s="81"/>
      <c r="J156" s="42"/>
      <c r="K156" s="42"/>
      <c r="L156" s="42"/>
      <c r="M156" s="42"/>
      <c r="N156" s="42"/>
      <c r="O156" s="42"/>
      <c r="P156" s="42"/>
      <c r="Q156" s="42"/>
    </row>
    <row r="157" spans="1:17" ht="40.5" customHeight="1" x14ac:dyDescent="0.25">
      <c r="A157" s="44"/>
      <c r="B157" s="56"/>
      <c r="C157" s="42"/>
      <c r="D157" s="42"/>
      <c r="E157" s="42"/>
      <c r="F157" s="42"/>
      <c r="G157" s="43"/>
      <c r="H157" s="43"/>
      <c r="I157" s="81"/>
      <c r="J157" s="42"/>
      <c r="K157" s="42"/>
      <c r="L157" s="42"/>
      <c r="M157" s="42"/>
      <c r="N157" s="42"/>
      <c r="O157" s="42"/>
      <c r="P157" s="42"/>
      <c r="Q157" s="42"/>
    </row>
    <row r="158" spans="1:17" ht="24.75" customHeight="1" x14ac:dyDescent="0.3">
      <c r="A158" s="73" t="str">
        <f ca="1">CONCATENATE(_xlfn.SHEET(),"-",I158)</f>
        <v>31-15</v>
      </c>
      <c r="B158" s="74"/>
      <c r="C158" s="75" t="s">
        <v>3138</v>
      </c>
      <c r="D158" s="76" t="s">
        <v>75</v>
      </c>
      <c r="E158" s="77"/>
      <c r="F158" s="77"/>
      <c r="G158" s="78" t="s">
        <v>1</v>
      </c>
      <c r="H158" s="79"/>
      <c r="I158" s="81">
        <f>+I147+1</f>
        <v>15</v>
      </c>
      <c r="J158" s="42"/>
      <c r="K158" s="42"/>
      <c r="L158" s="42"/>
      <c r="M158" s="42"/>
      <c r="N158" s="42"/>
      <c r="O158" s="42"/>
      <c r="P158" s="42"/>
      <c r="Q158" s="42"/>
    </row>
    <row r="159" spans="1:17" ht="24.75" customHeight="1" x14ac:dyDescent="0.25">
      <c r="A159" s="48" t="s">
        <v>2</v>
      </c>
      <c r="B159" s="67"/>
      <c r="C159" s="68"/>
      <c r="D159" s="68"/>
      <c r="E159" s="69"/>
      <c r="F159" s="125">
        <f>IFERROR((E161*F161+E162*F162)/(F161+F162),0)</f>
        <v>0</v>
      </c>
      <c r="G159" s="49" t="s">
        <v>71</v>
      </c>
      <c r="H159" s="70"/>
      <c r="I159" s="81"/>
      <c r="J159" s="42"/>
      <c r="K159" s="42"/>
      <c r="L159" s="42"/>
      <c r="M159" s="42"/>
      <c r="N159" s="42"/>
      <c r="O159" s="42"/>
      <c r="P159" s="42"/>
      <c r="Q159" s="42"/>
    </row>
    <row r="160" spans="1:17" ht="24.75" customHeight="1" x14ac:dyDescent="0.25">
      <c r="A160" s="48" t="s">
        <v>4</v>
      </c>
      <c r="B160" s="129"/>
      <c r="C160" s="130"/>
      <c r="D160" s="49" t="s">
        <v>3142</v>
      </c>
      <c r="E160" s="110" t="str">
        <f>IFERROR(VLOOKUP(B160,matrizEmpleados,2,FALSE),"No existe")</f>
        <v>No existe</v>
      </c>
      <c r="F160" s="120" t="s">
        <v>3765</v>
      </c>
      <c r="G160" s="49" t="s">
        <v>5</v>
      </c>
      <c r="H160" s="127">
        <f>+(D159-C159)+1</f>
        <v>1</v>
      </c>
      <c r="I160" s="81"/>
      <c r="J160" s="42"/>
      <c r="K160" s="42"/>
      <c r="L160" s="42"/>
      <c r="M160" s="42"/>
      <c r="N160" s="42"/>
      <c r="O160" s="42"/>
      <c r="P160" s="42"/>
      <c r="Q160" s="42"/>
    </row>
    <row r="161" spans="1:17" ht="24.75" customHeight="1" x14ac:dyDescent="0.25">
      <c r="A161" s="48" t="s">
        <v>7</v>
      </c>
      <c r="B161" s="115"/>
      <c r="C161" s="121"/>
      <c r="D161" s="121"/>
      <c r="E161" s="116">
        <f>(D161-C161)*$C$2</f>
        <v>0</v>
      </c>
      <c r="F161" s="136"/>
      <c r="G161" s="49" t="s">
        <v>3139</v>
      </c>
      <c r="H161" s="70"/>
      <c r="I161" s="81"/>
      <c r="J161" s="42"/>
      <c r="K161" s="42"/>
      <c r="L161" s="42"/>
      <c r="M161" s="42"/>
      <c r="N161" s="42"/>
      <c r="O161" s="42"/>
      <c r="P161" s="42"/>
      <c r="Q161" s="42"/>
    </row>
    <row r="162" spans="1:17" ht="24.75" customHeight="1" x14ac:dyDescent="0.25">
      <c r="A162" s="48" t="s">
        <v>8</v>
      </c>
      <c r="B162" s="108"/>
      <c r="C162" s="121"/>
      <c r="D162" s="121"/>
      <c r="E162" s="116">
        <f>(D162-C162)*$C$2</f>
        <v>0</v>
      </c>
      <c r="F162" s="136"/>
      <c r="G162" s="49" t="s">
        <v>3142</v>
      </c>
      <c r="H162" s="72" t="str">
        <f>IFERROR(VLOOKUP(B162,matrizEmpleados,2,FALSE),"Error")</f>
        <v>Error</v>
      </c>
      <c r="I162" s="81"/>
      <c r="J162" s="42"/>
      <c r="K162" s="42"/>
      <c r="L162" s="42"/>
      <c r="M162" s="42"/>
      <c r="N162" s="42"/>
      <c r="O162" s="42"/>
      <c r="P162" s="42"/>
      <c r="Q162" s="42"/>
    </row>
    <row r="163" spans="1:17" ht="24.75" customHeight="1" x14ac:dyDescent="0.25">
      <c r="A163" s="48" t="s">
        <v>261</v>
      </c>
      <c r="B163" s="48" t="s">
        <v>262</v>
      </c>
      <c r="C163" s="48" t="s">
        <v>10</v>
      </c>
      <c r="D163" s="48" t="s">
        <v>264</v>
      </c>
      <c r="E163" s="64" t="s">
        <v>263</v>
      </c>
      <c r="F163" s="64"/>
      <c r="G163" s="49" t="s">
        <v>9</v>
      </c>
      <c r="H163" s="70"/>
      <c r="I163" s="81"/>
      <c r="K163" s="42"/>
      <c r="L163" s="42"/>
      <c r="M163" s="42"/>
      <c r="N163" s="42"/>
      <c r="O163" s="42"/>
      <c r="P163" s="42"/>
      <c r="Q163" s="42"/>
    </row>
    <row r="164" spans="1:17" ht="24.75" customHeight="1" x14ac:dyDescent="0.25">
      <c r="A164" s="48" t="s">
        <v>3106</v>
      </c>
      <c r="B164" s="67"/>
      <c r="C164" s="47" t="str">
        <f>IFERROR(VLOOKUP(B164,matrizEmpleados,2,FALSE),"Error")</f>
        <v>Error</v>
      </c>
      <c r="D164" s="45"/>
      <c r="E164" s="65"/>
      <c r="F164" s="65"/>
      <c r="G164" s="49" t="s">
        <v>11</v>
      </c>
      <c r="H164" s="70"/>
      <c r="I164" s="81" t="str">
        <f ca="1">CONCATENATE(_xlfn.SHEET(),"-",I158,"-",1)</f>
        <v>31-15-1</v>
      </c>
      <c r="J164" s="42"/>
      <c r="K164" s="42"/>
      <c r="L164" s="42"/>
      <c r="M164" s="42"/>
      <c r="N164" s="42"/>
      <c r="O164" s="42"/>
      <c r="P164" s="42"/>
      <c r="Q164" s="42"/>
    </row>
    <row r="165" spans="1:17" ht="24.75" customHeight="1" x14ac:dyDescent="0.25">
      <c r="A165" s="48" t="s">
        <v>3107</v>
      </c>
      <c r="B165" s="67"/>
      <c r="C165" s="47" t="str">
        <f>IFERROR(VLOOKUP(B165,matrizEmpleados,2,FALSE),"Error")</f>
        <v>Error</v>
      </c>
      <c r="D165" s="45"/>
      <c r="E165" s="65"/>
      <c r="F165" s="65"/>
      <c r="G165" s="49" t="s">
        <v>12</v>
      </c>
      <c r="H165" s="71"/>
      <c r="I165" s="81" t="str">
        <f ca="1">CONCATENATE(_xlfn.SHEET(),"-",I158,"-",2)</f>
        <v>31-15-2</v>
      </c>
      <c r="J165" s="42"/>
      <c r="K165" s="42"/>
      <c r="L165" s="42"/>
      <c r="M165" s="42"/>
      <c r="N165" s="42"/>
      <c r="O165" s="42"/>
      <c r="P165" s="42"/>
      <c r="Q165" s="42"/>
    </row>
    <row r="166" spans="1:17" ht="24.75" customHeight="1" x14ac:dyDescent="0.25">
      <c r="A166" s="48" t="s">
        <v>3108</v>
      </c>
      <c r="B166" s="67"/>
      <c r="C166" s="47" t="str">
        <f>IFERROR(VLOOKUP(B166,matrizEmpleados,2,FALSE),"Error")</f>
        <v>Error</v>
      </c>
      <c r="D166" s="45"/>
      <c r="E166" s="65"/>
      <c r="F166" s="65"/>
      <c r="G166" s="49" t="s">
        <v>3149</v>
      </c>
      <c r="H166" s="70"/>
      <c r="I166" s="81" t="str">
        <f ca="1">CONCATENATE(_xlfn.SHEET(),"-",I158,"-",3)</f>
        <v>31-15-3</v>
      </c>
      <c r="J166" s="42"/>
      <c r="K166" s="42"/>
      <c r="L166" s="42"/>
      <c r="M166" s="42"/>
      <c r="N166" s="42"/>
      <c r="O166" s="42"/>
      <c r="P166" s="42"/>
      <c r="Q166" s="42"/>
    </row>
    <row r="167" spans="1:17" ht="38.25" customHeight="1" x14ac:dyDescent="0.25">
      <c r="A167" s="48" t="s">
        <v>13</v>
      </c>
      <c r="B167" s="131"/>
      <c r="C167" s="132"/>
      <c r="D167" s="132"/>
      <c r="E167" s="133"/>
      <c r="F167" s="114"/>
      <c r="G167" s="48" t="s">
        <v>3760</v>
      </c>
      <c r="H167" s="72" t="str">
        <f>IFERROR(VLOOKUP(E160,matriz_imputacion,3,FALSE),"No Existe")</f>
        <v>No Existe</v>
      </c>
      <c r="I167" s="81"/>
      <c r="J167" s="42"/>
      <c r="K167" s="42"/>
      <c r="L167" s="42"/>
      <c r="M167" s="42"/>
      <c r="N167" s="42"/>
      <c r="O167" s="42"/>
      <c r="P167" s="42"/>
      <c r="Q167" s="42"/>
    </row>
    <row r="168" spans="1:17" ht="40.5" customHeight="1" x14ac:dyDescent="0.25">
      <c r="A168" s="44"/>
      <c r="B168" s="56"/>
      <c r="C168" s="42"/>
      <c r="D168" s="42"/>
      <c r="E168" s="42"/>
      <c r="F168" s="42"/>
      <c r="G168" s="43"/>
      <c r="H168" s="43"/>
      <c r="I168" s="81"/>
      <c r="J168" s="42"/>
      <c r="K168" s="42"/>
      <c r="L168" s="42"/>
      <c r="M168" s="42"/>
      <c r="N168" s="42"/>
      <c r="O168" s="42"/>
      <c r="P168" s="42"/>
      <c r="Q168" s="42"/>
    </row>
    <row r="169" spans="1:17" ht="24.75" customHeight="1" x14ac:dyDescent="0.3">
      <c r="A169" s="73" t="str">
        <f ca="1">CONCATENATE(_xlfn.SHEET(),"-",I169)</f>
        <v>31-16</v>
      </c>
      <c r="B169" s="74"/>
      <c r="C169" s="75" t="s">
        <v>3138</v>
      </c>
      <c r="D169" s="76" t="s">
        <v>75</v>
      </c>
      <c r="E169" s="77"/>
      <c r="F169" s="77"/>
      <c r="G169" s="78" t="s">
        <v>1</v>
      </c>
      <c r="H169" s="79"/>
      <c r="I169" s="81">
        <f>+I158+1</f>
        <v>16</v>
      </c>
      <c r="J169" s="42"/>
      <c r="K169" s="42"/>
      <c r="L169" s="42"/>
      <c r="M169" s="42"/>
      <c r="N169" s="42"/>
      <c r="O169" s="42"/>
      <c r="P169" s="42"/>
      <c r="Q169" s="42"/>
    </row>
    <row r="170" spans="1:17" ht="24.75" customHeight="1" x14ac:dyDescent="0.25">
      <c r="A170" s="48" t="s">
        <v>2</v>
      </c>
      <c r="B170" s="67"/>
      <c r="C170" s="68"/>
      <c r="D170" s="68"/>
      <c r="E170" s="69"/>
      <c r="F170" s="125">
        <f>IFERROR((E172*F172+E173*F173)/(F172+F173),0)</f>
        <v>0</v>
      </c>
      <c r="G170" s="49" t="s">
        <v>71</v>
      </c>
      <c r="H170" s="70"/>
      <c r="I170" s="81"/>
      <c r="J170" s="42"/>
      <c r="K170" s="42"/>
      <c r="L170" s="42"/>
      <c r="M170" s="42"/>
      <c r="N170" s="42"/>
      <c r="O170" s="42"/>
      <c r="P170" s="42"/>
      <c r="Q170" s="42"/>
    </row>
    <row r="171" spans="1:17" ht="24.75" customHeight="1" x14ac:dyDescent="0.25">
      <c r="A171" s="48" t="s">
        <v>4</v>
      </c>
      <c r="B171" s="129"/>
      <c r="C171" s="130"/>
      <c r="D171" s="49" t="s">
        <v>3142</v>
      </c>
      <c r="E171" s="110" t="str">
        <f>IFERROR(VLOOKUP(B171,matrizEmpleados,2,FALSE),"No existe")</f>
        <v>No existe</v>
      </c>
      <c r="F171" s="120" t="s">
        <v>3765</v>
      </c>
      <c r="G171" s="49" t="s">
        <v>5</v>
      </c>
      <c r="H171" s="127">
        <f>+(D170-C170)+1</f>
        <v>1</v>
      </c>
      <c r="I171" s="81"/>
      <c r="J171" s="42"/>
      <c r="K171" s="42"/>
      <c r="L171" s="42"/>
      <c r="M171" s="42"/>
      <c r="N171" s="42"/>
      <c r="O171" s="42"/>
      <c r="P171" s="42"/>
      <c r="Q171" s="42"/>
    </row>
    <row r="172" spans="1:17" ht="24.75" customHeight="1" x14ac:dyDescent="0.25">
      <c r="A172" s="48" t="s">
        <v>7</v>
      </c>
      <c r="B172" s="115"/>
      <c r="C172" s="121"/>
      <c r="D172" s="121"/>
      <c r="E172" s="116">
        <f>(D172-C172)*$C$2</f>
        <v>0</v>
      </c>
      <c r="F172" s="136"/>
      <c r="G172" s="49" t="s">
        <v>3139</v>
      </c>
      <c r="H172" s="70"/>
      <c r="I172" s="81"/>
      <c r="J172" s="42"/>
      <c r="K172" s="42"/>
      <c r="L172" s="42"/>
      <c r="M172" s="42"/>
      <c r="N172" s="42"/>
      <c r="O172" s="42"/>
      <c r="P172" s="42"/>
      <c r="Q172" s="42"/>
    </row>
    <row r="173" spans="1:17" ht="24.75" customHeight="1" x14ac:dyDescent="0.25">
      <c r="A173" s="48" t="s">
        <v>8</v>
      </c>
      <c r="B173" s="108"/>
      <c r="C173" s="121"/>
      <c r="D173" s="121"/>
      <c r="E173" s="116">
        <f>(D173-C173)*$C$2</f>
        <v>0</v>
      </c>
      <c r="F173" s="136"/>
      <c r="G173" s="49" t="s">
        <v>3142</v>
      </c>
      <c r="H173" s="72" t="str">
        <f>IFERROR(VLOOKUP(B173,matrizEmpleados,2,FALSE),"Error")</f>
        <v>Error</v>
      </c>
      <c r="I173" s="81"/>
      <c r="J173" s="42"/>
      <c r="K173" s="42"/>
      <c r="L173" s="42"/>
      <c r="M173" s="42"/>
      <c r="N173" s="42"/>
      <c r="O173" s="42"/>
      <c r="P173" s="42"/>
      <c r="Q173" s="42"/>
    </row>
    <row r="174" spans="1:17" ht="24.75" customHeight="1" x14ac:dyDescent="0.25">
      <c r="A174" s="48" t="s">
        <v>261</v>
      </c>
      <c r="B174" s="48" t="s">
        <v>262</v>
      </c>
      <c r="C174" s="48" t="s">
        <v>10</v>
      </c>
      <c r="D174" s="48" t="s">
        <v>264</v>
      </c>
      <c r="E174" s="64" t="s">
        <v>263</v>
      </c>
      <c r="F174" s="64"/>
      <c r="G174" s="49" t="s">
        <v>9</v>
      </c>
      <c r="H174" s="70"/>
      <c r="I174" s="81"/>
      <c r="K174" s="42"/>
      <c r="L174" s="42"/>
      <c r="M174" s="42"/>
      <c r="N174" s="42"/>
      <c r="O174" s="42"/>
      <c r="P174" s="42"/>
      <c r="Q174" s="42"/>
    </row>
    <row r="175" spans="1:17" ht="24.75" customHeight="1" x14ac:dyDescent="0.25">
      <c r="A175" s="48" t="s">
        <v>3106</v>
      </c>
      <c r="B175" s="67"/>
      <c r="C175" s="47" t="str">
        <f>IFERROR(VLOOKUP(B175,matrizEmpleados,2,FALSE),"Error")</f>
        <v>Error</v>
      </c>
      <c r="D175" s="45"/>
      <c r="E175" s="65"/>
      <c r="F175" s="65"/>
      <c r="G175" s="49" t="s">
        <v>11</v>
      </c>
      <c r="H175" s="70"/>
      <c r="I175" s="81" t="str">
        <f ca="1">CONCATENATE(_xlfn.SHEET(),"-",I169,"-",1)</f>
        <v>31-16-1</v>
      </c>
      <c r="J175" s="42"/>
      <c r="K175" s="42"/>
      <c r="L175" s="42"/>
      <c r="M175" s="42"/>
      <c r="N175" s="42"/>
      <c r="O175" s="42"/>
      <c r="P175" s="42"/>
      <c r="Q175" s="42"/>
    </row>
    <row r="176" spans="1:17" ht="24.75" customHeight="1" x14ac:dyDescent="0.25">
      <c r="A176" s="48" t="s">
        <v>3107</v>
      </c>
      <c r="B176" s="67"/>
      <c r="C176" s="47" t="str">
        <f>IFERROR(VLOOKUP(B176,matrizEmpleados,2,FALSE),"Error")</f>
        <v>Error</v>
      </c>
      <c r="D176" s="45"/>
      <c r="E176" s="65"/>
      <c r="F176" s="65"/>
      <c r="G176" s="49" t="s">
        <v>12</v>
      </c>
      <c r="H176" s="71"/>
      <c r="I176" s="81" t="str">
        <f ca="1">CONCATENATE(_xlfn.SHEET(),"-",I169,"-",2)</f>
        <v>31-16-2</v>
      </c>
      <c r="J176" s="42"/>
      <c r="K176" s="42"/>
      <c r="L176" s="42"/>
      <c r="M176" s="42"/>
      <c r="N176" s="42"/>
      <c r="O176" s="42"/>
      <c r="P176" s="42"/>
      <c r="Q176" s="42"/>
    </row>
    <row r="177" spans="1:17" ht="24.75" customHeight="1" x14ac:dyDescent="0.25">
      <c r="A177" s="48" t="s">
        <v>3108</v>
      </c>
      <c r="B177" s="67"/>
      <c r="C177" s="47" t="str">
        <f>IFERROR(VLOOKUP(B177,matrizEmpleados,2,FALSE),"Error")</f>
        <v>Error</v>
      </c>
      <c r="D177" s="45"/>
      <c r="E177" s="65"/>
      <c r="F177" s="65"/>
      <c r="G177" s="49" t="s">
        <v>3149</v>
      </c>
      <c r="H177" s="70"/>
      <c r="I177" s="81" t="str">
        <f ca="1">CONCATENATE(_xlfn.SHEET(),"-",I169,"-",3)</f>
        <v>31-16-3</v>
      </c>
      <c r="J177" s="42"/>
      <c r="K177" s="42"/>
      <c r="L177" s="42"/>
      <c r="M177" s="42"/>
      <c r="N177" s="42"/>
      <c r="O177" s="42"/>
      <c r="P177" s="42"/>
      <c r="Q177" s="42"/>
    </row>
    <row r="178" spans="1:17" ht="38.25" customHeight="1" x14ac:dyDescent="0.25">
      <c r="A178" s="48" t="s">
        <v>13</v>
      </c>
      <c r="B178" s="131"/>
      <c r="C178" s="132"/>
      <c r="D178" s="132"/>
      <c r="E178" s="133"/>
      <c r="F178" s="114"/>
      <c r="G178" s="48" t="s">
        <v>3760</v>
      </c>
      <c r="H178" s="72" t="str">
        <f>IFERROR(VLOOKUP(E171,matriz_imputacion,3,FALSE),"No Existe")</f>
        <v>No Existe</v>
      </c>
      <c r="I178" s="81"/>
      <c r="J178" s="42"/>
      <c r="K178" s="42"/>
      <c r="L178" s="42"/>
      <c r="M178" s="42"/>
      <c r="N178" s="42"/>
      <c r="O178" s="42"/>
      <c r="P178" s="42"/>
      <c r="Q178" s="42"/>
    </row>
    <row r="179" spans="1:17" ht="40.5" customHeight="1" x14ac:dyDescent="0.25">
      <c r="A179" s="44"/>
      <c r="B179" s="56"/>
      <c r="C179" s="42"/>
      <c r="D179" s="42"/>
      <c r="E179" s="42"/>
      <c r="F179" s="42"/>
      <c r="G179" s="43"/>
      <c r="H179" s="43"/>
      <c r="I179" s="81"/>
      <c r="J179" s="42"/>
      <c r="K179" s="42"/>
      <c r="L179" s="42"/>
      <c r="M179" s="42"/>
      <c r="N179" s="42"/>
      <c r="O179" s="42"/>
      <c r="P179" s="42"/>
      <c r="Q179" s="42"/>
    </row>
    <row r="180" spans="1:17" ht="24.75" customHeight="1" x14ac:dyDescent="0.3">
      <c r="A180" s="73" t="str">
        <f ca="1">CONCATENATE(_xlfn.SHEET(),"-",I180)</f>
        <v>31-17</v>
      </c>
      <c r="B180" s="74"/>
      <c r="C180" s="75" t="s">
        <v>3138</v>
      </c>
      <c r="D180" s="76" t="s">
        <v>75</v>
      </c>
      <c r="E180" s="77"/>
      <c r="F180" s="77"/>
      <c r="G180" s="78" t="s">
        <v>1</v>
      </c>
      <c r="H180" s="79"/>
      <c r="I180" s="81">
        <f>+I169+1</f>
        <v>17</v>
      </c>
      <c r="J180" s="42"/>
      <c r="K180" s="42"/>
      <c r="L180" s="42"/>
      <c r="M180" s="42"/>
      <c r="N180" s="42"/>
      <c r="O180" s="42"/>
      <c r="P180" s="42"/>
      <c r="Q180" s="42"/>
    </row>
    <row r="181" spans="1:17" ht="24.75" customHeight="1" x14ac:dyDescent="0.25">
      <c r="A181" s="48" t="s">
        <v>2</v>
      </c>
      <c r="B181" s="67"/>
      <c r="C181" s="68"/>
      <c r="D181" s="68"/>
      <c r="E181" s="69"/>
      <c r="F181" s="125">
        <f>IFERROR((E183*F183+E184*F184)/(F183+F184),0)</f>
        <v>0</v>
      </c>
      <c r="G181" s="49" t="s">
        <v>71</v>
      </c>
      <c r="H181" s="70"/>
      <c r="I181" s="81"/>
      <c r="J181" s="42"/>
      <c r="K181" s="42"/>
      <c r="L181" s="42"/>
      <c r="M181" s="42"/>
      <c r="N181" s="42"/>
      <c r="O181" s="42"/>
      <c r="P181" s="42"/>
      <c r="Q181" s="42"/>
    </row>
    <row r="182" spans="1:17" ht="24.75" customHeight="1" x14ac:dyDescent="0.25">
      <c r="A182" s="48" t="s">
        <v>4</v>
      </c>
      <c r="B182" s="129"/>
      <c r="C182" s="130"/>
      <c r="D182" s="49" t="s">
        <v>3142</v>
      </c>
      <c r="E182" s="110" t="str">
        <f>IFERROR(VLOOKUP(B182,matrizEmpleados,2,FALSE),"No existe")</f>
        <v>No existe</v>
      </c>
      <c r="F182" s="120" t="s">
        <v>3765</v>
      </c>
      <c r="G182" s="49" t="s">
        <v>5</v>
      </c>
      <c r="H182" s="127">
        <f>+(D181-C181)+1</f>
        <v>1</v>
      </c>
      <c r="I182" s="81"/>
      <c r="J182" s="42"/>
      <c r="K182" s="42"/>
      <c r="L182" s="42"/>
      <c r="M182" s="42"/>
      <c r="N182" s="42"/>
      <c r="O182" s="42"/>
      <c r="P182" s="42"/>
      <c r="Q182" s="42"/>
    </row>
    <row r="183" spans="1:17" ht="24.75" customHeight="1" x14ac:dyDescent="0.25">
      <c r="A183" s="48" t="s">
        <v>7</v>
      </c>
      <c r="B183" s="115"/>
      <c r="C183" s="121"/>
      <c r="D183" s="121"/>
      <c r="E183" s="116">
        <f>(D183-C183)*$C$2</f>
        <v>0</v>
      </c>
      <c r="F183" s="136"/>
      <c r="G183" s="49" t="s">
        <v>3139</v>
      </c>
      <c r="H183" s="70"/>
      <c r="I183" s="81"/>
      <c r="J183" s="42"/>
      <c r="K183" s="42"/>
      <c r="L183" s="42"/>
      <c r="M183" s="42"/>
      <c r="N183" s="42"/>
      <c r="O183" s="42"/>
      <c r="P183" s="42"/>
      <c r="Q183" s="42"/>
    </row>
    <row r="184" spans="1:17" ht="24.75" customHeight="1" x14ac:dyDescent="0.25">
      <c r="A184" s="48" t="s">
        <v>8</v>
      </c>
      <c r="B184" s="108"/>
      <c r="C184" s="121"/>
      <c r="D184" s="121"/>
      <c r="E184" s="116">
        <f>(D184-C184)*$C$2</f>
        <v>0</v>
      </c>
      <c r="F184" s="136"/>
      <c r="G184" s="49" t="s">
        <v>3142</v>
      </c>
      <c r="H184" s="72" t="str">
        <f>IFERROR(VLOOKUP(B184,matrizEmpleados,2,FALSE),"Error")</f>
        <v>Error</v>
      </c>
      <c r="I184" s="81"/>
      <c r="J184" s="42"/>
      <c r="K184" s="42"/>
      <c r="L184" s="42"/>
      <c r="M184" s="42"/>
      <c r="N184" s="42"/>
      <c r="O184" s="42"/>
      <c r="P184" s="42"/>
      <c r="Q184" s="42"/>
    </row>
    <row r="185" spans="1:17" ht="24.75" customHeight="1" x14ac:dyDescent="0.25">
      <c r="A185" s="48" t="s">
        <v>261</v>
      </c>
      <c r="B185" s="48" t="s">
        <v>262</v>
      </c>
      <c r="C185" s="48" t="s">
        <v>10</v>
      </c>
      <c r="D185" s="48" t="s">
        <v>264</v>
      </c>
      <c r="E185" s="64" t="s">
        <v>263</v>
      </c>
      <c r="F185" s="64"/>
      <c r="G185" s="49" t="s">
        <v>9</v>
      </c>
      <c r="H185" s="70"/>
      <c r="I185" s="81"/>
      <c r="K185" s="42"/>
      <c r="L185" s="42"/>
      <c r="M185" s="42"/>
      <c r="N185" s="42"/>
      <c r="O185" s="42"/>
      <c r="P185" s="42"/>
      <c r="Q185" s="42"/>
    </row>
    <row r="186" spans="1:17" ht="24.75" customHeight="1" x14ac:dyDescent="0.25">
      <c r="A186" s="48" t="s">
        <v>3106</v>
      </c>
      <c r="B186" s="67"/>
      <c r="C186" s="47" t="str">
        <f>IFERROR(VLOOKUP(B186,matrizEmpleados,2,FALSE),"Error")</f>
        <v>Error</v>
      </c>
      <c r="D186" s="45"/>
      <c r="E186" s="65"/>
      <c r="F186" s="65"/>
      <c r="G186" s="49" t="s">
        <v>11</v>
      </c>
      <c r="H186" s="70"/>
      <c r="I186" s="81" t="str">
        <f ca="1">CONCATENATE(_xlfn.SHEET(),"-",I180,"-",1)</f>
        <v>31-17-1</v>
      </c>
      <c r="J186" s="42"/>
      <c r="K186" s="42"/>
      <c r="L186" s="42"/>
      <c r="M186" s="42"/>
      <c r="N186" s="42"/>
      <c r="O186" s="42"/>
      <c r="P186" s="42"/>
      <c r="Q186" s="42"/>
    </row>
    <row r="187" spans="1:17" ht="24.75" customHeight="1" x14ac:dyDescent="0.25">
      <c r="A187" s="48" t="s">
        <v>3107</v>
      </c>
      <c r="B187" s="67"/>
      <c r="C187" s="47" t="str">
        <f>IFERROR(VLOOKUP(B187,matrizEmpleados,2,FALSE),"Error")</f>
        <v>Error</v>
      </c>
      <c r="D187" s="45"/>
      <c r="E187" s="65"/>
      <c r="F187" s="65"/>
      <c r="G187" s="49" t="s">
        <v>12</v>
      </c>
      <c r="H187" s="71"/>
      <c r="I187" s="81" t="str">
        <f ca="1">CONCATENATE(_xlfn.SHEET(),"-",I180,"-",2)</f>
        <v>31-17-2</v>
      </c>
      <c r="J187" s="42"/>
      <c r="K187" s="42"/>
      <c r="L187" s="42"/>
      <c r="M187" s="42"/>
      <c r="N187" s="42"/>
      <c r="O187" s="42"/>
      <c r="P187" s="42"/>
      <c r="Q187" s="42"/>
    </row>
    <row r="188" spans="1:17" ht="24.75" customHeight="1" x14ac:dyDescent="0.25">
      <c r="A188" s="48" t="s">
        <v>3108</v>
      </c>
      <c r="B188" s="67"/>
      <c r="C188" s="47" t="str">
        <f>IFERROR(VLOOKUP(B188,matrizEmpleados,2,FALSE),"Error")</f>
        <v>Error</v>
      </c>
      <c r="D188" s="45"/>
      <c r="E188" s="65"/>
      <c r="F188" s="65"/>
      <c r="G188" s="49" t="s">
        <v>3149</v>
      </c>
      <c r="H188" s="70"/>
      <c r="I188" s="81" t="str">
        <f ca="1">CONCATENATE(_xlfn.SHEET(),"-",I180,"-",3)</f>
        <v>31-17-3</v>
      </c>
      <c r="J188" s="42"/>
      <c r="K188" s="42"/>
      <c r="L188" s="42"/>
      <c r="M188" s="42"/>
      <c r="N188" s="42"/>
      <c r="O188" s="42"/>
      <c r="P188" s="42"/>
      <c r="Q188" s="42"/>
    </row>
    <row r="189" spans="1:17" ht="38.25" customHeight="1" x14ac:dyDescent="0.25">
      <c r="A189" s="48" t="s">
        <v>13</v>
      </c>
      <c r="B189" s="131"/>
      <c r="C189" s="132"/>
      <c r="D189" s="132"/>
      <c r="E189" s="133"/>
      <c r="F189" s="114"/>
      <c r="G189" s="48" t="s">
        <v>3760</v>
      </c>
      <c r="H189" s="72" t="str">
        <f>IFERROR(VLOOKUP(E182,matriz_imputacion,3,FALSE),"No Existe")</f>
        <v>No Existe</v>
      </c>
      <c r="I189" s="81"/>
      <c r="J189" s="42"/>
      <c r="K189" s="42"/>
      <c r="L189" s="42"/>
      <c r="M189" s="42"/>
      <c r="N189" s="42"/>
      <c r="O189" s="42"/>
      <c r="P189" s="42"/>
      <c r="Q189" s="42"/>
    </row>
    <row r="190" spans="1:17" ht="40.5" customHeight="1" x14ac:dyDescent="0.25">
      <c r="A190" s="44"/>
      <c r="B190" s="56"/>
      <c r="C190" s="42"/>
      <c r="D190" s="42"/>
      <c r="E190" s="42"/>
      <c r="F190" s="42"/>
      <c r="G190" s="43"/>
      <c r="H190" s="43"/>
      <c r="I190" s="81"/>
      <c r="J190" s="42"/>
      <c r="K190" s="42"/>
      <c r="L190" s="42"/>
      <c r="M190" s="42"/>
      <c r="N190" s="42"/>
      <c r="O190" s="42"/>
      <c r="P190" s="42"/>
      <c r="Q190" s="42"/>
    </row>
    <row r="191" spans="1:17" ht="24.75" customHeight="1" x14ac:dyDescent="0.3">
      <c r="A191" s="73" t="str">
        <f ca="1">CONCATENATE(_xlfn.SHEET(),"-",I191)</f>
        <v>31-18</v>
      </c>
      <c r="B191" s="74"/>
      <c r="C191" s="75" t="s">
        <v>3138</v>
      </c>
      <c r="D191" s="76" t="s">
        <v>75</v>
      </c>
      <c r="E191" s="77"/>
      <c r="F191" s="77"/>
      <c r="G191" s="78" t="s">
        <v>1</v>
      </c>
      <c r="H191" s="79"/>
      <c r="I191" s="81">
        <f>+I180+1</f>
        <v>18</v>
      </c>
      <c r="J191" s="42"/>
      <c r="K191" s="42"/>
      <c r="L191" s="42"/>
      <c r="M191" s="42"/>
      <c r="N191" s="42"/>
      <c r="O191" s="42"/>
      <c r="P191" s="42"/>
      <c r="Q191" s="42"/>
    </row>
    <row r="192" spans="1:17" ht="24.75" customHeight="1" x14ac:dyDescent="0.25">
      <c r="A192" s="48" t="s">
        <v>2</v>
      </c>
      <c r="B192" s="67"/>
      <c r="C192" s="68"/>
      <c r="D192" s="68"/>
      <c r="E192" s="69"/>
      <c r="F192" s="125">
        <f>IFERROR((E194*F194+E195*F195)/(F194+F195),0)</f>
        <v>0</v>
      </c>
      <c r="G192" s="49" t="s">
        <v>71</v>
      </c>
      <c r="H192" s="70"/>
      <c r="I192" s="81"/>
      <c r="J192" s="42"/>
      <c r="K192" s="42"/>
      <c r="L192" s="42"/>
      <c r="M192" s="42"/>
      <c r="N192" s="42"/>
      <c r="O192" s="42"/>
      <c r="P192" s="42"/>
      <c r="Q192" s="42"/>
    </row>
    <row r="193" spans="1:17" ht="24.75" customHeight="1" x14ac:dyDescent="0.25">
      <c r="A193" s="48" t="s">
        <v>4</v>
      </c>
      <c r="B193" s="129"/>
      <c r="C193" s="130"/>
      <c r="D193" s="49" t="s">
        <v>3142</v>
      </c>
      <c r="E193" s="110" t="str">
        <f>IFERROR(VLOOKUP(B193,matrizEmpleados,2,FALSE),"No existe")</f>
        <v>No existe</v>
      </c>
      <c r="F193" s="120" t="s">
        <v>3765</v>
      </c>
      <c r="G193" s="49" t="s">
        <v>5</v>
      </c>
      <c r="H193" s="127">
        <f>+(D192-C192)+1</f>
        <v>1</v>
      </c>
      <c r="I193" s="81"/>
      <c r="J193" s="42"/>
      <c r="K193" s="42"/>
      <c r="L193" s="42"/>
      <c r="M193" s="42"/>
      <c r="N193" s="42"/>
      <c r="O193" s="42"/>
      <c r="P193" s="42"/>
      <c r="Q193" s="42"/>
    </row>
    <row r="194" spans="1:17" ht="24.75" customHeight="1" x14ac:dyDescent="0.25">
      <c r="A194" s="48" t="s">
        <v>7</v>
      </c>
      <c r="B194" s="115"/>
      <c r="C194" s="121"/>
      <c r="D194" s="121"/>
      <c r="E194" s="116">
        <f>(D194-C194)*$C$2</f>
        <v>0</v>
      </c>
      <c r="F194" s="136"/>
      <c r="G194" s="49" t="s">
        <v>3139</v>
      </c>
      <c r="H194" s="70"/>
      <c r="I194" s="81"/>
      <c r="J194" s="42"/>
      <c r="K194" s="42"/>
      <c r="L194" s="42"/>
      <c r="M194" s="42"/>
      <c r="N194" s="42"/>
      <c r="O194" s="42"/>
      <c r="P194" s="42"/>
      <c r="Q194" s="42"/>
    </row>
    <row r="195" spans="1:17" ht="24.75" customHeight="1" x14ac:dyDescent="0.25">
      <c r="A195" s="48" t="s">
        <v>8</v>
      </c>
      <c r="B195" s="108"/>
      <c r="C195" s="121"/>
      <c r="D195" s="121"/>
      <c r="E195" s="116">
        <f>(D195-C195)*$C$2</f>
        <v>0</v>
      </c>
      <c r="F195" s="136"/>
      <c r="G195" s="49" t="s">
        <v>3142</v>
      </c>
      <c r="H195" s="72" t="str">
        <f>IFERROR(VLOOKUP(B195,matrizEmpleados,2,FALSE),"Error")</f>
        <v>Error</v>
      </c>
      <c r="I195" s="81"/>
      <c r="J195" s="42"/>
      <c r="K195" s="42"/>
      <c r="L195" s="42"/>
      <c r="M195" s="42"/>
      <c r="N195" s="42"/>
      <c r="O195" s="42"/>
      <c r="P195" s="42"/>
      <c r="Q195" s="42"/>
    </row>
    <row r="196" spans="1:17" ht="24.75" customHeight="1" x14ac:dyDescent="0.25">
      <c r="A196" s="48" t="s">
        <v>261</v>
      </c>
      <c r="B196" s="48" t="s">
        <v>262</v>
      </c>
      <c r="C196" s="48" t="s">
        <v>10</v>
      </c>
      <c r="D196" s="48" t="s">
        <v>264</v>
      </c>
      <c r="E196" s="64" t="s">
        <v>263</v>
      </c>
      <c r="F196" s="64"/>
      <c r="G196" s="49" t="s">
        <v>9</v>
      </c>
      <c r="H196" s="70"/>
      <c r="I196" s="81"/>
      <c r="K196" s="42"/>
      <c r="L196" s="42"/>
      <c r="M196" s="42"/>
      <c r="N196" s="42"/>
      <c r="O196" s="42"/>
      <c r="P196" s="42"/>
      <c r="Q196" s="42"/>
    </row>
    <row r="197" spans="1:17" ht="24.75" customHeight="1" x14ac:dyDescent="0.25">
      <c r="A197" s="48" t="s">
        <v>3106</v>
      </c>
      <c r="B197" s="67"/>
      <c r="C197" s="47" t="str">
        <f>IFERROR(VLOOKUP(B197,matrizEmpleados,2,FALSE),"Error")</f>
        <v>Error</v>
      </c>
      <c r="D197" s="45"/>
      <c r="E197" s="65"/>
      <c r="F197" s="65"/>
      <c r="G197" s="49" t="s">
        <v>11</v>
      </c>
      <c r="H197" s="70"/>
      <c r="I197" s="81" t="str">
        <f ca="1">CONCATENATE(_xlfn.SHEET(),"-",I191,"-",1)</f>
        <v>31-18-1</v>
      </c>
      <c r="J197" s="42"/>
      <c r="K197" s="42"/>
      <c r="L197" s="42"/>
      <c r="M197" s="42"/>
      <c r="N197" s="42"/>
      <c r="O197" s="42"/>
      <c r="P197" s="42"/>
      <c r="Q197" s="42"/>
    </row>
    <row r="198" spans="1:17" ht="24.75" customHeight="1" x14ac:dyDescent="0.25">
      <c r="A198" s="48" t="s">
        <v>3107</v>
      </c>
      <c r="B198" s="67"/>
      <c r="C198" s="47" t="str">
        <f>IFERROR(VLOOKUP(B198,matrizEmpleados,2,FALSE),"Error")</f>
        <v>Error</v>
      </c>
      <c r="D198" s="45"/>
      <c r="E198" s="65"/>
      <c r="F198" s="65"/>
      <c r="G198" s="49" t="s">
        <v>12</v>
      </c>
      <c r="H198" s="71"/>
      <c r="I198" s="81" t="str">
        <f ca="1">CONCATENATE(_xlfn.SHEET(),"-",I191,"-",2)</f>
        <v>31-18-2</v>
      </c>
      <c r="J198" s="42"/>
      <c r="K198" s="42"/>
      <c r="L198" s="42"/>
      <c r="M198" s="42"/>
      <c r="N198" s="42"/>
      <c r="O198" s="42"/>
      <c r="P198" s="42"/>
      <c r="Q198" s="42"/>
    </row>
    <row r="199" spans="1:17" ht="24.75" customHeight="1" x14ac:dyDescent="0.25">
      <c r="A199" s="48" t="s">
        <v>3108</v>
      </c>
      <c r="B199" s="67"/>
      <c r="C199" s="47" t="str">
        <f>IFERROR(VLOOKUP(B199,matrizEmpleados,2,FALSE),"Error")</f>
        <v>Error</v>
      </c>
      <c r="D199" s="45"/>
      <c r="E199" s="65"/>
      <c r="F199" s="65"/>
      <c r="G199" s="49" t="s">
        <v>3149</v>
      </c>
      <c r="H199" s="70"/>
      <c r="I199" s="81" t="str">
        <f ca="1">CONCATENATE(_xlfn.SHEET(),"-",I191,"-",3)</f>
        <v>31-18-3</v>
      </c>
      <c r="J199" s="42"/>
      <c r="K199" s="42"/>
      <c r="L199" s="42"/>
      <c r="M199" s="42"/>
      <c r="N199" s="42"/>
      <c r="O199" s="42"/>
      <c r="P199" s="42"/>
      <c r="Q199" s="42"/>
    </row>
    <row r="200" spans="1:17" ht="38.25" customHeight="1" x14ac:dyDescent="0.25">
      <c r="A200" s="48" t="s">
        <v>13</v>
      </c>
      <c r="B200" s="131"/>
      <c r="C200" s="132"/>
      <c r="D200" s="132"/>
      <c r="E200" s="133"/>
      <c r="F200" s="114"/>
      <c r="G200" s="48" t="s">
        <v>3760</v>
      </c>
      <c r="H200" s="72" t="str">
        <f>IFERROR(VLOOKUP(E193,matriz_imputacion,3,FALSE),"No Existe")</f>
        <v>No Existe</v>
      </c>
      <c r="I200" s="81"/>
      <c r="J200" s="42"/>
      <c r="K200" s="42"/>
      <c r="L200" s="42"/>
      <c r="M200" s="42"/>
      <c r="N200" s="42"/>
      <c r="O200" s="42"/>
      <c r="P200" s="42"/>
      <c r="Q200" s="42"/>
    </row>
    <row r="201" spans="1:17" ht="40.5" customHeight="1" x14ac:dyDescent="0.25">
      <c r="A201" s="44"/>
      <c r="B201" s="56"/>
      <c r="C201" s="42"/>
      <c r="D201" s="42"/>
      <c r="E201" s="42"/>
      <c r="F201" s="42"/>
      <c r="G201" s="43"/>
      <c r="H201" s="43"/>
      <c r="I201" s="81"/>
      <c r="J201" s="42"/>
      <c r="K201" s="42"/>
      <c r="L201" s="42"/>
      <c r="M201" s="42"/>
      <c r="N201" s="42"/>
      <c r="O201" s="42"/>
      <c r="P201" s="42"/>
      <c r="Q201" s="42"/>
    </row>
    <row r="202" spans="1:17" ht="24.75" customHeight="1" x14ac:dyDescent="0.3">
      <c r="A202" s="73" t="str">
        <f ca="1">CONCATENATE(_xlfn.SHEET(),"-",I202)</f>
        <v>31-19</v>
      </c>
      <c r="B202" s="74"/>
      <c r="C202" s="75" t="s">
        <v>3138</v>
      </c>
      <c r="D202" s="76" t="s">
        <v>75</v>
      </c>
      <c r="E202" s="77"/>
      <c r="F202" s="77"/>
      <c r="G202" s="78" t="s">
        <v>1</v>
      </c>
      <c r="H202" s="79"/>
      <c r="I202" s="81">
        <f>+I191+1</f>
        <v>19</v>
      </c>
      <c r="J202" s="42"/>
      <c r="K202" s="42"/>
      <c r="L202" s="42"/>
      <c r="M202" s="42"/>
      <c r="N202" s="42"/>
      <c r="O202" s="42"/>
      <c r="P202" s="42"/>
      <c r="Q202" s="42"/>
    </row>
    <row r="203" spans="1:17" ht="24.75" customHeight="1" x14ac:dyDescent="0.25">
      <c r="A203" s="48" t="s">
        <v>2</v>
      </c>
      <c r="B203" s="67"/>
      <c r="C203" s="68"/>
      <c r="D203" s="68"/>
      <c r="E203" s="69"/>
      <c r="F203" s="125">
        <f>IFERROR((E205*F205+E206*F206)/(F205+F206),0)</f>
        <v>0</v>
      </c>
      <c r="G203" s="49" t="s">
        <v>71</v>
      </c>
      <c r="H203" s="70"/>
      <c r="I203" s="81"/>
      <c r="J203" s="42"/>
      <c r="K203" s="42"/>
      <c r="L203" s="42"/>
      <c r="M203" s="42"/>
      <c r="N203" s="42"/>
      <c r="O203" s="42"/>
      <c r="P203" s="42"/>
      <c r="Q203" s="42"/>
    </row>
    <row r="204" spans="1:17" ht="24.75" customHeight="1" x14ac:dyDescent="0.25">
      <c r="A204" s="48" t="s">
        <v>4</v>
      </c>
      <c r="B204" s="129"/>
      <c r="C204" s="130"/>
      <c r="D204" s="49" t="s">
        <v>3142</v>
      </c>
      <c r="E204" s="110" t="str">
        <f>IFERROR(VLOOKUP(B204,matrizEmpleados,2,FALSE),"No existe")</f>
        <v>No existe</v>
      </c>
      <c r="F204" s="120" t="s">
        <v>3765</v>
      </c>
      <c r="G204" s="49" t="s">
        <v>5</v>
      </c>
      <c r="H204" s="127">
        <f>+(D203-C203)+1</f>
        <v>1</v>
      </c>
      <c r="I204" s="81"/>
      <c r="J204" s="42"/>
      <c r="K204" s="42"/>
      <c r="L204" s="42"/>
      <c r="M204" s="42"/>
      <c r="N204" s="42"/>
      <c r="O204" s="42"/>
      <c r="P204" s="42"/>
      <c r="Q204" s="42"/>
    </row>
    <row r="205" spans="1:17" ht="24.75" customHeight="1" x14ac:dyDescent="0.25">
      <c r="A205" s="48" t="s">
        <v>7</v>
      </c>
      <c r="B205" s="115"/>
      <c r="C205" s="121"/>
      <c r="D205" s="121"/>
      <c r="E205" s="116">
        <f>(D205-C205)*$C$2</f>
        <v>0</v>
      </c>
      <c r="F205" s="136"/>
      <c r="G205" s="49" t="s">
        <v>3139</v>
      </c>
      <c r="H205" s="70"/>
      <c r="I205" s="81"/>
      <c r="J205" s="42"/>
      <c r="K205" s="42"/>
      <c r="L205" s="42"/>
      <c r="M205" s="42"/>
      <c r="N205" s="42"/>
      <c r="O205" s="42"/>
      <c r="P205" s="42"/>
      <c r="Q205" s="42"/>
    </row>
    <row r="206" spans="1:17" ht="24.75" customHeight="1" x14ac:dyDescent="0.25">
      <c r="A206" s="48" t="s">
        <v>8</v>
      </c>
      <c r="B206" s="108"/>
      <c r="C206" s="121"/>
      <c r="D206" s="121"/>
      <c r="E206" s="116">
        <f>(D206-C206)*$C$2</f>
        <v>0</v>
      </c>
      <c r="F206" s="136"/>
      <c r="G206" s="49" t="s">
        <v>3142</v>
      </c>
      <c r="H206" s="72" t="str">
        <f>IFERROR(VLOOKUP(B206,matrizEmpleados,2,FALSE),"Error")</f>
        <v>Error</v>
      </c>
      <c r="I206" s="81"/>
      <c r="J206" s="42"/>
      <c r="K206" s="42"/>
      <c r="L206" s="42"/>
      <c r="M206" s="42"/>
      <c r="N206" s="42"/>
      <c r="O206" s="42"/>
      <c r="P206" s="42"/>
      <c r="Q206" s="42"/>
    </row>
    <row r="207" spans="1:17" ht="24.75" customHeight="1" x14ac:dyDescent="0.25">
      <c r="A207" s="48" t="s">
        <v>261</v>
      </c>
      <c r="B207" s="48" t="s">
        <v>262</v>
      </c>
      <c r="C207" s="48" t="s">
        <v>10</v>
      </c>
      <c r="D207" s="48" t="s">
        <v>264</v>
      </c>
      <c r="E207" s="64" t="s">
        <v>263</v>
      </c>
      <c r="F207" s="64"/>
      <c r="G207" s="49" t="s">
        <v>9</v>
      </c>
      <c r="H207" s="70"/>
      <c r="I207" s="81"/>
      <c r="K207" s="42"/>
      <c r="L207" s="42"/>
      <c r="M207" s="42"/>
      <c r="N207" s="42"/>
      <c r="O207" s="42"/>
      <c r="P207" s="42"/>
      <c r="Q207" s="42"/>
    </row>
    <row r="208" spans="1:17" ht="24.75" customHeight="1" x14ac:dyDescent="0.25">
      <c r="A208" s="48" t="s">
        <v>3106</v>
      </c>
      <c r="B208" s="67"/>
      <c r="C208" s="47" t="str">
        <f>IFERROR(VLOOKUP(B208,matrizEmpleados,2,FALSE),"Error")</f>
        <v>Error</v>
      </c>
      <c r="D208" s="45"/>
      <c r="E208" s="65"/>
      <c r="F208" s="65"/>
      <c r="G208" s="49" t="s">
        <v>11</v>
      </c>
      <c r="H208" s="70"/>
      <c r="I208" s="81" t="str">
        <f ca="1">CONCATENATE(_xlfn.SHEET(),"-",I202,"-",1)</f>
        <v>31-19-1</v>
      </c>
      <c r="J208" s="42"/>
      <c r="K208" s="42"/>
      <c r="L208" s="42"/>
      <c r="M208" s="42"/>
      <c r="N208" s="42"/>
      <c r="O208" s="42"/>
      <c r="P208" s="42"/>
      <c r="Q208" s="42"/>
    </row>
    <row r="209" spans="1:17" ht="24.75" customHeight="1" x14ac:dyDescent="0.25">
      <c r="A209" s="48" t="s">
        <v>3107</v>
      </c>
      <c r="B209" s="67"/>
      <c r="C209" s="47" t="str">
        <f>IFERROR(VLOOKUP(B209,matrizEmpleados,2,FALSE),"Error")</f>
        <v>Error</v>
      </c>
      <c r="D209" s="45"/>
      <c r="E209" s="65"/>
      <c r="F209" s="65"/>
      <c r="G209" s="49" t="s">
        <v>12</v>
      </c>
      <c r="H209" s="71"/>
      <c r="I209" s="81" t="str">
        <f ca="1">CONCATENATE(_xlfn.SHEET(),"-",I202,"-",2)</f>
        <v>31-19-2</v>
      </c>
      <c r="J209" s="42"/>
      <c r="K209" s="42"/>
      <c r="L209" s="42"/>
      <c r="M209" s="42"/>
      <c r="N209" s="42"/>
      <c r="O209" s="42"/>
      <c r="P209" s="42"/>
      <c r="Q209" s="42"/>
    </row>
    <row r="210" spans="1:17" ht="24.75" customHeight="1" x14ac:dyDescent="0.25">
      <c r="A210" s="48" t="s">
        <v>3108</v>
      </c>
      <c r="B210" s="67"/>
      <c r="C210" s="47" t="str">
        <f>IFERROR(VLOOKUP(B210,matrizEmpleados,2,FALSE),"Error")</f>
        <v>Error</v>
      </c>
      <c r="D210" s="45"/>
      <c r="E210" s="65"/>
      <c r="F210" s="65"/>
      <c r="G210" s="49" t="s">
        <v>3149</v>
      </c>
      <c r="H210" s="70"/>
      <c r="I210" s="81" t="str">
        <f ca="1">CONCATENATE(_xlfn.SHEET(),"-",I202,"-",3)</f>
        <v>31-19-3</v>
      </c>
      <c r="J210" s="42"/>
      <c r="K210" s="42"/>
      <c r="L210" s="42"/>
      <c r="M210" s="42"/>
      <c r="N210" s="42"/>
      <c r="O210" s="42"/>
      <c r="P210" s="42"/>
      <c r="Q210" s="42"/>
    </row>
    <row r="211" spans="1:17" ht="38.25" customHeight="1" x14ac:dyDescent="0.25">
      <c r="A211" s="48" t="s">
        <v>13</v>
      </c>
      <c r="B211" s="131"/>
      <c r="C211" s="132"/>
      <c r="D211" s="132"/>
      <c r="E211" s="133"/>
      <c r="F211" s="114"/>
      <c r="G211" s="48" t="s">
        <v>3760</v>
      </c>
      <c r="H211" s="72" t="str">
        <f>IFERROR(VLOOKUP(E204,matriz_imputacion,3,FALSE),"No Existe")</f>
        <v>No Existe</v>
      </c>
      <c r="I211" s="81"/>
      <c r="J211" s="42"/>
      <c r="K211" s="42"/>
      <c r="L211" s="42"/>
      <c r="M211" s="42"/>
      <c r="N211" s="42"/>
      <c r="O211" s="42"/>
      <c r="P211" s="42"/>
      <c r="Q211" s="42"/>
    </row>
    <row r="212" spans="1:17" ht="40.5" customHeight="1" x14ac:dyDescent="0.25">
      <c r="A212" s="44"/>
      <c r="B212" s="56"/>
      <c r="C212" s="42"/>
      <c r="D212" s="42"/>
      <c r="E212" s="42"/>
      <c r="F212" s="42"/>
      <c r="G212" s="43"/>
      <c r="H212" s="43"/>
      <c r="I212" s="81"/>
      <c r="J212" s="42"/>
      <c r="K212" s="42"/>
      <c r="L212" s="42"/>
      <c r="M212" s="42"/>
      <c r="N212" s="42"/>
      <c r="O212" s="42"/>
      <c r="P212" s="42"/>
      <c r="Q212" s="42"/>
    </row>
    <row r="213" spans="1:17" ht="24.75" customHeight="1" x14ac:dyDescent="0.3">
      <c r="A213" s="73" t="str">
        <f ca="1">CONCATENATE(_xlfn.SHEET(),"-",I213)</f>
        <v>31-20</v>
      </c>
      <c r="B213" s="74"/>
      <c r="C213" s="75" t="s">
        <v>3138</v>
      </c>
      <c r="D213" s="76" t="s">
        <v>75</v>
      </c>
      <c r="E213" s="77"/>
      <c r="F213" s="77"/>
      <c r="G213" s="78" t="s">
        <v>1</v>
      </c>
      <c r="H213" s="79"/>
      <c r="I213" s="81">
        <f>+I202+1</f>
        <v>20</v>
      </c>
      <c r="J213" s="42"/>
      <c r="K213" s="42"/>
      <c r="L213" s="42"/>
      <c r="M213" s="42"/>
      <c r="N213" s="42"/>
      <c r="O213" s="42"/>
      <c r="P213" s="42"/>
      <c r="Q213" s="42"/>
    </row>
    <row r="214" spans="1:17" ht="24.75" customHeight="1" x14ac:dyDescent="0.25">
      <c r="A214" s="48" t="s">
        <v>2</v>
      </c>
      <c r="B214" s="67"/>
      <c r="C214" s="68"/>
      <c r="D214" s="68"/>
      <c r="E214" s="69"/>
      <c r="F214" s="125">
        <f>IFERROR((E216*F216+E217*F217)/(F216+F217),0)</f>
        <v>0</v>
      </c>
      <c r="G214" s="49" t="s">
        <v>71</v>
      </c>
      <c r="H214" s="70"/>
      <c r="I214" s="81"/>
      <c r="J214" s="42"/>
      <c r="K214" s="42"/>
      <c r="L214" s="42"/>
      <c r="M214" s="42"/>
      <c r="N214" s="42"/>
      <c r="O214" s="42"/>
      <c r="P214" s="42"/>
      <c r="Q214" s="42"/>
    </row>
    <row r="215" spans="1:17" ht="24.75" customHeight="1" x14ac:dyDescent="0.25">
      <c r="A215" s="48" t="s">
        <v>4</v>
      </c>
      <c r="B215" s="129"/>
      <c r="C215" s="130"/>
      <c r="D215" s="49" t="s">
        <v>3142</v>
      </c>
      <c r="E215" s="110" t="str">
        <f>IFERROR(VLOOKUP(B215,matrizEmpleados,2,FALSE),"No existe")</f>
        <v>No existe</v>
      </c>
      <c r="F215" s="120" t="s">
        <v>3765</v>
      </c>
      <c r="G215" s="49" t="s">
        <v>5</v>
      </c>
      <c r="H215" s="127">
        <f>+(D214-C214)+1</f>
        <v>1</v>
      </c>
      <c r="I215" s="81"/>
      <c r="J215" s="42"/>
      <c r="K215" s="42"/>
      <c r="L215" s="42"/>
      <c r="M215" s="42"/>
      <c r="N215" s="42"/>
      <c r="O215" s="42"/>
      <c r="P215" s="42"/>
      <c r="Q215" s="42"/>
    </row>
    <row r="216" spans="1:17" ht="24.75" customHeight="1" x14ac:dyDescent="0.25">
      <c r="A216" s="48" t="s">
        <v>7</v>
      </c>
      <c r="B216" s="115"/>
      <c r="C216" s="121"/>
      <c r="D216" s="121"/>
      <c r="E216" s="116">
        <f>(D216-C216)*$C$2</f>
        <v>0</v>
      </c>
      <c r="F216" s="136"/>
      <c r="G216" s="49" t="s">
        <v>3139</v>
      </c>
      <c r="H216" s="70"/>
      <c r="I216" s="81"/>
      <c r="J216" s="42"/>
      <c r="K216" s="42"/>
      <c r="L216" s="42"/>
      <c r="M216" s="42"/>
      <c r="N216" s="42"/>
      <c r="O216" s="42"/>
      <c r="P216" s="42"/>
      <c r="Q216" s="42"/>
    </row>
    <row r="217" spans="1:17" ht="24.75" customHeight="1" x14ac:dyDescent="0.25">
      <c r="A217" s="48" t="s">
        <v>8</v>
      </c>
      <c r="B217" s="108"/>
      <c r="C217" s="121"/>
      <c r="D217" s="121"/>
      <c r="E217" s="116">
        <f>(D217-C217)*$C$2</f>
        <v>0</v>
      </c>
      <c r="F217" s="136"/>
      <c r="G217" s="49" t="s">
        <v>3142</v>
      </c>
      <c r="H217" s="72" t="str">
        <f>IFERROR(VLOOKUP(B217,matrizEmpleados,2,FALSE),"Error")</f>
        <v>Error</v>
      </c>
      <c r="I217" s="81"/>
      <c r="J217" s="42"/>
      <c r="K217" s="42"/>
      <c r="L217" s="42"/>
      <c r="M217" s="42"/>
      <c r="N217" s="42"/>
      <c r="O217" s="42"/>
      <c r="P217" s="42"/>
      <c r="Q217" s="42"/>
    </row>
    <row r="218" spans="1:17" ht="24.75" customHeight="1" x14ac:dyDescent="0.25">
      <c r="A218" s="48" t="s">
        <v>261</v>
      </c>
      <c r="B218" s="48" t="s">
        <v>262</v>
      </c>
      <c r="C218" s="48" t="s">
        <v>10</v>
      </c>
      <c r="D218" s="48" t="s">
        <v>264</v>
      </c>
      <c r="E218" s="64" t="s">
        <v>263</v>
      </c>
      <c r="F218" s="64"/>
      <c r="G218" s="49" t="s">
        <v>9</v>
      </c>
      <c r="H218" s="70"/>
      <c r="I218" s="81"/>
      <c r="K218" s="42"/>
      <c r="L218" s="42"/>
      <c r="M218" s="42"/>
      <c r="N218" s="42"/>
      <c r="O218" s="42"/>
      <c r="P218" s="42"/>
      <c r="Q218" s="42"/>
    </row>
    <row r="219" spans="1:17" ht="24.75" customHeight="1" x14ac:dyDescent="0.25">
      <c r="A219" s="48" t="s">
        <v>3106</v>
      </c>
      <c r="B219" s="67"/>
      <c r="C219" s="47" t="str">
        <f>IFERROR(VLOOKUP(B219,matrizEmpleados,2,FALSE),"Error")</f>
        <v>Error</v>
      </c>
      <c r="D219" s="45"/>
      <c r="E219" s="65"/>
      <c r="F219" s="65"/>
      <c r="G219" s="49" t="s">
        <v>11</v>
      </c>
      <c r="H219" s="70"/>
      <c r="I219" s="81" t="str">
        <f ca="1">CONCATENATE(_xlfn.SHEET(),"-",I213,"-",1)</f>
        <v>31-20-1</v>
      </c>
      <c r="J219" s="42"/>
      <c r="K219" s="42"/>
      <c r="L219" s="42"/>
      <c r="M219" s="42"/>
      <c r="N219" s="42"/>
      <c r="O219" s="42"/>
      <c r="P219" s="42"/>
      <c r="Q219" s="42"/>
    </row>
    <row r="220" spans="1:17" ht="24.75" customHeight="1" x14ac:dyDescent="0.25">
      <c r="A220" s="48" t="s">
        <v>3107</v>
      </c>
      <c r="B220" s="67"/>
      <c r="C220" s="47" t="str">
        <f>IFERROR(VLOOKUP(B220,matrizEmpleados,2,FALSE),"Error")</f>
        <v>Error</v>
      </c>
      <c r="D220" s="45"/>
      <c r="E220" s="65"/>
      <c r="F220" s="65"/>
      <c r="G220" s="49" t="s">
        <v>12</v>
      </c>
      <c r="H220" s="71"/>
      <c r="I220" s="81" t="str">
        <f ca="1">CONCATENATE(_xlfn.SHEET(),"-",I213,"-",2)</f>
        <v>31-20-2</v>
      </c>
      <c r="J220" s="42"/>
      <c r="K220" s="42"/>
      <c r="L220" s="42"/>
      <c r="M220" s="42"/>
      <c r="N220" s="42"/>
      <c r="O220" s="42"/>
      <c r="P220" s="42"/>
      <c r="Q220" s="42"/>
    </row>
    <row r="221" spans="1:17" ht="24.75" customHeight="1" x14ac:dyDescent="0.25">
      <c r="A221" s="48" t="s">
        <v>3108</v>
      </c>
      <c r="B221" s="67"/>
      <c r="C221" s="47" t="str">
        <f>IFERROR(VLOOKUP(B221,matrizEmpleados,2,FALSE),"Error")</f>
        <v>Error</v>
      </c>
      <c r="D221" s="45"/>
      <c r="E221" s="65"/>
      <c r="F221" s="65"/>
      <c r="G221" s="49" t="s">
        <v>3149</v>
      </c>
      <c r="H221" s="70"/>
      <c r="I221" s="81" t="str">
        <f ca="1">CONCATENATE(_xlfn.SHEET(),"-",I213,"-",3)</f>
        <v>31-20-3</v>
      </c>
      <c r="J221" s="42"/>
      <c r="K221" s="42"/>
      <c r="L221" s="42"/>
      <c r="M221" s="42"/>
      <c r="N221" s="42"/>
      <c r="O221" s="42"/>
      <c r="P221" s="42"/>
      <c r="Q221" s="42"/>
    </row>
    <row r="222" spans="1:17" ht="38.25" customHeight="1" x14ac:dyDescent="0.25">
      <c r="A222" s="48" t="s">
        <v>13</v>
      </c>
      <c r="B222" s="131"/>
      <c r="C222" s="132"/>
      <c r="D222" s="132"/>
      <c r="E222" s="133"/>
      <c r="F222" s="114"/>
      <c r="G222" s="48" t="s">
        <v>3760</v>
      </c>
      <c r="H222" s="72" t="str">
        <f>IFERROR(VLOOKUP(E215,matriz_imputacion,3,FALSE),"No Existe")</f>
        <v>No Existe</v>
      </c>
      <c r="I222" s="81"/>
      <c r="J222" s="42"/>
      <c r="K222" s="42"/>
      <c r="L222" s="42"/>
      <c r="M222" s="42"/>
      <c r="N222" s="42"/>
      <c r="O222" s="42"/>
      <c r="P222" s="42"/>
      <c r="Q222" s="42"/>
    </row>
    <row r="223" spans="1:17" ht="40.5" customHeight="1" x14ac:dyDescent="0.25">
      <c r="A223" s="44"/>
      <c r="B223" s="56"/>
      <c r="C223" s="42"/>
      <c r="D223" s="42"/>
      <c r="E223" s="42"/>
      <c r="F223" s="42"/>
      <c r="G223" s="43"/>
      <c r="H223" s="43"/>
      <c r="I223" s="81"/>
      <c r="J223" s="42"/>
      <c r="K223" s="42"/>
      <c r="L223" s="42"/>
      <c r="M223" s="42"/>
      <c r="N223" s="42"/>
      <c r="O223" s="42"/>
      <c r="P223" s="42"/>
      <c r="Q223" s="42"/>
    </row>
    <row r="224" spans="1:17" ht="24.75" customHeight="1" x14ac:dyDescent="0.3">
      <c r="A224" s="73" t="str">
        <f ca="1">CONCATENATE(_xlfn.SHEET(),"-",I224)</f>
        <v>31-21</v>
      </c>
      <c r="B224" s="74"/>
      <c r="C224" s="75" t="s">
        <v>3138</v>
      </c>
      <c r="D224" s="76" t="s">
        <v>75</v>
      </c>
      <c r="E224" s="77"/>
      <c r="F224" s="77"/>
      <c r="G224" s="78" t="s">
        <v>1</v>
      </c>
      <c r="H224" s="79"/>
      <c r="I224" s="81">
        <f>+I213+1</f>
        <v>21</v>
      </c>
      <c r="J224" s="42"/>
      <c r="K224" s="42"/>
      <c r="L224" s="42"/>
      <c r="M224" s="42"/>
      <c r="N224" s="42"/>
      <c r="O224" s="42"/>
      <c r="P224" s="42"/>
      <c r="Q224" s="42"/>
    </row>
    <row r="225" spans="1:17" ht="24.75" customHeight="1" x14ac:dyDescent="0.25">
      <c r="A225" s="48" t="s">
        <v>2</v>
      </c>
      <c r="B225" s="67"/>
      <c r="C225" s="68"/>
      <c r="D225" s="68"/>
      <c r="E225" s="69"/>
      <c r="F225" s="125">
        <f>IFERROR((E227*F227+E228*F228)/(F227+F228),0)</f>
        <v>0</v>
      </c>
      <c r="G225" s="49" t="s">
        <v>71</v>
      </c>
      <c r="H225" s="70"/>
      <c r="I225" s="81"/>
      <c r="J225" s="42"/>
      <c r="K225" s="42"/>
      <c r="L225" s="42"/>
      <c r="M225" s="42"/>
      <c r="N225" s="42"/>
      <c r="O225" s="42"/>
      <c r="P225" s="42"/>
      <c r="Q225" s="42"/>
    </row>
    <row r="226" spans="1:17" ht="24.75" customHeight="1" x14ac:dyDescent="0.25">
      <c r="A226" s="48" t="s">
        <v>4</v>
      </c>
      <c r="B226" s="129"/>
      <c r="C226" s="130"/>
      <c r="D226" s="49" t="s">
        <v>3142</v>
      </c>
      <c r="E226" s="110" t="str">
        <f>IFERROR(VLOOKUP(B226,matrizEmpleados,2,FALSE),"No existe")</f>
        <v>No existe</v>
      </c>
      <c r="F226" s="120" t="s">
        <v>3765</v>
      </c>
      <c r="G226" s="49" t="s">
        <v>5</v>
      </c>
      <c r="H226" s="127">
        <f>+(D225-C225)+1</f>
        <v>1</v>
      </c>
      <c r="I226" s="81"/>
      <c r="J226" s="42"/>
      <c r="K226" s="42"/>
      <c r="L226" s="42"/>
      <c r="M226" s="42"/>
      <c r="N226" s="42"/>
      <c r="O226" s="42"/>
      <c r="P226" s="42"/>
      <c r="Q226" s="42"/>
    </row>
    <row r="227" spans="1:17" ht="24.75" customHeight="1" x14ac:dyDescent="0.25">
      <c r="A227" s="48" t="s">
        <v>7</v>
      </c>
      <c r="B227" s="115"/>
      <c r="C227" s="121"/>
      <c r="D227" s="121"/>
      <c r="E227" s="116">
        <f>(D227-C227)*$C$2</f>
        <v>0</v>
      </c>
      <c r="F227" s="136"/>
      <c r="G227" s="49" t="s">
        <v>3139</v>
      </c>
      <c r="H227" s="70"/>
      <c r="I227" s="81"/>
      <c r="J227" s="42"/>
      <c r="K227" s="42"/>
      <c r="L227" s="42"/>
      <c r="M227" s="42"/>
      <c r="N227" s="42"/>
      <c r="O227" s="42"/>
      <c r="P227" s="42"/>
      <c r="Q227" s="42"/>
    </row>
    <row r="228" spans="1:17" ht="24.75" customHeight="1" x14ac:dyDescent="0.25">
      <c r="A228" s="48" t="s">
        <v>8</v>
      </c>
      <c r="B228" s="108"/>
      <c r="C228" s="121"/>
      <c r="D228" s="121"/>
      <c r="E228" s="116">
        <f>(D228-C228)*$C$2</f>
        <v>0</v>
      </c>
      <c r="F228" s="136"/>
      <c r="G228" s="49" t="s">
        <v>3142</v>
      </c>
      <c r="H228" s="72" t="str">
        <f>IFERROR(VLOOKUP(B228,matrizEmpleados,2,FALSE),"Error")</f>
        <v>Error</v>
      </c>
      <c r="I228" s="81"/>
      <c r="J228" s="42"/>
      <c r="K228" s="42"/>
      <c r="L228" s="42"/>
      <c r="M228" s="42"/>
      <c r="N228" s="42"/>
      <c r="O228" s="42"/>
      <c r="P228" s="42"/>
      <c r="Q228" s="42"/>
    </row>
    <row r="229" spans="1:17" ht="24.75" customHeight="1" x14ac:dyDescent="0.25">
      <c r="A229" s="48" t="s">
        <v>261</v>
      </c>
      <c r="B229" s="48" t="s">
        <v>262</v>
      </c>
      <c r="C229" s="48" t="s">
        <v>10</v>
      </c>
      <c r="D229" s="48" t="s">
        <v>264</v>
      </c>
      <c r="E229" s="64" t="s">
        <v>263</v>
      </c>
      <c r="F229" s="64"/>
      <c r="G229" s="49" t="s">
        <v>9</v>
      </c>
      <c r="H229" s="70"/>
      <c r="I229" s="81"/>
      <c r="K229" s="42"/>
      <c r="L229" s="42"/>
      <c r="M229" s="42"/>
      <c r="N229" s="42"/>
      <c r="O229" s="42"/>
      <c r="P229" s="42"/>
      <c r="Q229" s="42"/>
    </row>
    <row r="230" spans="1:17" ht="24.75" customHeight="1" x14ac:dyDescent="0.25">
      <c r="A230" s="48" t="s">
        <v>3106</v>
      </c>
      <c r="B230" s="67"/>
      <c r="C230" s="47" t="str">
        <f>IFERROR(VLOOKUP(B230,matrizEmpleados,2,FALSE),"Error")</f>
        <v>Error</v>
      </c>
      <c r="D230" s="45"/>
      <c r="E230" s="65"/>
      <c r="F230" s="65"/>
      <c r="G230" s="49" t="s">
        <v>11</v>
      </c>
      <c r="H230" s="70"/>
      <c r="I230" s="81" t="str">
        <f ca="1">CONCATENATE(_xlfn.SHEET(),"-",I224,"-",1)</f>
        <v>31-21-1</v>
      </c>
      <c r="J230" s="42"/>
      <c r="K230" s="42"/>
      <c r="L230" s="42"/>
      <c r="M230" s="42"/>
      <c r="N230" s="42"/>
      <c r="O230" s="42"/>
      <c r="P230" s="42"/>
      <c r="Q230" s="42"/>
    </row>
    <row r="231" spans="1:17" ht="24.75" customHeight="1" x14ac:dyDescent="0.25">
      <c r="A231" s="48" t="s">
        <v>3107</v>
      </c>
      <c r="B231" s="67"/>
      <c r="C231" s="47" t="str">
        <f>IFERROR(VLOOKUP(B231,matrizEmpleados,2,FALSE),"Error")</f>
        <v>Error</v>
      </c>
      <c r="D231" s="45"/>
      <c r="E231" s="65"/>
      <c r="F231" s="65"/>
      <c r="G231" s="49" t="s">
        <v>12</v>
      </c>
      <c r="H231" s="71"/>
      <c r="I231" s="81" t="str">
        <f ca="1">CONCATENATE(_xlfn.SHEET(),"-",I224,"-",2)</f>
        <v>31-21-2</v>
      </c>
      <c r="J231" s="42"/>
      <c r="K231" s="42"/>
      <c r="L231" s="42"/>
      <c r="M231" s="42"/>
      <c r="N231" s="42"/>
      <c r="O231" s="42"/>
      <c r="P231" s="42"/>
      <c r="Q231" s="42"/>
    </row>
    <row r="232" spans="1:17" ht="24.75" customHeight="1" x14ac:dyDescent="0.25">
      <c r="A232" s="48" t="s">
        <v>3108</v>
      </c>
      <c r="B232" s="67"/>
      <c r="C232" s="47" t="str">
        <f>IFERROR(VLOOKUP(B232,matrizEmpleados,2,FALSE),"Error")</f>
        <v>Error</v>
      </c>
      <c r="D232" s="45"/>
      <c r="E232" s="65"/>
      <c r="F232" s="65"/>
      <c r="G232" s="49" t="s">
        <v>3149</v>
      </c>
      <c r="H232" s="70"/>
      <c r="I232" s="81" t="str">
        <f ca="1">CONCATENATE(_xlfn.SHEET(),"-",I224,"-",3)</f>
        <v>31-21-3</v>
      </c>
      <c r="J232" s="42"/>
      <c r="K232" s="42"/>
      <c r="L232" s="42"/>
      <c r="M232" s="42"/>
      <c r="N232" s="42"/>
      <c r="O232" s="42"/>
      <c r="P232" s="42"/>
      <c r="Q232" s="42"/>
    </row>
    <row r="233" spans="1:17" ht="38.25" customHeight="1" x14ac:dyDescent="0.25">
      <c r="A233" s="48" t="s">
        <v>13</v>
      </c>
      <c r="B233" s="131"/>
      <c r="C233" s="132"/>
      <c r="D233" s="132"/>
      <c r="E233" s="133"/>
      <c r="F233" s="114"/>
      <c r="G233" s="48" t="s">
        <v>3760</v>
      </c>
      <c r="H233" s="72" t="str">
        <f>IFERROR(VLOOKUP(E226,matriz_imputacion,3,FALSE),"No Existe")</f>
        <v>No Existe</v>
      </c>
      <c r="I233" s="81"/>
      <c r="J233" s="42"/>
      <c r="K233" s="42"/>
      <c r="L233" s="42"/>
      <c r="M233" s="42"/>
      <c r="N233" s="42"/>
      <c r="O233" s="42"/>
      <c r="P233" s="42"/>
      <c r="Q233" s="42"/>
    </row>
    <row r="234" spans="1:17" ht="40.5" customHeight="1" x14ac:dyDescent="0.25">
      <c r="A234" s="44"/>
      <c r="B234" s="56"/>
      <c r="C234" s="42"/>
      <c r="D234" s="42"/>
      <c r="E234" s="42"/>
      <c r="F234" s="42"/>
      <c r="G234" s="43"/>
      <c r="H234" s="43"/>
      <c r="I234" s="81"/>
      <c r="J234" s="42"/>
      <c r="K234" s="42"/>
      <c r="L234" s="42"/>
      <c r="M234" s="42"/>
      <c r="N234" s="42"/>
      <c r="O234" s="42"/>
      <c r="P234" s="42"/>
      <c r="Q234" s="42"/>
    </row>
    <row r="235" spans="1:17" ht="24.75" customHeight="1" x14ac:dyDescent="0.3">
      <c r="A235" s="73" t="str">
        <f ca="1">CONCATENATE(_xlfn.SHEET(),"-",I235)</f>
        <v>31-22</v>
      </c>
      <c r="B235" s="74"/>
      <c r="C235" s="75" t="s">
        <v>3138</v>
      </c>
      <c r="D235" s="76" t="s">
        <v>75</v>
      </c>
      <c r="E235" s="77"/>
      <c r="F235" s="77"/>
      <c r="G235" s="78" t="s">
        <v>1</v>
      </c>
      <c r="H235" s="79"/>
      <c r="I235" s="81">
        <f>+I224+1</f>
        <v>22</v>
      </c>
      <c r="J235" s="42"/>
      <c r="K235" s="42"/>
      <c r="L235" s="42"/>
      <c r="M235" s="42"/>
      <c r="N235" s="42"/>
      <c r="O235" s="42"/>
      <c r="P235" s="42"/>
      <c r="Q235" s="42"/>
    </row>
    <row r="236" spans="1:17" ht="24.75" customHeight="1" x14ac:dyDescent="0.25">
      <c r="A236" s="48" t="s">
        <v>2</v>
      </c>
      <c r="B236" s="67"/>
      <c r="C236" s="68"/>
      <c r="D236" s="68"/>
      <c r="E236" s="69"/>
      <c r="F236" s="125">
        <f>IFERROR((E238*F238+E239*F239)/(F238+F239),0)</f>
        <v>0</v>
      </c>
      <c r="G236" s="49" t="s">
        <v>71</v>
      </c>
      <c r="H236" s="70"/>
      <c r="I236" s="81"/>
      <c r="J236" s="42"/>
      <c r="K236" s="42"/>
      <c r="L236" s="42"/>
      <c r="M236" s="42"/>
      <c r="N236" s="42"/>
      <c r="O236" s="42"/>
      <c r="P236" s="42"/>
      <c r="Q236" s="42"/>
    </row>
    <row r="237" spans="1:17" ht="24.75" customHeight="1" x14ac:dyDescent="0.25">
      <c r="A237" s="48" t="s">
        <v>4</v>
      </c>
      <c r="B237" s="129"/>
      <c r="C237" s="130"/>
      <c r="D237" s="49" t="s">
        <v>3142</v>
      </c>
      <c r="E237" s="110" t="str">
        <f>IFERROR(VLOOKUP(B237,matrizEmpleados,2,FALSE),"No existe")</f>
        <v>No existe</v>
      </c>
      <c r="F237" s="120" t="s">
        <v>3765</v>
      </c>
      <c r="G237" s="49" t="s">
        <v>5</v>
      </c>
      <c r="H237" s="127">
        <f>+(D236-C236)+1</f>
        <v>1</v>
      </c>
      <c r="I237" s="81"/>
      <c r="J237" s="42"/>
      <c r="K237" s="42"/>
      <c r="L237" s="42"/>
      <c r="M237" s="42"/>
      <c r="N237" s="42"/>
      <c r="O237" s="42"/>
      <c r="P237" s="42"/>
      <c r="Q237" s="42"/>
    </row>
    <row r="238" spans="1:17" ht="24.75" customHeight="1" x14ac:dyDescent="0.25">
      <c r="A238" s="48" t="s">
        <v>7</v>
      </c>
      <c r="B238" s="115"/>
      <c r="C238" s="121"/>
      <c r="D238" s="121"/>
      <c r="E238" s="116">
        <f>(D238-C238)*$C$2</f>
        <v>0</v>
      </c>
      <c r="F238" s="136"/>
      <c r="G238" s="49" t="s">
        <v>3139</v>
      </c>
      <c r="H238" s="70"/>
      <c r="I238" s="81"/>
      <c r="J238" s="42"/>
      <c r="K238" s="42"/>
      <c r="L238" s="42"/>
      <c r="M238" s="42"/>
      <c r="N238" s="42"/>
      <c r="O238" s="42"/>
      <c r="P238" s="42"/>
      <c r="Q238" s="42"/>
    </row>
    <row r="239" spans="1:17" ht="24.75" customHeight="1" x14ac:dyDescent="0.25">
      <c r="A239" s="48" t="s">
        <v>8</v>
      </c>
      <c r="B239" s="108"/>
      <c r="C239" s="121"/>
      <c r="D239" s="121"/>
      <c r="E239" s="116">
        <f>(D239-C239)*$C$2</f>
        <v>0</v>
      </c>
      <c r="F239" s="136"/>
      <c r="G239" s="49" t="s">
        <v>3142</v>
      </c>
      <c r="H239" s="72" t="str">
        <f>IFERROR(VLOOKUP(B239,matrizEmpleados,2,FALSE),"Error")</f>
        <v>Error</v>
      </c>
      <c r="I239" s="81"/>
      <c r="J239" s="42"/>
      <c r="K239" s="42"/>
      <c r="L239" s="42"/>
      <c r="M239" s="42"/>
      <c r="N239" s="42"/>
      <c r="O239" s="42"/>
      <c r="P239" s="42"/>
      <c r="Q239" s="42"/>
    </row>
    <row r="240" spans="1:17" ht="24.75" customHeight="1" x14ac:dyDescent="0.25">
      <c r="A240" s="48" t="s">
        <v>261</v>
      </c>
      <c r="B240" s="48" t="s">
        <v>262</v>
      </c>
      <c r="C240" s="48" t="s">
        <v>10</v>
      </c>
      <c r="D240" s="48" t="s">
        <v>264</v>
      </c>
      <c r="E240" s="64" t="s">
        <v>263</v>
      </c>
      <c r="F240" s="64"/>
      <c r="G240" s="49" t="s">
        <v>9</v>
      </c>
      <c r="H240" s="70"/>
      <c r="I240" s="81"/>
      <c r="K240" s="42"/>
      <c r="L240" s="42"/>
      <c r="M240" s="42"/>
      <c r="N240" s="42"/>
      <c r="O240" s="42"/>
      <c r="P240" s="42"/>
      <c r="Q240" s="42"/>
    </row>
    <row r="241" spans="1:17" ht="24.75" customHeight="1" x14ac:dyDescent="0.25">
      <c r="A241" s="48" t="s">
        <v>3106</v>
      </c>
      <c r="B241" s="67"/>
      <c r="C241" s="47" t="str">
        <f>IFERROR(VLOOKUP(B241,matrizEmpleados,2,FALSE),"Error")</f>
        <v>Error</v>
      </c>
      <c r="D241" s="45"/>
      <c r="E241" s="65"/>
      <c r="F241" s="65"/>
      <c r="G241" s="49" t="s">
        <v>11</v>
      </c>
      <c r="H241" s="70"/>
      <c r="I241" s="81" t="str">
        <f ca="1">CONCATENATE(_xlfn.SHEET(),"-",I235,"-",1)</f>
        <v>31-22-1</v>
      </c>
      <c r="J241" s="42"/>
      <c r="K241" s="42"/>
      <c r="L241" s="42"/>
      <c r="M241" s="42"/>
      <c r="N241" s="42"/>
      <c r="O241" s="42"/>
      <c r="P241" s="42"/>
      <c r="Q241" s="42"/>
    </row>
    <row r="242" spans="1:17" ht="24.75" customHeight="1" x14ac:dyDescent="0.25">
      <c r="A242" s="48" t="s">
        <v>3107</v>
      </c>
      <c r="B242" s="67"/>
      <c r="C242" s="47" t="str">
        <f>IFERROR(VLOOKUP(B242,matrizEmpleados,2,FALSE),"Error")</f>
        <v>Error</v>
      </c>
      <c r="D242" s="45"/>
      <c r="E242" s="65"/>
      <c r="F242" s="65"/>
      <c r="G242" s="49" t="s">
        <v>12</v>
      </c>
      <c r="H242" s="71"/>
      <c r="I242" s="81" t="str">
        <f ca="1">CONCATENATE(_xlfn.SHEET(),"-",I235,"-",2)</f>
        <v>31-22-2</v>
      </c>
      <c r="J242" s="42"/>
      <c r="K242" s="42"/>
      <c r="L242" s="42"/>
      <c r="M242" s="42"/>
      <c r="N242" s="42"/>
      <c r="O242" s="42"/>
      <c r="P242" s="42"/>
      <c r="Q242" s="42"/>
    </row>
    <row r="243" spans="1:17" ht="24.75" customHeight="1" x14ac:dyDescent="0.25">
      <c r="A243" s="48" t="s">
        <v>3108</v>
      </c>
      <c r="B243" s="67"/>
      <c r="C243" s="47" t="str">
        <f>IFERROR(VLOOKUP(B243,matrizEmpleados,2,FALSE),"Error")</f>
        <v>Error</v>
      </c>
      <c r="D243" s="45"/>
      <c r="E243" s="65"/>
      <c r="F243" s="65"/>
      <c r="G243" s="49" t="s">
        <v>3149</v>
      </c>
      <c r="H243" s="70"/>
      <c r="I243" s="81" t="str">
        <f ca="1">CONCATENATE(_xlfn.SHEET(),"-",I235,"-",3)</f>
        <v>31-22-3</v>
      </c>
      <c r="J243" s="42"/>
      <c r="K243" s="42"/>
      <c r="L243" s="42"/>
      <c r="M243" s="42"/>
      <c r="N243" s="42"/>
      <c r="O243" s="42"/>
      <c r="P243" s="42"/>
      <c r="Q243" s="42"/>
    </row>
    <row r="244" spans="1:17" ht="38.25" customHeight="1" x14ac:dyDescent="0.25">
      <c r="A244" s="48" t="s">
        <v>13</v>
      </c>
      <c r="B244" s="131"/>
      <c r="C244" s="132"/>
      <c r="D244" s="132"/>
      <c r="E244" s="133"/>
      <c r="F244" s="114"/>
      <c r="G244" s="48" t="s">
        <v>3760</v>
      </c>
      <c r="H244" s="72" t="str">
        <f>IFERROR(VLOOKUP(E237,matriz_imputacion,3,FALSE),"No Existe")</f>
        <v>No Existe</v>
      </c>
      <c r="I244" s="81"/>
      <c r="J244" s="42"/>
      <c r="K244" s="42"/>
      <c r="L244" s="42"/>
      <c r="M244" s="42"/>
      <c r="N244" s="42"/>
      <c r="O244" s="42"/>
      <c r="P244" s="42"/>
      <c r="Q244" s="42"/>
    </row>
    <row r="245" spans="1:17" ht="40.5" customHeight="1" x14ac:dyDescent="0.25">
      <c r="A245" s="44"/>
      <c r="B245" s="56"/>
      <c r="C245" s="42"/>
      <c r="D245" s="42"/>
      <c r="E245" s="42"/>
      <c r="F245" s="42"/>
      <c r="G245" s="43"/>
      <c r="H245" s="43"/>
      <c r="I245" s="81"/>
      <c r="J245" s="42"/>
      <c r="K245" s="42"/>
      <c r="L245" s="42"/>
      <c r="M245" s="42"/>
      <c r="N245" s="42"/>
      <c r="O245" s="42"/>
      <c r="P245" s="42"/>
      <c r="Q245" s="42"/>
    </row>
    <row r="246" spans="1:17" ht="24.75" customHeight="1" x14ac:dyDescent="0.3">
      <c r="A246" s="73" t="str">
        <f ca="1">CONCATENATE(_xlfn.SHEET(),"-",I246)</f>
        <v>31-23</v>
      </c>
      <c r="B246" s="74"/>
      <c r="C246" s="75" t="s">
        <v>3138</v>
      </c>
      <c r="D246" s="76" t="s">
        <v>75</v>
      </c>
      <c r="E246" s="77"/>
      <c r="F246" s="77"/>
      <c r="G246" s="78" t="s">
        <v>1</v>
      </c>
      <c r="H246" s="79"/>
      <c r="I246" s="81">
        <f>+I235+1</f>
        <v>23</v>
      </c>
      <c r="J246" s="42"/>
      <c r="K246" s="42"/>
      <c r="L246" s="42"/>
      <c r="M246" s="42"/>
      <c r="N246" s="42"/>
      <c r="O246" s="42"/>
      <c r="P246" s="42"/>
      <c r="Q246" s="42"/>
    </row>
    <row r="247" spans="1:17" ht="24.75" customHeight="1" x14ac:dyDescent="0.25">
      <c r="A247" s="48" t="s">
        <v>2</v>
      </c>
      <c r="B247" s="67"/>
      <c r="C247" s="68"/>
      <c r="D247" s="68"/>
      <c r="E247" s="69"/>
      <c r="F247" s="125">
        <f>IFERROR((E249*F249+E250*F250)/(F249+F250),0)</f>
        <v>0</v>
      </c>
      <c r="G247" s="49" t="s">
        <v>71</v>
      </c>
      <c r="H247" s="70"/>
      <c r="I247" s="81"/>
      <c r="J247" s="42"/>
      <c r="K247" s="42"/>
      <c r="L247" s="42"/>
      <c r="M247" s="42"/>
      <c r="N247" s="42"/>
      <c r="O247" s="42"/>
      <c r="P247" s="42"/>
      <c r="Q247" s="42"/>
    </row>
    <row r="248" spans="1:17" ht="24.75" customHeight="1" x14ac:dyDescent="0.25">
      <c r="A248" s="48" t="s">
        <v>4</v>
      </c>
      <c r="B248" s="129"/>
      <c r="C248" s="130"/>
      <c r="D248" s="49" t="s">
        <v>3142</v>
      </c>
      <c r="E248" s="110" t="str">
        <f>IFERROR(VLOOKUP(B248,matrizEmpleados,2,FALSE),"No existe")</f>
        <v>No existe</v>
      </c>
      <c r="F248" s="120" t="s">
        <v>3765</v>
      </c>
      <c r="G248" s="49" t="s">
        <v>5</v>
      </c>
      <c r="H248" s="127">
        <f>+(D247-C247)+1</f>
        <v>1</v>
      </c>
      <c r="I248" s="81"/>
      <c r="J248" s="42"/>
      <c r="K248" s="42"/>
      <c r="L248" s="42"/>
      <c r="M248" s="42"/>
      <c r="N248" s="42"/>
      <c r="O248" s="42"/>
      <c r="P248" s="42"/>
      <c r="Q248" s="42"/>
    </row>
    <row r="249" spans="1:17" ht="24.75" customHeight="1" x14ac:dyDescent="0.25">
      <c r="A249" s="48" t="s">
        <v>7</v>
      </c>
      <c r="B249" s="115"/>
      <c r="C249" s="121"/>
      <c r="D249" s="121"/>
      <c r="E249" s="116">
        <f>(D249-C249)*$C$2</f>
        <v>0</v>
      </c>
      <c r="F249" s="136"/>
      <c r="G249" s="49" t="s">
        <v>3139</v>
      </c>
      <c r="H249" s="70"/>
      <c r="I249" s="81"/>
      <c r="J249" s="42"/>
      <c r="K249" s="42"/>
      <c r="L249" s="42"/>
      <c r="M249" s="42"/>
      <c r="N249" s="42"/>
      <c r="O249" s="42"/>
      <c r="P249" s="42"/>
      <c r="Q249" s="42"/>
    </row>
    <row r="250" spans="1:17" ht="24.75" customHeight="1" x14ac:dyDescent="0.25">
      <c r="A250" s="48" t="s">
        <v>8</v>
      </c>
      <c r="B250" s="108"/>
      <c r="C250" s="121"/>
      <c r="D250" s="121"/>
      <c r="E250" s="116">
        <f>(D250-C250)*$C$2</f>
        <v>0</v>
      </c>
      <c r="F250" s="136"/>
      <c r="G250" s="49" t="s">
        <v>3142</v>
      </c>
      <c r="H250" s="72" t="str">
        <f>IFERROR(VLOOKUP(B250,matrizEmpleados,2,FALSE),"Error")</f>
        <v>Error</v>
      </c>
      <c r="I250" s="81"/>
      <c r="J250" s="42"/>
      <c r="K250" s="42"/>
      <c r="L250" s="42"/>
      <c r="M250" s="42"/>
      <c r="N250" s="42"/>
      <c r="O250" s="42"/>
      <c r="P250" s="42"/>
      <c r="Q250" s="42"/>
    </row>
    <row r="251" spans="1:17" ht="24.75" customHeight="1" x14ac:dyDescent="0.25">
      <c r="A251" s="48" t="s">
        <v>261</v>
      </c>
      <c r="B251" s="48" t="s">
        <v>262</v>
      </c>
      <c r="C251" s="48" t="s">
        <v>10</v>
      </c>
      <c r="D251" s="48" t="s">
        <v>264</v>
      </c>
      <c r="E251" s="64" t="s">
        <v>263</v>
      </c>
      <c r="F251" s="64"/>
      <c r="G251" s="49" t="s">
        <v>9</v>
      </c>
      <c r="H251" s="70"/>
      <c r="I251" s="81"/>
      <c r="K251" s="42"/>
      <c r="L251" s="42"/>
      <c r="M251" s="42"/>
      <c r="N251" s="42"/>
      <c r="O251" s="42"/>
      <c r="P251" s="42"/>
      <c r="Q251" s="42"/>
    </row>
    <row r="252" spans="1:17" ht="24.75" customHeight="1" x14ac:dyDescent="0.25">
      <c r="A252" s="48" t="s">
        <v>3106</v>
      </c>
      <c r="B252" s="67"/>
      <c r="C252" s="47" t="str">
        <f>IFERROR(VLOOKUP(B252,matrizEmpleados,2,FALSE),"Error")</f>
        <v>Error</v>
      </c>
      <c r="D252" s="45"/>
      <c r="E252" s="65"/>
      <c r="F252" s="65"/>
      <c r="G252" s="49" t="s">
        <v>11</v>
      </c>
      <c r="H252" s="70"/>
      <c r="I252" s="81" t="str">
        <f ca="1">CONCATENATE(_xlfn.SHEET(),"-",I246,"-",1)</f>
        <v>31-23-1</v>
      </c>
      <c r="J252" s="42"/>
      <c r="K252" s="42"/>
      <c r="L252" s="42"/>
      <c r="M252" s="42"/>
      <c r="N252" s="42"/>
      <c r="O252" s="42"/>
      <c r="P252" s="42"/>
      <c r="Q252" s="42"/>
    </row>
    <row r="253" spans="1:17" ht="24.75" customHeight="1" x14ac:dyDescent="0.25">
      <c r="A253" s="48" t="s">
        <v>3107</v>
      </c>
      <c r="B253" s="67"/>
      <c r="C253" s="47" t="str">
        <f>IFERROR(VLOOKUP(B253,matrizEmpleados,2,FALSE),"Error")</f>
        <v>Error</v>
      </c>
      <c r="D253" s="45"/>
      <c r="E253" s="65"/>
      <c r="F253" s="65"/>
      <c r="G253" s="49" t="s">
        <v>12</v>
      </c>
      <c r="H253" s="71"/>
      <c r="I253" s="81" t="str">
        <f ca="1">CONCATENATE(_xlfn.SHEET(),"-",I246,"-",2)</f>
        <v>31-23-2</v>
      </c>
      <c r="J253" s="42"/>
      <c r="K253" s="42"/>
      <c r="L253" s="42"/>
      <c r="M253" s="42"/>
      <c r="N253" s="42"/>
      <c r="O253" s="42"/>
      <c r="P253" s="42"/>
      <c r="Q253" s="42"/>
    </row>
    <row r="254" spans="1:17" ht="24.75" customHeight="1" x14ac:dyDescent="0.25">
      <c r="A254" s="48" t="s">
        <v>3108</v>
      </c>
      <c r="B254" s="67"/>
      <c r="C254" s="47" t="str">
        <f>IFERROR(VLOOKUP(B254,matrizEmpleados,2,FALSE),"Error")</f>
        <v>Error</v>
      </c>
      <c r="D254" s="45"/>
      <c r="E254" s="65"/>
      <c r="F254" s="65"/>
      <c r="G254" s="49" t="s">
        <v>3149</v>
      </c>
      <c r="H254" s="70"/>
      <c r="I254" s="81" t="str">
        <f ca="1">CONCATENATE(_xlfn.SHEET(),"-",I246,"-",3)</f>
        <v>31-23-3</v>
      </c>
      <c r="J254" s="42"/>
      <c r="K254" s="42"/>
      <c r="L254" s="42"/>
      <c r="M254" s="42"/>
      <c r="N254" s="42"/>
      <c r="O254" s="42"/>
      <c r="P254" s="42"/>
      <c r="Q254" s="42"/>
    </row>
    <row r="255" spans="1:17" ht="38.25" customHeight="1" x14ac:dyDescent="0.25">
      <c r="A255" s="48" t="s">
        <v>13</v>
      </c>
      <c r="B255" s="131"/>
      <c r="C255" s="132"/>
      <c r="D255" s="132"/>
      <c r="E255" s="133"/>
      <c r="F255" s="114"/>
      <c r="G255" s="48" t="s">
        <v>3760</v>
      </c>
      <c r="H255" s="72" t="str">
        <f>IFERROR(VLOOKUP(E248,matriz_imputacion,3,FALSE),"No Existe")</f>
        <v>No Existe</v>
      </c>
      <c r="I255" s="81"/>
      <c r="J255" s="42"/>
      <c r="K255" s="42"/>
      <c r="L255" s="42"/>
      <c r="M255" s="42"/>
      <c r="N255" s="42"/>
      <c r="O255" s="42"/>
      <c r="P255" s="42"/>
      <c r="Q255" s="42"/>
    </row>
    <row r="256" spans="1:17" ht="40.5" customHeight="1" x14ac:dyDescent="0.25">
      <c r="A256" s="44"/>
      <c r="B256" s="56"/>
      <c r="C256" s="42"/>
      <c r="D256" s="42"/>
      <c r="E256" s="42"/>
      <c r="F256" s="42"/>
      <c r="G256" s="43"/>
      <c r="H256" s="43"/>
      <c r="I256" s="81"/>
      <c r="J256" s="42"/>
      <c r="K256" s="42"/>
      <c r="L256" s="42"/>
      <c r="M256" s="42"/>
      <c r="N256" s="42"/>
      <c r="O256" s="42"/>
      <c r="P256" s="42"/>
      <c r="Q256" s="42"/>
    </row>
    <row r="257" spans="1:17" ht="24.75" customHeight="1" x14ac:dyDescent="0.3">
      <c r="A257" s="73" t="str">
        <f ca="1">CONCATENATE(_xlfn.SHEET(),"-",I257)</f>
        <v>31-24</v>
      </c>
      <c r="B257" s="74"/>
      <c r="C257" s="75" t="s">
        <v>3138</v>
      </c>
      <c r="D257" s="76" t="s">
        <v>75</v>
      </c>
      <c r="E257" s="77"/>
      <c r="F257" s="77"/>
      <c r="G257" s="78" t="s">
        <v>1</v>
      </c>
      <c r="H257" s="79"/>
      <c r="I257" s="81">
        <f>+I246+1</f>
        <v>24</v>
      </c>
      <c r="J257" s="42"/>
      <c r="K257" s="42"/>
      <c r="L257" s="42"/>
      <c r="M257" s="42"/>
      <c r="N257" s="42"/>
      <c r="O257" s="42"/>
      <c r="P257" s="42"/>
      <c r="Q257" s="42"/>
    </row>
    <row r="258" spans="1:17" ht="24.75" customHeight="1" x14ac:dyDescent="0.25">
      <c r="A258" s="48" t="s">
        <v>2</v>
      </c>
      <c r="B258" s="67"/>
      <c r="C258" s="68"/>
      <c r="D258" s="68"/>
      <c r="E258" s="69"/>
      <c r="F258" s="125">
        <f>IFERROR((E260*F260+E261*F261)/(F260+F261),0)</f>
        <v>0</v>
      </c>
      <c r="G258" s="49" t="s">
        <v>71</v>
      </c>
      <c r="H258" s="70"/>
      <c r="I258" s="81"/>
      <c r="J258" s="42"/>
      <c r="K258" s="42"/>
      <c r="L258" s="42"/>
      <c r="M258" s="42"/>
      <c r="N258" s="42"/>
      <c r="O258" s="42"/>
      <c r="P258" s="42"/>
      <c r="Q258" s="42"/>
    </row>
    <row r="259" spans="1:17" ht="24.75" customHeight="1" x14ac:dyDescent="0.25">
      <c r="A259" s="48" t="s">
        <v>4</v>
      </c>
      <c r="B259" s="129"/>
      <c r="C259" s="130"/>
      <c r="D259" s="49" t="s">
        <v>3142</v>
      </c>
      <c r="E259" s="110" t="str">
        <f>IFERROR(VLOOKUP(B259,matrizEmpleados,2,FALSE),"No existe")</f>
        <v>No existe</v>
      </c>
      <c r="F259" s="120" t="s">
        <v>3765</v>
      </c>
      <c r="G259" s="49" t="s">
        <v>5</v>
      </c>
      <c r="H259" s="127">
        <f>+(D258-C258)+1</f>
        <v>1</v>
      </c>
      <c r="I259" s="81"/>
      <c r="J259" s="42"/>
      <c r="K259" s="42"/>
      <c r="L259" s="42"/>
      <c r="M259" s="42"/>
      <c r="N259" s="42"/>
      <c r="O259" s="42"/>
      <c r="P259" s="42"/>
      <c r="Q259" s="42"/>
    </row>
    <row r="260" spans="1:17" ht="24.75" customHeight="1" x14ac:dyDescent="0.25">
      <c r="A260" s="48" t="s">
        <v>7</v>
      </c>
      <c r="B260" s="115"/>
      <c r="C260" s="121"/>
      <c r="D260" s="121"/>
      <c r="E260" s="116">
        <f>(D260-C260)*$C$2</f>
        <v>0</v>
      </c>
      <c r="F260" s="136"/>
      <c r="G260" s="49" t="s">
        <v>3139</v>
      </c>
      <c r="H260" s="70"/>
      <c r="I260" s="81"/>
      <c r="J260" s="42"/>
      <c r="K260" s="42"/>
      <c r="L260" s="42"/>
      <c r="M260" s="42"/>
      <c r="N260" s="42"/>
      <c r="O260" s="42"/>
      <c r="P260" s="42"/>
      <c r="Q260" s="42"/>
    </row>
    <row r="261" spans="1:17" ht="24.75" customHeight="1" x14ac:dyDescent="0.25">
      <c r="A261" s="48" t="s">
        <v>8</v>
      </c>
      <c r="B261" s="108"/>
      <c r="C261" s="121"/>
      <c r="D261" s="121"/>
      <c r="E261" s="116">
        <f>(D261-C261)*$C$2</f>
        <v>0</v>
      </c>
      <c r="F261" s="136"/>
      <c r="G261" s="49" t="s">
        <v>3142</v>
      </c>
      <c r="H261" s="72" t="str">
        <f>IFERROR(VLOOKUP(B261,matrizEmpleados,2,FALSE),"Error")</f>
        <v>Error</v>
      </c>
      <c r="I261" s="81"/>
      <c r="J261" s="42"/>
      <c r="K261" s="42"/>
      <c r="L261" s="42"/>
      <c r="M261" s="42"/>
      <c r="N261" s="42"/>
      <c r="O261" s="42"/>
      <c r="P261" s="42"/>
      <c r="Q261" s="42"/>
    </row>
    <row r="262" spans="1:17" ht="24.75" customHeight="1" x14ac:dyDescent="0.25">
      <c r="A262" s="48" t="s">
        <v>261</v>
      </c>
      <c r="B262" s="48" t="s">
        <v>262</v>
      </c>
      <c r="C262" s="48" t="s">
        <v>10</v>
      </c>
      <c r="D262" s="48" t="s">
        <v>264</v>
      </c>
      <c r="E262" s="64" t="s">
        <v>263</v>
      </c>
      <c r="F262" s="64"/>
      <c r="G262" s="49" t="s">
        <v>9</v>
      </c>
      <c r="H262" s="70"/>
      <c r="I262" s="81"/>
      <c r="K262" s="42"/>
      <c r="L262" s="42"/>
      <c r="M262" s="42"/>
      <c r="N262" s="42"/>
      <c r="O262" s="42"/>
      <c r="P262" s="42"/>
      <c r="Q262" s="42"/>
    </row>
    <row r="263" spans="1:17" ht="24.75" customHeight="1" x14ac:dyDescent="0.25">
      <c r="A263" s="48" t="s">
        <v>3106</v>
      </c>
      <c r="B263" s="67"/>
      <c r="C263" s="47" t="str">
        <f>IFERROR(VLOOKUP(B263,matrizEmpleados,2,FALSE),"Error")</f>
        <v>Error</v>
      </c>
      <c r="D263" s="45"/>
      <c r="E263" s="65"/>
      <c r="F263" s="65"/>
      <c r="G263" s="49" t="s">
        <v>11</v>
      </c>
      <c r="H263" s="70"/>
      <c r="I263" s="81" t="str">
        <f ca="1">CONCATENATE(_xlfn.SHEET(),"-",I257,"-",1)</f>
        <v>31-24-1</v>
      </c>
      <c r="J263" s="42"/>
      <c r="K263" s="42"/>
      <c r="L263" s="42"/>
      <c r="M263" s="42"/>
      <c r="N263" s="42"/>
      <c r="O263" s="42"/>
      <c r="P263" s="42"/>
      <c r="Q263" s="42"/>
    </row>
    <row r="264" spans="1:17" ht="24.75" customHeight="1" x14ac:dyDescent="0.25">
      <c r="A264" s="48" t="s">
        <v>3107</v>
      </c>
      <c r="B264" s="67"/>
      <c r="C264" s="47" t="str">
        <f>IFERROR(VLOOKUP(B264,matrizEmpleados,2,FALSE),"Error")</f>
        <v>Error</v>
      </c>
      <c r="D264" s="45"/>
      <c r="E264" s="65"/>
      <c r="F264" s="65"/>
      <c r="G264" s="49" t="s">
        <v>12</v>
      </c>
      <c r="H264" s="71"/>
      <c r="I264" s="81" t="str">
        <f ca="1">CONCATENATE(_xlfn.SHEET(),"-",I257,"-",2)</f>
        <v>31-24-2</v>
      </c>
      <c r="J264" s="42"/>
      <c r="K264" s="42"/>
      <c r="L264" s="42"/>
      <c r="M264" s="42"/>
      <c r="N264" s="42"/>
      <c r="O264" s="42"/>
      <c r="P264" s="42"/>
      <c r="Q264" s="42"/>
    </row>
    <row r="265" spans="1:17" ht="24.75" customHeight="1" x14ac:dyDescent="0.25">
      <c r="A265" s="48" t="s">
        <v>3108</v>
      </c>
      <c r="B265" s="67"/>
      <c r="C265" s="47" t="str">
        <f>IFERROR(VLOOKUP(B265,matrizEmpleados,2,FALSE),"Error")</f>
        <v>Error</v>
      </c>
      <c r="D265" s="45"/>
      <c r="E265" s="65"/>
      <c r="F265" s="65"/>
      <c r="G265" s="49" t="s">
        <v>3149</v>
      </c>
      <c r="H265" s="70"/>
      <c r="I265" s="81" t="str">
        <f ca="1">CONCATENATE(_xlfn.SHEET(),"-",I257,"-",3)</f>
        <v>31-24-3</v>
      </c>
      <c r="J265" s="42"/>
      <c r="K265" s="42"/>
      <c r="L265" s="42"/>
      <c r="M265" s="42"/>
      <c r="N265" s="42"/>
      <c r="O265" s="42"/>
      <c r="P265" s="42"/>
      <c r="Q265" s="42"/>
    </row>
    <row r="266" spans="1:17" ht="38.25" customHeight="1" x14ac:dyDescent="0.25">
      <c r="A266" s="48" t="s">
        <v>13</v>
      </c>
      <c r="B266" s="131"/>
      <c r="C266" s="132"/>
      <c r="D266" s="132"/>
      <c r="E266" s="133"/>
      <c r="F266" s="114"/>
      <c r="G266" s="48" t="s">
        <v>3760</v>
      </c>
      <c r="H266" s="72" t="str">
        <f>IFERROR(VLOOKUP(E259,matriz_imputacion,3,FALSE),"No Existe")</f>
        <v>No Existe</v>
      </c>
      <c r="I266" s="81"/>
      <c r="J266" s="42"/>
      <c r="K266" s="42"/>
      <c r="L266" s="42"/>
      <c r="M266" s="42"/>
      <c r="N266" s="42"/>
      <c r="O266" s="42"/>
      <c r="P266" s="42"/>
      <c r="Q266" s="42"/>
    </row>
    <row r="267" spans="1:17" ht="40.5" customHeight="1" x14ac:dyDescent="0.25">
      <c r="A267" s="44"/>
      <c r="B267" s="56"/>
      <c r="C267" s="42"/>
      <c r="D267" s="42"/>
      <c r="E267" s="42"/>
      <c r="F267" s="42"/>
      <c r="G267" s="43"/>
      <c r="H267" s="43"/>
      <c r="I267" s="81"/>
      <c r="J267" s="42"/>
      <c r="K267" s="42"/>
      <c r="L267" s="42"/>
      <c r="M267" s="42"/>
      <c r="N267" s="42"/>
      <c r="O267" s="42"/>
      <c r="P267" s="42"/>
      <c r="Q267" s="42"/>
    </row>
    <row r="268" spans="1:17" ht="24.75" customHeight="1" x14ac:dyDescent="0.3">
      <c r="A268" s="73" t="str">
        <f ca="1">CONCATENATE(_xlfn.SHEET(),"-",I268)</f>
        <v>31-25</v>
      </c>
      <c r="B268" s="74"/>
      <c r="C268" s="75" t="s">
        <v>3138</v>
      </c>
      <c r="D268" s="76" t="s">
        <v>75</v>
      </c>
      <c r="E268" s="77"/>
      <c r="F268" s="77"/>
      <c r="G268" s="78" t="s">
        <v>1</v>
      </c>
      <c r="H268" s="79"/>
      <c r="I268" s="81">
        <f>+I257+1</f>
        <v>25</v>
      </c>
      <c r="J268" s="42"/>
      <c r="K268" s="42"/>
      <c r="L268" s="42"/>
      <c r="M268" s="42"/>
      <c r="N268" s="42"/>
      <c r="O268" s="42"/>
      <c r="P268" s="42"/>
      <c r="Q268" s="42"/>
    </row>
    <row r="269" spans="1:17" ht="24.75" customHeight="1" x14ac:dyDescent="0.25">
      <c r="A269" s="48" t="s">
        <v>2</v>
      </c>
      <c r="B269" s="67"/>
      <c r="C269" s="68"/>
      <c r="D269" s="68"/>
      <c r="E269" s="69"/>
      <c r="F269" s="125">
        <f>IFERROR((E271*F271+E272*F272)/(F271+F272),0)</f>
        <v>0</v>
      </c>
      <c r="G269" s="49" t="s">
        <v>71</v>
      </c>
      <c r="H269" s="70"/>
      <c r="I269" s="81"/>
      <c r="J269" s="42"/>
      <c r="K269" s="42"/>
      <c r="L269" s="42"/>
      <c r="M269" s="42"/>
      <c r="N269" s="42"/>
      <c r="O269" s="42"/>
      <c r="P269" s="42"/>
      <c r="Q269" s="42"/>
    </row>
    <row r="270" spans="1:17" ht="24.75" customHeight="1" x14ac:dyDescent="0.25">
      <c r="A270" s="48" t="s">
        <v>4</v>
      </c>
      <c r="B270" s="129"/>
      <c r="C270" s="130"/>
      <c r="D270" s="49" t="s">
        <v>3142</v>
      </c>
      <c r="E270" s="110" t="str">
        <f>IFERROR(VLOOKUP(B270,matrizEmpleados,2,FALSE),"No existe")</f>
        <v>No existe</v>
      </c>
      <c r="F270" s="120" t="s">
        <v>3765</v>
      </c>
      <c r="G270" s="49" t="s">
        <v>5</v>
      </c>
      <c r="H270" s="127">
        <f>+(D269-C269)+1</f>
        <v>1</v>
      </c>
      <c r="I270" s="81"/>
      <c r="J270" s="42"/>
      <c r="K270" s="42"/>
      <c r="L270" s="42"/>
      <c r="M270" s="42"/>
      <c r="N270" s="42"/>
      <c r="O270" s="42"/>
      <c r="P270" s="42"/>
      <c r="Q270" s="42"/>
    </row>
    <row r="271" spans="1:17" ht="24.75" customHeight="1" x14ac:dyDescent="0.25">
      <c r="A271" s="48" t="s">
        <v>7</v>
      </c>
      <c r="B271" s="115"/>
      <c r="C271" s="121"/>
      <c r="D271" s="121"/>
      <c r="E271" s="116">
        <f>(D271-C271)*$C$2</f>
        <v>0</v>
      </c>
      <c r="F271" s="136"/>
      <c r="G271" s="49" t="s">
        <v>3139</v>
      </c>
      <c r="H271" s="70"/>
      <c r="I271" s="81"/>
      <c r="J271" s="42"/>
      <c r="K271" s="42"/>
      <c r="L271" s="42"/>
      <c r="M271" s="42"/>
      <c r="N271" s="42"/>
      <c r="O271" s="42"/>
      <c r="P271" s="42"/>
      <c r="Q271" s="42"/>
    </row>
    <row r="272" spans="1:17" ht="24.75" customHeight="1" x14ac:dyDescent="0.25">
      <c r="A272" s="48" t="s">
        <v>8</v>
      </c>
      <c r="B272" s="108"/>
      <c r="C272" s="121"/>
      <c r="D272" s="121"/>
      <c r="E272" s="116">
        <f>(D272-C272)*$C$2</f>
        <v>0</v>
      </c>
      <c r="F272" s="136"/>
      <c r="G272" s="49" t="s">
        <v>3142</v>
      </c>
      <c r="H272" s="72" t="str">
        <f>IFERROR(VLOOKUP(B272,matrizEmpleados,2,FALSE),"Error")</f>
        <v>Error</v>
      </c>
      <c r="I272" s="81"/>
      <c r="J272" s="42"/>
      <c r="K272" s="42"/>
      <c r="L272" s="42"/>
      <c r="M272" s="42"/>
      <c r="N272" s="42"/>
      <c r="O272" s="42"/>
      <c r="P272" s="42"/>
      <c r="Q272" s="42"/>
    </row>
    <row r="273" spans="1:17" ht="24.75" customHeight="1" x14ac:dyDescent="0.25">
      <c r="A273" s="48" t="s">
        <v>261</v>
      </c>
      <c r="B273" s="48" t="s">
        <v>262</v>
      </c>
      <c r="C273" s="48" t="s">
        <v>10</v>
      </c>
      <c r="D273" s="48" t="s">
        <v>264</v>
      </c>
      <c r="E273" s="64" t="s">
        <v>263</v>
      </c>
      <c r="F273" s="64"/>
      <c r="G273" s="49" t="s">
        <v>9</v>
      </c>
      <c r="H273" s="70"/>
      <c r="I273" s="81"/>
      <c r="K273" s="42"/>
      <c r="L273" s="42"/>
      <c r="M273" s="42"/>
      <c r="N273" s="42"/>
      <c r="O273" s="42"/>
      <c r="P273" s="42"/>
      <c r="Q273" s="42"/>
    </row>
    <row r="274" spans="1:17" ht="24.75" customHeight="1" x14ac:dyDescent="0.25">
      <c r="A274" s="48" t="s">
        <v>3106</v>
      </c>
      <c r="B274" s="67"/>
      <c r="C274" s="47" t="str">
        <f>IFERROR(VLOOKUP(B274,matrizEmpleados,2,FALSE),"Error")</f>
        <v>Error</v>
      </c>
      <c r="D274" s="45"/>
      <c r="E274" s="65"/>
      <c r="F274" s="65"/>
      <c r="G274" s="49" t="s">
        <v>11</v>
      </c>
      <c r="H274" s="70"/>
      <c r="I274" s="81" t="str">
        <f ca="1">CONCATENATE(_xlfn.SHEET(),"-",I268,"-",1)</f>
        <v>31-25-1</v>
      </c>
      <c r="J274" s="42"/>
      <c r="K274" s="42"/>
      <c r="L274" s="42"/>
      <c r="M274" s="42"/>
      <c r="N274" s="42"/>
      <c r="O274" s="42"/>
      <c r="P274" s="42"/>
      <c r="Q274" s="42"/>
    </row>
    <row r="275" spans="1:17" ht="24.75" customHeight="1" x14ac:dyDescent="0.25">
      <c r="A275" s="48" t="s">
        <v>3107</v>
      </c>
      <c r="B275" s="67"/>
      <c r="C275" s="47" t="str">
        <f>IFERROR(VLOOKUP(B275,matrizEmpleados,2,FALSE),"Error")</f>
        <v>Error</v>
      </c>
      <c r="D275" s="45"/>
      <c r="E275" s="65"/>
      <c r="F275" s="65"/>
      <c r="G275" s="49" t="s">
        <v>12</v>
      </c>
      <c r="H275" s="71"/>
      <c r="I275" s="81" t="str">
        <f ca="1">CONCATENATE(_xlfn.SHEET(),"-",I268,"-",2)</f>
        <v>31-25-2</v>
      </c>
      <c r="J275" s="42"/>
      <c r="K275" s="42"/>
      <c r="L275" s="42"/>
      <c r="M275" s="42"/>
      <c r="N275" s="42"/>
      <c r="O275" s="42"/>
      <c r="P275" s="42"/>
      <c r="Q275" s="42"/>
    </row>
    <row r="276" spans="1:17" ht="24.75" customHeight="1" x14ac:dyDescent="0.25">
      <c r="A276" s="48" t="s">
        <v>3108</v>
      </c>
      <c r="B276" s="67"/>
      <c r="C276" s="47" t="str">
        <f>IFERROR(VLOOKUP(B276,matrizEmpleados,2,FALSE),"Error")</f>
        <v>Error</v>
      </c>
      <c r="D276" s="45"/>
      <c r="E276" s="65"/>
      <c r="F276" s="65"/>
      <c r="G276" s="49" t="s">
        <v>3149</v>
      </c>
      <c r="H276" s="70"/>
      <c r="I276" s="81" t="str">
        <f ca="1">CONCATENATE(_xlfn.SHEET(),"-",I268,"-",3)</f>
        <v>31-25-3</v>
      </c>
      <c r="J276" s="42"/>
      <c r="K276" s="42"/>
      <c r="L276" s="42"/>
      <c r="M276" s="42"/>
      <c r="N276" s="42"/>
      <c r="O276" s="42"/>
      <c r="P276" s="42"/>
      <c r="Q276" s="42"/>
    </row>
    <row r="277" spans="1:17" ht="38.25" customHeight="1" x14ac:dyDescent="0.25">
      <c r="A277" s="48" t="s">
        <v>13</v>
      </c>
      <c r="B277" s="131"/>
      <c r="C277" s="132"/>
      <c r="D277" s="132"/>
      <c r="E277" s="133"/>
      <c r="F277" s="114"/>
      <c r="G277" s="48" t="s">
        <v>3760</v>
      </c>
      <c r="H277" s="72" t="str">
        <f>IFERROR(VLOOKUP(E270,matriz_imputacion,3,FALSE),"No Existe")</f>
        <v>No Existe</v>
      </c>
      <c r="I277" s="81"/>
      <c r="J277" s="42"/>
      <c r="K277" s="42"/>
      <c r="L277" s="42"/>
      <c r="M277" s="42"/>
      <c r="N277" s="42"/>
      <c r="O277" s="42"/>
      <c r="P277" s="42"/>
      <c r="Q277" s="42"/>
    </row>
    <row r="278" spans="1:17" ht="40.5" customHeight="1" x14ac:dyDescent="0.25">
      <c r="A278" s="44"/>
      <c r="B278" s="56"/>
      <c r="C278" s="42"/>
      <c r="D278" s="42"/>
      <c r="E278" s="42"/>
      <c r="F278" s="42"/>
      <c r="G278" s="43"/>
      <c r="H278" s="43"/>
      <c r="I278" s="81"/>
      <c r="J278" s="42"/>
      <c r="K278" s="42"/>
      <c r="L278" s="42"/>
      <c r="M278" s="42"/>
      <c r="N278" s="42"/>
      <c r="O278" s="42"/>
      <c r="P278" s="42"/>
      <c r="Q278" s="42"/>
    </row>
    <row r="279" spans="1:17" ht="24.75" customHeight="1" x14ac:dyDescent="0.3">
      <c r="A279" s="73" t="str">
        <f ca="1">CONCATENATE(_xlfn.SHEET(),"-",I279)</f>
        <v>31-26</v>
      </c>
      <c r="B279" s="74"/>
      <c r="C279" s="75" t="s">
        <v>3138</v>
      </c>
      <c r="D279" s="76" t="s">
        <v>75</v>
      </c>
      <c r="E279" s="77"/>
      <c r="F279" s="77"/>
      <c r="G279" s="78" t="s">
        <v>1</v>
      </c>
      <c r="H279" s="79"/>
      <c r="I279" s="81">
        <f>+I268+1</f>
        <v>26</v>
      </c>
      <c r="J279" s="42"/>
      <c r="K279" s="42"/>
      <c r="L279" s="42"/>
      <c r="M279" s="42"/>
      <c r="N279" s="42"/>
      <c r="O279" s="42"/>
      <c r="P279" s="42"/>
      <c r="Q279" s="42"/>
    </row>
    <row r="280" spans="1:17" ht="24.75" customHeight="1" x14ac:dyDescent="0.25">
      <c r="A280" s="48" t="s">
        <v>2</v>
      </c>
      <c r="B280" s="67"/>
      <c r="C280" s="68"/>
      <c r="D280" s="68"/>
      <c r="E280" s="69"/>
      <c r="F280" s="125">
        <f>IFERROR((E282*F282+E283*F283)/(F282+F283),0)</f>
        <v>0</v>
      </c>
      <c r="G280" s="49" t="s">
        <v>71</v>
      </c>
      <c r="H280" s="70"/>
      <c r="I280" s="81"/>
      <c r="J280" s="42"/>
      <c r="K280" s="42"/>
      <c r="L280" s="42"/>
      <c r="M280" s="42"/>
      <c r="N280" s="42"/>
      <c r="O280" s="42"/>
      <c r="P280" s="42"/>
      <c r="Q280" s="42"/>
    </row>
    <row r="281" spans="1:17" ht="24.75" customHeight="1" x14ac:dyDescent="0.25">
      <c r="A281" s="48" t="s">
        <v>4</v>
      </c>
      <c r="B281" s="129"/>
      <c r="C281" s="130"/>
      <c r="D281" s="49" t="s">
        <v>3142</v>
      </c>
      <c r="E281" s="110" t="str">
        <f>IFERROR(VLOOKUP(B281,matrizEmpleados,2,FALSE),"No existe")</f>
        <v>No existe</v>
      </c>
      <c r="F281" s="120" t="s">
        <v>3765</v>
      </c>
      <c r="G281" s="49" t="s">
        <v>5</v>
      </c>
      <c r="H281" s="127">
        <f>+(D280-C280)+1</f>
        <v>1</v>
      </c>
      <c r="I281" s="81"/>
      <c r="J281" s="42"/>
      <c r="K281" s="42"/>
      <c r="L281" s="42"/>
      <c r="M281" s="42"/>
      <c r="N281" s="42"/>
      <c r="O281" s="42"/>
      <c r="P281" s="42"/>
      <c r="Q281" s="42"/>
    </row>
    <row r="282" spans="1:17" ht="24.75" customHeight="1" x14ac:dyDescent="0.25">
      <c r="A282" s="48" t="s">
        <v>7</v>
      </c>
      <c r="B282" s="115"/>
      <c r="C282" s="121"/>
      <c r="D282" s="121"/>
      <c r="E282" s="116">
        <f>(D282-C282)*$C$2</f>
        <v>0</v>
      </c>
      <c r="F282" s="136"/>
      <c r="G282" s="49" t="s">
        <v>3139</v>
      </c>
      <c r="H282" s="70"/>
      <c r="I282" s="81"/>
      <c r="J282" s="42"/>
      <c r="K282" s="42"/>
      <c r="L282" s="42"/>
      <c r="M282" s="42"/>
      <c r="N282" s="42"/>
      <c r="O282" s="42"/>
      <c r="P282" s="42"/>
      <c r="Q282" s="42"/>
    </row>
    <row r="283" spans="1:17" ht="24.75" customHeight="1" x14ac:dyDescent="0.25">
      <c r="A283" s="48" t="s">
        <v>8</v>
      </c>
      <c r="B283" s="108"/>
      <c r="C283" s="121"/>
      <c r="D283" s="121"/>
      <c r="E283" s="116">
        <f>(D283-C283)*$C$2</f>
        <v>0</v>
      </c>
      <c r="F283" s="136"/>
      <c r="G283" s="49" t="s">
        <v>3142</v>
      </c>
      <c r="H283" s="72" t="str">
        <f>IFERROR(VLOOKUP(B283,matrizEmpleados,2,FALSE),"Error")</f>
        <v>Error</v>
      </c>
      <c r="I283" s="81"/>
      <c r="J283" s="42"/>
      <c r="K283" s="42"/>
      <c r="L283" s="42"/>
      <c r="M283" s="42"/>
      <c r="N283" s="42"/>
      <c r="O283" s="42"/>
      <c r="P283" s="42"/>
      <c r="Q283" s="42"/>
    </row>
    <row r="284" spans="1:17" ht="24.75" customHeight="1" x14ac:dyDescent="0.25">
      <c r="A284" s="48" t="s">
        <v>261</v>
      </c>
      <c r="B284" s="48" t="s">
        <v>262</v>
      </c>
      <c r="C284" s="48" t="s">
        <v>10</v>
      </c>
      <c r="D284" s="48" t="s">
        <v>264</v>
      </c>
      <c r="E284" s="64" t="s">
        <v>263</v>
      </c>
      <c r="F284" s="64"/>
      <c r="G284" s="49" t="s">
        <v>9</v>
      </c>
      <c r="H284" s="70"/>
      <c r="I284" s="81"/>
      <c r="K284" s="42"/>
      <c r="L284" s="42"/>
      <c r="M284" s="42"/>
      <c r="N284" s="42"/>
      <c r="O284" s="42"/>
      <c r="P284" s="42"/>
      <c r="Q284" s="42"/>
    </row>
    <row r="285" spans="1:17" ht="24.75" customHeight="1" x14ac:dyDescent="0.25">
      <c r="A285" s="48" t="s">
        <v>3106</v>
      </c>
      <c r="B285" s="67"/>
      <c r="C285" s="47" t="str">
        <f>IFERROR(VLOOKUP(B285,matrizEmpleados,2,FALSE),"Error")</f>
        <v>Error</v>
      </c>
      <c r="D285" s="45"/>
      <c r="E285" s="65"/>
      <c r="F285" s="65"/>
      <c r="G285" s="49" t="s">
        <v>11</v>
      </c>
      <c r="H285" s="70"/>
      <c r="I285" s="81" t="str">
        <f ca="1">CONCATENATE(_xlfn.SHEET(),"-",I279,"-",1)</f>
        <v>31-26-1</v>
      </c>
      <c r="J285" s="42"/>
      <c r="K285" s="42"/>
      <c r="L285" s="42"/>
      <c r="M285" s="42"/>
      <c r="N285" s="42"/>
      <c r="O285" s="42"/>
      <c r="P285" s="42"/>
      <c r="Q285" s="42"/>
    </row>
    <row r="286" spans="1:17" ht="24.75" customHeight="1" x14ac:dyDescent="0.25">
      <c r="A286" s="48" t="s">
        <v>3107</v>
      </c>
      <c r="B286" s="67"/>
      <c r="C286" s="47" t="str">
        <f>IFERROR(VLOOKUP(B286,matrizEmpleados,2,FALSE),"Error")</f>
        <v>Error</v>
      </c>
      <c r="D286" s="45"/>
      <c r="E286" s="65"/>
      <c r="F286" s="65"/>
      <c r="G286" s="49" t="s">
        <v>12</v>
      </c>
      <c r="H286" s="71"/>
      <c r="I286" s="81" t="str">
        <f ca="1">CONCATENATE(_xlfn.SHEET(),"-",I279,"-",2)</f>
        <v>31-26-2</v>
      </c>
      <c r="J286" s="42"/>
      <c r="K286" s="42"/>
      <c r="L286" s="42"/>
      <c r="M286" s="42"/>
      <c r="N286" s="42"/>
      <c r="O286" s="42"/>
      <c r="P286" s="42"/>
      <c r="Q286" s="42"/>
    </row>
    <row r="287" spans="1:17" ht="24.75" customHeight="1" x14ac:dyDescent="0.25">
      <c r="A287" s="48" t="s">
        <v>3108</v>
      </c>
      <c r="B287" s="67"/>
      <c r="C287" s="47" t="str">
        <f>IFERROR(VLOOKUP(B287,matrizEmpleados,2,FALSE),"Error")</f>
        <v>Error</v>
      </c>
      <c r="D287" s="45"/>
      <c r="E287" s="65"/>
      <c r="F287" s="65"/>
      <c r="G287" s="49" t="s">
        <v>3149</v>
      </c>
      <c r="H287" s="70"/>
      <c r="I287" s="81" t="str">
        <f ca="1">CONCATENATE(_xlfn.SHEET(),"-",I279,"-",3)</f>
        <v>31-26-3</v>
      </c>
      <c r="J287" s="42"/>
      <c r="K287" s="42"/>
      <c r="L287" s="42"/>
      <c r="M287" s="42"/>
      <c r="N287" s="42"/>
      <c r="O287" s="42"/>
      <c r="P287" s="42"/>
      <c r="Q287" s="42"/>
    </row>
    <row r="288" spans="1:17" ht="38.25" customHeight="1" x14ac:dyDescent="0.25">
      <c r="A288" s="48" t="s">
        <v>13</v>
      </c>
      <c r="B288" s="131"/>
      <c r="C288" s="132"/>
      <c r="D288" s="132"/>
      <c r="E288" s="133"/>
      <c r="F288" s="114"/>
      <c r="G288" s="48" t="s">
        <v>3760</v>
      </c>
      <c r="H288" s="72" t="str">
        <f>IFERROR(VLOOKUP(E281,matriz_imputacion,3,FALSE),"No Existe")</f>
        <v>No Existe</v>
      </c>
      <c r="I288" s="81"/>
      <c r="J288" s="42"/>
      <c r="K288" s="42"/>
      <c r="L288" s="42"/>
      <c r="M288" s="42"/>
      <c r="N288" s="42"/>
      <c r="O288" s="42"/>
      <c r="P288" s="42"/>
      <c r="Q288" s="42"/>
    </row>
    <row r="289" spans="1:17" ht="40.5" customHeight="1" x14ac:dyDescent="0.25">
      <c r="A289" s="44"/>
      <c r="B289" s="56"/>
      <c r="C289" s="42"/>
      <c r="D289" s="42"/>
      <c r="E289" s="42"/>
      <c r="F289" s="42"/>
      <c r="G289" s="43"/>
      <c r="H289" s="43"/>
      <c r="I289" s="81"/>
      <c r="J289" s="42"/>
      <c r="K289" s="42"/>
      <c r="L289" s="42"/>
      <c r="M289" s="42"/>
      <c r="N289" s="42"/>
      <c r="O289" s="42"/>
      <c r="P289" s="42"/>
      <c r="Q289" s="42"/>
    </row>
    <row r="290" spans="1:17" ht="24.75" customHeight="1" x14ac:dyDescent="0.3">
      <c r="A290" s="73" t="str">
        <f ca="1">CONCATENATE(_xlfn.SHEET(),"-",I290)</f>
        <v>31-27</v>
      </c>
      <c r="B290" s="74"/>
      <c r="C290" s="75" t="s">
        <v>3138</v>
      </c>
      <c r="D290" s="76" t="s">
        <v>75</v>
      </c>
      <c r="E290" s="77"/>
      <c r="F290" s="77"/>
      <c r="G290" s="78" t="s">
        <v>1</v>
      </c>
      <c r="H290" s="79"/>
      <c r="I290" s="81">
        <f>+I279+1</f>
        <v>27</v>
      </c>
      <c r="J290" s="42"/>
      <c r="K290" s="42"/>
      <c r="L290" s="42"/>
      <c r="M290" s="42"/>
      <c r="N290" s="42"/>
      <c r="O290" s="42"/>
      <c r="P290" s="42"/>
      <c r="Q290" s="42"/>
    </row>
    <row r="291" spans="1:17" ht="24.75" customHeight="1" x14ac:dyDescent="0.25">
      <c r="A291" s="48" t="s">
        <v>2</v>
      </c>
      <c r="B291" s="67"/>
      <c r="C291" s="68"/>
      <c r="D291" s="68"/>
      <c r="E291" s="69"/>
      <c r="F291" s="125">
        <f>IFERROR((E293*F293+E294*F294)/(F293+F294),0)</f>
        <v>0</v>
      </c>
      <c r="G291" s="49" t="s">
        <v>71</v>
      </c>
      <c r="H291" s="70"/>
      <c r="I291" s="81"/>
      <c r="J291" s="42"/>
      <c r="K291" s="42"/>
      <c r="L291" s="42"/>
      <c r="M291" s="42"/>
      <c r="N291" s="42"/>
      <c r="O291" s="42"/>
      <c r="P291" s="42"/>
      <c r="Q291" s="42"/>
    </row>
    <row r="292" spans="1:17" ht="24.75" customHeight="1" x14ac:dyDescent="0.25">
      <c r="A292" s="48" t="s">
        <v>4</v>
      </c>
      <c r="B292" s="129"/>
      <c r="C292" s="130"/>
      <c r="D292" s="49" t="s">
        <v>3142</v>
      </c>
      <c r="E292" s="110" t="str">
        <f>IFERROR(VLOOKUP(B292,matrizEmpleados,2,FALSE),"No existe")</f>
        <v>No existe</v>
      </c>
      <c r="F292" s="120" t="s">
        <v>3765</v>
      </c>
      <c r="G292" s="49" t="s">
        <v>5</v>
      </c>
      <c r="H292" s="127">
        <f>+(D291-C291)+1</f>
        <v>1</v>
      </c>
      <c r="I292" s="81"/>
      <c r="J292" s="42"/>
      <c r="K292" s="42"/>
      <c r="L292" s="42"/>
      <c r="M292" s="42"/>
      <c r="N292" s="42"/>
      <c r="O292" s="42"/>
      <c r="P292" s="42"/>
      <c r="Q292" s="42"/>
    </row>
    <row r="293" spans="1:17" ht="24.75" customHeight="1" x14ac:dyDescent="0.25">
      <c r="A293" s="48" t="s">
        <v>7</v>
      </c>
      <c r="B293" s="115"/>
      <c r="C293" s="121"/>
      <c r="D293" s="121"/>
      <c r="E293" s="116">
        <f>(D293-C293)*$C$2</f>
        <v>0</v>
      </c>
      <c r="F293" s="136"/>
      <c r="G293" s="49" t="s">
        <v>3139</v>
      </c>
      <c r="H293" s="70"/>
      <c r="I293" s="81"/>
      <c r="J293" s="42"/>
      <c r="K293" s="42"/>
      <c r="L293" s="42"/>
      <c r="M293" s="42"/>
      <c r="N293" s="42"/>
      <c r="O293" s="42"/>
      <c r="P293" s="42"/>
      <c r="Q293" s="42"/>
    </row>
    <row r="294" spans="1:17" ht="24.75" customHeight="1" x14ac:dyDescent="0.25">
      <c r="A294" s="48" t="s">
        <v>8</v>
      </c>
      <c r="B294" s="108"/>
      <c r="C294" s="121"/>
      <c r="D294" s="121"/>
      <c r="E294" s="116">
        <f>(D294-C294)*$C$2</f>
        <v>0</v>
      </c>
      <c r="F294" s="136"/>
      <c r="G294" s="49" t="s">
        <v>3142</v>
      </c>
      <c r="H294" s="72" t="str">
        <f>IFERROR(VLOOKUP(B294,matrizEmpleados,2,FALSE),"Error")</f>
        <v>Error</v>
      </c>
      <c r="I294" s="81"/>
      <c r="J294" s="42"/>
      <c r="K294" s="42"/>
      <c r="L294" s="42"/>
      <c r="M294" s="42"/>
      <c r="N294" s="42"/>
      <c r="O294" s="42"/>
      <c r="P294" s="42"/>
      <c r="Q294" s="42"/>
    </row>
    <row r="295" spans="1:17" ht="24.75" customHeight="1" x14ac:dyDescent="0.25">
      <c r="A295" s="48" t="s">
        <v>261</v>
      </c>
      <c r="B295" s="48" t="s">
        <v>262</v>
      </c>
      <c r="C295" s="48" t="s">
        <v>10</v>
      </c>
      <c r="D295" s="48" t="s">
        <v>264</v>
      </c>
      <c r="E295" s="64" t="s">
        <v>263</v>
      </c>
      <c r="F295" s="64"/>
      <c r="G295" s="49" t="s">
        <v>9</v>
      </c>
      <c r="H295" s="70"/>
      <c r="I295" s="81"/>
      <c r="K295" s="42"/>
      <c r="L295" s="42"/>
      <c r="M295" s="42"/>
      <c r="N295" s="42"/>
      <c r="O295" s="42"/>
      <c r="P295" s="42"/>
      <c r="Q295" s="42"/>
    </row>
    <row r="296" spans="1:17" ht="24.75" customHeight="1" x14ac:dyDescent="0.25">
      <c r="A296" s="48" t="s">
        <v>3106</v>
      </c>
      <c r="B296" s="67"/>
      <c r="C296" s="47" t="str">
        <f>IFERROR(VLOOKUP(B296,matrizEmpleados,2,FALSE),"Error")</f>
        <v>Error</v>
      </c>
      <c r="D296" s="45"/>
      <c r="E296" s="65"/>
      <c r="F296" s="65"/>
      <c r="G296" s="49" t="s">
        <v>11</v>
      </c>
      <c r="H296" s="70"/>
      <c r="I296" s="81" t="str">
        <f ca="1">CONCATENATE(_xlfn.SHEET(),"-",I290,"-",1)</f>
        <v>31-27-1</v>
      </c>
      <c r="J296" s="42"/>
      <c r="K296" s="42"/>
      <c r="L296" s="42"/>
      <c r="M296" s="42"/>
      <c r="N296" s="42"/>
      <c r="O296" s="42"/>
      <c r="P296" s="42"/>
      <c r="Q296" s="42"/>
    </row>
    <row r="297" spans="1:17" ht="24.75" customHeight="1" x14ac:dyDescent="0.25">
      <c r="A297" s="48" t="s">
        <v>3107</v>
      </c>
      <c r="B297" s="67"/>
      <c r="C297" s="47" t="str">
        <f>IFERROR(VLOOKUP(B297,matrizEmpleados,2,FALSE),"Error")</f>
        <v>Error</v>
      </c>
      <c r="D297" s="45"/>
      <c r="E297" s="65"/>
      <c r="F297" s="65"/>
      <c r="G297" s="49" t="s">
        <v>12</v>
      </c>
      <c r="H297" s="71"/>
      <c r="I297" s="81" t="str">
        <f ca="1">CONCATENATE(_xlfn.SHEET(),"-",I290,"-",2)</f>
        <v>31-27-2</v>
      </c>
      <c r="J297" s="42"/>
      <c r="K297" s="42"/>
      <c r="L297" s="42"/>
      <c r="M297" s="42"/>
      <c r="N297" s="42"/>
      <c r="O297" s="42"/>
      <c r="P297" s="42"/>
      <c r="Q297" s="42"/>
    </row>
    <row r="298" spans="1:17" ht="24.75" customHeight="1" x14ac:dyDescent="0.25">
      <c r="A298" s="48" t="s">
        <v>3108</v>
      </c>
      <c r="B298" s="67"/>
      <c r="C298" s="47" t="str">
        <f>IFERROR(VLOOKUP(B298,matrizEmpleados,2,FALSE),"Error")</f>
        <v>Error</v>
      </c>
      <c r="D298" s="45"/>
      <c r="E298" s="65"/>
      <c r="F298" s="65"/>
      <c r="G298" s="49" t="s">
        <v>3149</v>
      </c>
      <c r="H298" s="70"/>
      <c r="I298" s="81" t="str">
        <f ca="1">CONCATENATE(_xlfn.SHEET(),"-",I290,"-",3)</f>
        <v>31-27-3</v>
      </c>
      <c r="J298" s="42"/>
      <c r="K298" s="42"/>
      <c r="L298" s="42"/>
      <c r="M298" s="42"/>
      <c r="N298" s="42"/>
      <c r="O298" s="42"/>
      <c r="P298" s="42"/>
      <c r="Q298" s="42"/>
    </row>
    <row r="299" spans="1:17" ht="38.25" customHeight="1" x14ac:dyDescent="0.25">
      <c r="A299" s="48" t="s">
        <v>13</v>
      </c>
      <c r="B299" s="131"/>
      <c r="C299" s="132"/>
      <c r="D299" s="132"/>
      <c r="E299" s="133"/>
      <c r="F299" s="114"/>
      <c r="G299" s="48" t="s">
        <v>3760</v>
      </c>
      <c r="H299" s="72" t="str">
        <f>IFERROR(VLOOKUP(E292,matriz_imputacion,3,FALSE),"No Existe")</f>
        <v>No Existe</v>
      </c>
      <c r="I299" s="81"/>
      <c r="J299" s="42"/>
      <c r="K299" s="42"/>
      <c r="L299" s="42"/>
      <c r="M299" s="42"/>
      <c r="N299" s="42"/>
      <c r="O299" s="42"/>
      <c r="P299" s="42"/>
      <c r="Q299" s="42"/>
    </row>
    <row r="300" spans="1:17" ht="40.5" customHeight="1" x14ac:dyDescent="0.25">
      <c r="A300" s="44"/>
      <c r="B300" s="56"/>
      <c r="C300" s="42"/>
      <c r="D300" s="42"/>
      <c r="E300" s="42"/>
      <c r="F300" s="42"/>
      <c r="G300" s="43"/>
      <c r="H300" s="43"/>
      <c r="I300" s="81"/>
      <c r="J300" s="42"/>
      <c r="K300" s="42"/>
      <c r="L300" s="42"/>
      <c r="M300" s="42"/>
      <c r="N300" s="42"/>
      <c r="O300" s="42"/>
      <c r="P300" s="42"/>
      <c r="Q300" s="42"/>
    </row>
    <row r="301" spans="1:17" ht="24.75" customHeight="1" x14ac:dyDescent="0.3">
      <c r="A301" s="73" t="str">
        <f ca="1">CONCATENATE(_xlfn.SHEET(),"-",I301)</f>
        <v>31-28</v>
      </c>
      <c r="B301" s="74"/>
      <c r="C301" s="75" t="s">
        <v>3138</v>
      </c>
      <c r="D301" s="76" t="s">
        <v>75</v>
      </c>
      <c r="E301" s="77"/>
      <c r="F301" s="77"/>
      <c r="G301" s="78" t="s">
        <v>1</v>
      </c>
      <c r="H301" s="79"/>
      <c r="I301" s="81">
        <f>+I290+1</f>
        <v>28</v>
      </c>
      <c r="J301" s="42"/>
      <c r="K301" s="42"/>
      <c r="L301" s="42"/>
      <c r="M301" s="42"/>
      <c r="N301" s="42"/>
      <c r="O301" s="42"/>
      <c r="P301" s="42"/>
      <c r="Q301" s="42"/>
    </row>
    <row r="302" spans="1:17" ht="24.75" customHeight="1" x14ac:dyDescent="0.25">
      <c r="A302" s="48" t="s">
        <v>2</v>
      </c>
      <c r="B302" s="67"/>
      <c r="C302" s="68"/>
      <c r="D302" s="68"/>
      <c r="E302" s="69"/>
      <c r="F302" s="125">
        <f>IFERROR((E304*F304+E305*F305)/(F304+F305),0)</f>
        <v>0</v>
      </c>
      <c r="G302" s="49" t="s">
        <v>71</v>
      </c>
      <c r="H302" s="70"/>
      <c r="I302" s="81"/>
      <c r="J302" s="42"/>
      <c r="K302" s="42"/>
      <c r="L302" s="42"/>
      <c r="M302" s="42"/>
      <c r="N302" s="42"/>
      <c r="O302" s="42"/>
      <c r="P302" s="42"/>
      <c r="Q302" s="42"/>
    </row>
    <row r="303" spans="1:17" ht="24.75" customHeight="1" x14ac:dyDescent="0.25">
      <c r="A303" s="48" t="s">
        <v>4</v>
      </c>
      <c r="B303" s="129"/>
      <c r="C303" s="130"/>
      <c r="D303" s="49" t="s">
        <v>3142</v>
      </c>
      <c r="E303" s="110" t="str">
        <f>IFERROR(VLOOKUP(B303,matrizEmpleados,2,FALSE),"No existe")</f>
        <v>No existe</v>
      </c>
      <c r="F303" s="120" t="s">
        <v>3765</v>
      </c>
      <c r="G303" s="49" t="s">
        <v>5</v>
      </c>
      <c r="H303" s="127">
        <f>+(D302-C302)+1</f>
        <v>1</v>
      </c>
      <c r="I303" s="81"/>
      <c r="J303" s="42"/>
      <c r="K303" s="42"/>
      <c r="L303" s="42"/>
      <c r="M303" s="42"/>
      <c r="N303" s="42"/>
      <c r="O303" s="42"/>
      <c r="P303" s="42"/>
      <c r="Q303" s="42"/>
    </row>
    <row r="304" spans="1:17" ht="24.75" customHeight="1" x14ac:dyDescent="0.25">
      <c r="A304" s="48" t="s">
        <v>7</v>
      </c>
      <c r="B304" s="115"/>
      <c r="C304" s="121"/>
      <c r="D304" s="121"/>
      <c r="E304" s="116">
        <f>(D304-C304)*$C$2</f>
        <v>0</v>
      </c>
      <c r="F304" s="136"/>
      <c r="G304" s="49" t="s">
        <v>3139</v>
      </c>
      <c r="H304" s="70"/>
      <c r="I304" s="81"/>
      <c r="J304" s="42"/>
      <c r="K304" s="42"/>
      <c r="L304" s="42"/>
      <c r="M304" s="42"/>
      <c r="N304" s="42"/>
      <c r="O304" s="42"/>
      <c r="P304" s="42"/>
      <c r="Q304" s="42"/>
    </row>
    <row r="305" spans="1:17" ht="24.75" customHeight="1" x14ac:dyDescent="0.25">
      <c r="A305" s="48" t="s">
        <v>8</v>
      </c>
      <c r="B305" s="108"/>
      <c r="C305" s="121"/>
      <c r="D305" s="121"/>
      <c r="E305" s="116">
        <f>(D305-C305)*$C$2</f>
        <v>0</v>
      </c>
      <c r="F305" s="136"/>
      <c r="G305" s="49" t="s">
        <v>3142</v>
      </c>
      <c r="H305" s="72" t="str">
        <f>IFERROR(VLOOKUP(B305,matrizEmpleados,2,FALSE),"Error")</f>
        <v>Error</v>
      </c>
      <c r="I305" s="81"/>
      <c r="J305" s="42"/>
      <c r="K305" s="42"/>
      <c r="L305" s="42"/>
      <c r="M305" s="42"/>
      <c r="N305" s="42"/>
      <c r="O305" s="42"/>
      <c r="P305" s="42"/>
      <c r="Q305" s="42"/>
    </row>
    <row r="306" spans="1:17" ht="24.75" customHeight="1" x14ac:dyDescent="0.25">
      <c r="A306" s="48" t="s">
        <v>261</v>
      </c>
      <c r="B306" s="48" t="s">
        <v>262</v>
      </c>
      <c r="C306" s="48" t="s">
        <v>10</v>
      </c>
      <c r="D306" s="48" t="s">
        <v>264</v>
      </c>
      <c r="E306" s="64" t="s">
        <v>263</v>
      </c>
      <c r="F306" s="64"/>
      <c r="G306" s="49" t="s">
        <v>9</v>
      </c>
      <c r="H306" s="70"/>
      <c r="I306" s="81"/>
      <c r="K306" s="42"/>
      <c r="L306" s="42"/>
      <c r="M306" s="42"/>
      <c r="N306" s="42"/>
      <c r="O306" s="42"/>
      <c r="P306" s="42"/>
      <c r="Q306" s="42"/>
    </row>
    <row r="307" spans="1:17" ht="24.75" customHeight="1" x14ac:dyDescent="0.25">
      <c r="A307" s="48" t="s">
        <v>3106</v>
      </c>
      <c r="B307" s="67"/>
      <c r="C307" s="47" t="str">
        <f>IFERROR(VLOOKUP(B307,matrizEmpleados,2,FALSE),"Error")</f>
        <v>Error</v>
      </c>
      <c r="D307" s="45"/>
      <c r="E307" s="65"/>
      <c r="F307" s="65"/>
      <c r="G307" s="49" t="s">
        <v>11</v>
      </c>
      <c r="H307" s="70"/>
      <c r="I307" s="81" t="str">
        <f ca="1">CONCATENATE(_xlfn.SHEET(),"-",I301,"-",1)</f>
        <v>31-28-1</v>
      </c>
      <c r="J307" s="42"/>
      <c r="K307" s="42"/>
      <c r="L307" s="42"/>
      <c r="M307" s="42"/>
      <c r="N307" s="42"/>
      <c r="O307" s="42"/>
      <c r="P307" s="42"/>
      <c r="Q307" s="42"/>
    </row>
    <row r="308" spans="1:17" ht="24.75" customHeight="1" x14ac:dyDescent="0.25">
      <c r="A308" s="48" t="s">
        <v>3107</v>
      </c>
      <c r="B308" s="67"/>
      <c r="C308" s="47" t="str">
        <f>IFERROR(VLOOKUP(B308,matrizEmpleados,2,FALSE),"Error")</f>
        <v>Error</v>
      </c>
      <c r="D308" s="45"/>
      <c r="E308" s="65"/>
      <c r="F308" s="65"/>
      <c r="G308" s="49" t="s">
        <v>12</v>
      </c>
      <c r="H308" s="71"/>
      <c r="I308" s="81" t="str">
        <f ca="1">CONCATENATE(_xlfn.SHEET(),"-",I301,"-",2)</f>
        <v>31-28-2</v>
      </c>
      <c r="J308" s="42"/>
      <c r="K308" s="42"/>
      <c r="L308" s="42"/>
      <c r="M308" s="42"/>
      <c r="N308" s="42"/>
      <c r="O308" s="42"/>
      <c r="P308" s="42"/>
      <c r="Q308" s="42"/>
    </row>
    <row r="309" spans="1:17" ht="24.75" customHeight="1" x14ac:dyDescent="0.25">
      <c r="A309" s="48" t="s">
        <v>3108</v>
      </c>
      <c r="B309" s="67"/>
      <c r="C309" s="47" t="str">
        <f>IFERROR(VLOOKUP(B309,matrizEmpleados,2,FALSE),"Error")</f>
        <v>Error</v>
      </c>
      <c r="D309" s="45"/>
      <c r="E309" s="65"/>
      <c r="F309" s="65"/>
      <c r="G309" s="49" t="s">
        <v>3149</v>
      </c>
      <c r="H309" s="70"/>
      <c r="I309" s="81" t="str">
        <f ca="1">CONCATENATE(_xlfn.SHEET(),"-",I301,"-",3)</f>
        <v>31-28-3</v>
      </c>
      <c r="J309" s="42"/>
      <c r="K309" s="42"/>
      <c r="L309" s="42"/>
      <c r="M309" s="42"/>
      <c r="N309" s="42"/>
      <c r="O309" s="42"/>
      <c r="P309" s="42"/>
      <c r="Q309" s="42"/>
    </row>
    <row r="310" spans="1:17" ht="38.25" customHeight="1" x14ac:dyDescent="0.25">
      <c r="A310" s="48" t="s">
        <v>13</v>
      </c>
      <c r="B310" s="131"/>
      <c r="C310" s="132"/>
      <c r="D310" s="132"/>
      <c r="E310" s="133"/>
      <c r="F310" s="114"/>
      <c r="G310" s="48" t="s">
        <v>3760</v>
      </c>
      <c r="H310" s="72" t="str">
        <f>IFERROR(VLOOKUP(E303,matriz_imputacion,3,FALSE),"No Existe")</f>
        <v>No Existe</v>
      </c>
      <c r="I310" s="81"/>
      <c r="J310" s="42"/>
      <c r="K310" s="42"/>
      <c r="L310" s="42"/>
      <c r="M310" s="42"/>
      <c r="N310" s="42"/>
      <c r="O310" s="42"/>
      <c r="P310" s="42"/>
      <c r="Q310" s="42"/>
    </row>
    <row r="311" spans="1:17" ht="40.5" customHeight="1" x14ac:dyDescent="0.25">
      <c r="A311" s="44"/>
      <c r="B311" s="56"/>
      <c r="C311" s="42"/>
      <c r="D311" s="42"/>
      <c r="E311" s="42"/>
      <c r="F311" s="42"/>
      <c r="G311" s="43"/>
      <c r="H311" s="43"/>
      <c r="I311" s="81"/>
      <c r="J311" s="42"/>
      <c r="K311" s="42"/>
      <c r="L311" s="42"/>
      <c r="M311" s="42"/>
      <c r="N311" s="42"/>
      <c r="O311" s="42"/>
      <c r="P311" s="42"/>
      <c r="Q311" s="42"/>
    </row>
    <row r="312" spans="1:17" ht="24.75" customHeight="1" x14ac:dyDescent="0.3">
      <c r="A312" s="73" t="str">
        <f ca="1">CONCATENATE(_xlfn.SHEET(),"-",I312)</f>
        <v>31-29</v>
      </c>
      <c r="B312" s="74"/>
      <c r="C312" s="75" t="s">
        <v>3138</v>
      </c>
      <c r="D312" s="76" t="s">
        <v>75</v>
      </c>
      <c r="E312" s="77"/>
      <c r="F312" s="77"/>
      <c r="G312" s="78" t="s">
        <v>1</v>
      </c>
      <c r="H312" s="79"/>
      <c r="I312" s="81">
        <f>+I301+1</f>
        <v>29</v>
      </c>
      <c r="J312" s="42"/>
      <c r="K312" s="42"/>
      <c r="L312" s="42"/>
      <c r="M312" s="42"/>
      <c r="N312" s="42"/>
      <c r="O312" s="42"/>
      <c r="P312" s="42"/>
      <c r="Q312" s="42"/>
    </row>
    <row r="313" spans="1:17" ht="24.75" customHeight="1" x14ac:dyDescent="0.25">
      <c r="A313" s="48" t="s">
        <v>2</v>
      </c>
      <c r="B313" s="67"/>
      <c r="C313" s="68"/>
      <c r="D313" s="68"/>
      <c r="E313" s="69"/>
      <c r="F313" s="125">
        <f>IFERROR((E315*F315+E316*F316)/(F315+F316),0)</f>
        <v>0</v>
      </c>
      <c r="G313" s="49" t="s">
        <v>71</v>
      </c>
      <c r="H313" s="70"/>
      <c r="I313" s="81"/>
      <c r="J313" s="42"/>
      <c r="K313" s="42"/>
      <c r="L313" s="42"/>
      <c r="M313" s="42"/>
      <c r="N313" s="42"/>
      <c r="O313" s="42"/>
      <c r="P313" s="42"/>
      <c r="Q313" s="42"/>
    </row>
    <row r="314" spans="1:17" ht="24.75" customHeight="1" x14ac:dyDescent="0.25">
      <c r="A314" s="48" t="s">
        <v>4</v>
      </c>
      <c r="B314" s="129"/>
      <c r="C314" s="130"/>
      <c r="D314" s="49" t="s">
        <v>3142</v>
      </c>
      <c r="E314" s="110" t="str">
        <f>IFERROR(VLOOKUP(B314,matrizEmpleados,2,FALSE),"No existe")</f>
        <v>No existe</v>
      </c>
      <c r="F314" s="120" t="s">
        <v>3765</v>
      </c>
      <c r="G314" s="49" t="s">
        <v>5</v>
      </c>
      <c r="H314" s="127">
        <f>+(D313-C313)+1</f>
        <v>1</v>
      </c>
      <c r="I314" s="81"/>
      <c r="J314" s="42"/>
      <c r="K314" s="42"/>
      <c r="L314" s="42"/>
      <c r="M314" s="42"/>
      <c r="N314" s="42"/>
      <c r="O314" s="42"/>
      <c r="P314" s="42"/>
      <c r="Q314" s="42"/>
    </row>
    <row r="315" spans="1:17" ht="24.75" customHeight="1" x14ac:dyDescent="0.25">
      <c r="A315" s="48" t="s">
        <v>7</v>
      </c>
      <c r="B315" s="115"/>
      <c r="C315" s="121"/>
      <c r="D315" s="121"/>
      <c r="E315" s="116">
        <f>(D315-C315)*$C$2</f>
        <v>0</v>
      </c>
      <c r="F315" s="136"/>
      <c r="G315" s="49" t="s">
        <v>3139</v>
      </c>
      <c r="H315" s="70"/>
      <c r="I315" s="81"/>
      <c r="J315" s="42"/>
      <c r="K315" s="42"/>
      <c r="L315" s="42"/>
      <c r="M315" s="42"/>
      <c r="N315" s="42"/>
      <c r="O315" s="42"/>
      <c r="P315" s="42"/>
      <c r="Q315" s="42"/>
    </row>
    <row r="316" spans="1:17" ht="24.75" customHeight="1" x14ac:dyDescent="0.25">
      <c r="A316" s="48" t="s">
        <v>8</v>
      </c>
      <c r="B316" s="108"/>
      <c r="C316" s="121"/>
      <c r="D316" s="121"/>
      <c r="E316" s="116">
        <f>(D316-C316)*$C$2</f>
        <v>0</v>
      </c>
      <c r="F316" s="136"/>
      <c r="G316" s="49" t="s">
        <v>3142</v>
      </c>
      <c r="H316" s="72" t="str">
        <f>IFERROR(VLOOKUP(B316,matrizEmpleados,2,FALSE),"Error")</f>
        <v>Error</v>
      </c>
      <c r="I316" s="81"/>
      <c r="J316" s="42"/>
      <c r="K316" s="42"/>
      <c r="L316" s="42"/>
      <c r="M316" s="42"/>
      <c r="N316" s="42"/>
      <c r="O316" s="42"/>
      <c r="P316" s="42"/>
      <c r="Q316" s="42"/>
    </row>
    <row r="317" spans="1:17" ht="24.75" customHeight="1" x14ac:dyDescent="0.25">
      <c r="A317" s="48" t="s">
        <v>261</v>
      </c>
      <c r="B317" s="48" t="s">
        <v>262</v>
      </c>
      <c r="C317" s="48" t="s">
        <v>10</v>
      </c>
      <c r="D317" s="48" t="s">
        <v>264</v>
      </c>
      <c r="E317" s="64" t="s">
        <v>263</v>
      </c>
      <c r="F317" s="64"/>
      <c r="G317" s="49" t="s">
        <v>9</v>
      </c>
      <c r="H317" s="70"/>
      <c r="I317" s="81"/>
      <c r="K317" s="42"/>
      <c r="L317" s="42"/>
      <c r="M317" s="42"/>
      <c r="N317" s="42"/>
      <c r="O317" s="42"/>
      <c r="P317" s="42"/>
      <c r="Q317" s="42"/>
    </row>
    <row r="318" spans="1:17" ht="24.75" customHeight="1" x14ac:dyDescent="0.25">
      <c r="A318" s="48" t="s">
        <v>3106</v>
      </c>
      <c r="B318" s="67"/>
      <c r="C318" s="47" t="str">
        <f>IFERROR(VLOOKUP(B318,matrizEmpleados,2,FALSE),"Error")</f>
        <v>Error</v>
      </c>
      <c r="D318" s="45"/>
      <c r="E318" s="65"/>
      <c r="F318" s="65"/>
      <c r="G318" s="49" t="s">
        <v>11</v>
      </c>
      <c r="H318" s="70"/>
      <c r="I318" s="81" t="str">
        <f ca="1">CONCATENATE(_xlfn.SHEET(),"-",I312,"-",1)</f>
        <v>31-29-1</v>
      </c>
      <c r="J318" s="42"/>
      <c r="K318" s="42"/>
      <c r="L318" s="42"/>
      <c r="M318" s="42"/>
      <c r="N318" s="42"/>
      <c r="O318" s="42"/>
      <c r="P318" s="42"/>
      <c r="Q318" s="42"/>
    </row>
    <row r="319" spans="1:17" ht="24.75" customHeight="1" x14ac:dyDescent="0.25">
      <c r="A319" s="48" t="s">
        <v>3107</v>
      </c>
      <c r="B319" s="67"/>
      <c r="C319" s="47" t="str">
        <f>IFERROR(VLOOKUP(B319,matrizEmpleados,2,FALSE),"Error")</f>
        <v>Error</v>
      </c>
      <c r="D319" s="45"/>
      <c r="E319" s="65"/>
      <c r="F319" s="65"/>
      <c r="G319" s="49" t="s">
        <v>12</v>
      </c>
      <c r="H319" s="71"/>
      <c r="I319" s="81" t="str">
        <f ca="1">CONCATENATE(_xlfn.SHEET(),"-",I312,"-",2)</f>
        <v>31-29-2</v>
      </c>
      <c r="J319" s="42"/>
      <c r="K319" s="42"/>
      <c r="L319" s="42"/>
      <c r="M319" s="42"/>
      <c r="N319" s="42"/>
      <c r="O319" s="42"/>
      <c r="P319" s="42"/>
      <c r="Q319" s="42"/>
    </row>
    <row r="320" spans="1:17" ht="24.75" customHeight="1" x14ac:dyDescent="0.25">
      <c r="A320" s="48" t="s">
        <v>3108</v>
      </c>
      <c r="B320" s="67"/>
      <c r="C320" s="47" t="str">
        <f>IFERROR(VLOOKUP(B320,matrizEmpleados,2,FALSE),"Error")</f>
        <v>Error</v>
      </c>
      <c r="D320" s="45"/>
      <c r="E320" s="65"/>
      <c r="F320" s="65"/>
      <c r="G320" s="49" t="s">
        <v>3149</v>
      </c>
      <c r="H320" s="70"/>
      <c r="I320" s="81" t="str">
        <f ca="1">CONCATENATE(_xlfn.SHEET(),"-",I312,"-",3)</f>
        <v>31-29-3</v>
      </c>
      <c r="J320" s="42"/>
      <c r="K320" s="42"/>
      <c r="L320" s="42"/>
      <c r="M320" s="42"/>
      <c r="N320" s="42"/>
      <c r="O320" s="42"/>
      <c r="P320" s="42"/>
      <c r="Q320" s="42"/>
    </row>
    <row r="321" spans="1:17" ht="38.25" customHeight="1" x14ac:dyDescent="0.25">
      <c r="A321" s="48" t="s">
        <v>13</v>
      </c>
      <c r="B321" s="131"/>
      <c r="C321" s="132"/>
      <c r="D321" s="132"/>
      <c r="E321" s="133"/>
      <c r="F321" s="114"/>
      <c r="G321" s="48" t="s">
        <v>3760</v>
      </c>
      <c r="H321" s="72" t="str">
        <f>IFERROR(VLOOKUP(E314,matriz_imputacion,3,FALSE),"No Existe")</f>
        <v>No Existe</v>
      </c>
      <c r="I321" s="81"/>
      <c r="J321" s="42"/>
      <c r="K321" s="42"/>
      <c r="L321" s="42"/>
      <c r="M321" s="42"/>
      <c r="N321" s="42"/>
      <c r="O321" s="42"/>
      <c r="P321" s="42"/>
      <c r="Q321" s="42"/>
    </row>
    <row r="322" spans="1:17" ht="40.5" customHeight="1" x14ac:dyDescent="0.25">
      <c r="A322" s="44"/>
      <c r="B322" s="56"/>
      <c r="C322" s="42"/>
      <c r="D322" s="42"/>
      <c r="E322" s="42"/>
      <c r="F322" s="42"/>
      <c r="G322" s="43"/>
      <c r="H322" s="43"/>
      <c r="I322" s="81"/>
      <c r="J322" s="42"/>
      <c r="K322" s="42"/>
      <c r="L322" s="42"/>
      <c r="M322" s="42"/>
      <c r="N322" s="42"/>
      <c r="O322" s="42"/>
      <c r="P322" s="42"/>
      <c r="Q322" s="42"/>
    </row>
    <row r="323" spans="1:17" ht="24.75" customHeight="1" x14ac:dyDescent="0.3">
      <c r="A323" s="73" t="str">
        <f ca="1">CONCATENATE(_xlfn.SHEET(),"-",I323)</f>
        <v>31-30</v>
      </c>
      <c r="B323" s="74"/>
      <c r="C323" s="75" t="s">
        <v>3138</v>
      </c>
      <c r="D323" s="76" t="s">
        <v>75</v>
      </c>
      <c r="E323" s="77"/>
      <c r="F323" s="77"/>
      <c r="G323" s="78" t="s">
        <v>1</v>
      </c>
      <c r="H323" s="79"/>
      <c r="I323" s="81">
        <f>+I312+1</f>
        <v>30</v>
      </c>
      <c r="J323" s="42"/>
      <c r="K323" s="42"/>
      <c r="L323" s="42"/>
      <c r="M323" s="42"/>
      <c r="N323" s="42"/>
      <c r="O323" s="42"/>
      <c r="P323" s="42"/>
      <c r="Q323" s="42"/>
    </row>
    <row r="324" spans="1:17" ht="24.75" customHeight="1" x14ac:dyDescent="0.25">
      <c r="A324" s="48" t="s">
        <v>2</v>
      </c>
      <c r="B324" s="67"/>
      <c r="C324" s="68"/>
      <c r="D324" s="68"/>
      <c r="E324" s="69"/>
      <c r="F324" s="125">
        <f>IFERROR((E326*F326+E327*F327)/(F326+F327),0)</f>
        <v>0</v>
      </c>
      <c r="G324" s="49" t="s">
        <v>71</v>
      </c>
      <c r="H324" s="70"/>
      <c r="I324" s="81"/>
      <c r="J324" s="42"/>
      <c r="K324" s="42"/>
      <c r="L324" s="42"/>
      <c r="M324" s="42"/>
      <c r="N324" s="42"/>
      <c r="O324" s="42"/>
      <c r="P324" s="42"/>
      <c r="Q324" s="42"/>
    </row>
    <row r="325" spans="1:17" ht="24.75" customHeight="1" x14ac:dyDescent="0.25">
      <c r="A325" s="48" t="s">
        <v>4</v>
      </c>
      <c r="B325" s="129"/>
      <c r="C325" s="130"/>
      <c r="D325" s="49" t="s">
        <v>3142</v>
      </c>
      <c r="E325" s="110" t="str">
        <f>IFERROR(VLOOKUP(B325,matrizEmpleados,2,FALSE),"No existe")</f>
        <v>No existe</v>
      </c>
      <c r="F325" s="120" t="s">
        <v>3765</v>
      </c>
      <c r="G325" s="49" t="s">
        <v>5</v>
      </c>
      <c r="H325" s="127">
        <f>+(D324-C324)+1</f>
        <v>1</v>
      </c>
      <c r="I325" s="81"/>
      <c r="J325" s="42"/>
      <c r="K325" s="42"/>
      <c r="L325" s="42"/>
      <c r="M325" s="42"/>
      <c r="N325" s="42"/>
      <c r="O325" s="42"/>
      <c r="P325" s="42"/>
      <c r="Q325" s="42"/>
    </row>
    <row r="326" spans="1:17" ht="24.75" customHeight="1" x14ac:dyDescent="0.25">
      <c r="A326" s="48" t="s">
        <v>7</v>
      </c>
      <c r="B326" s="115"/>
      <c r="C326" s="121"/>
      <c r="D326" s="121"/>
      <c r="E326" s="116">
        <f>(D326-C326)*$C$2</f>
        <v>0</v>
      </c>
      <c r="F326" s="136"/>
      <c r="G326" s="49" t="s">
        <v>3139</v>
      </c>
      <c r="H326" s="70"/>
      <c r="I326" s="81"/>
      <c r="J326" s="42"/>
      <c r="K326" s="42"/>
      <c r="L326" s="42"/>
      <c r="M326" s="42"/>
      <c r="N326" s="42"/>
      <c r="O326" s="42"/>
      <c r="P326" s="42"/>
      <c r="Q326" s="42"/>
    </row>
    <row r="327" spans="1:17" ht="24.75" customHeight="1" x14ac:dyDescent="0.25">
      <c r="A327" s="48" t="s">
        <v>8</v>
      </c>
      <c r="B327" s="108"/>
      <c r="C327" s="121"/>
      <c r="D327" s="121"/>
      <c r="E327" s="116">
        <f>(D327-C327)*$C$2</f>
        <v>0</v>
      </c>
      <c r="F327" s="136"/>
      <c r="G327" s="49" t="s">
        <v>3142</v>
      </c>
      <c r="H327" s="72" t="str">
        <f>IFERROR(VLOOKUP(B327,matrizEmpleados,2,FALSE),"Error")</f>
        <v>Error</v>
      </c>
      <c r="I327" s="81"/>
      <c r="J327" s="42"/>
      <c r="K327" s="42"/>
      <c r="L327" s="42"/>
      <c r="M327" s="42"/>
      <c r="N327" s="42"/>
      <c r="O327" s="42"/>
      <c r="P327" s="42"/>
      <c r="Q327" s="42"/>
    </row>
    <row r="328" spans="1:17" ht="24.75" customHeight="1" x14ac:dyDescent="0.25">
      <c r="A328" s="48" t="s">
        <v>261</v>
      </c>
      <c r="B328" s="48" t="s">
        <v>262</v>
      </c>
      <c r="C328" s="48" t="s">
        <v>10</v>
      </c>
      <c r="D328" s="48" t="s">
        <v>264</v>
      </c>
      <c r="E328" s="64" t="s">
        <v>263</v>
      </c>
      <c r="F328" s="64"/>
      <c r="G328" s="49" t="s">
        <v>9</v>
      </c>
      <c r="H328" s="70"/>
      <c r="I328" s="81"/>
      <c r="K328" s="42"/>
      <c r="L328" s="42"/>
      <c r="M328" s="42"/>
      <c r="N328" s="42"/>
      <c r="O328" s="42"/>
      <c r="P328" s="42"/>
      <c r="Q328" s="42"/>
    </row>
    <row r="329" spans="1:17" ht="24.75" customHeight="1" x14ac:dyDescent="0.25">
      <c r="A329" s="48" t="s">
        <v>3106</v>
      </c>
      <c r="B329" s="67"/>
      <c r="C329" s="47" t="str">
        <f>IFERROR(VLOOKUP(B329,matrizEmpleados,2,FALSE),"Error")</f>
        <v>Error</v>
      </c>
      <c r="D329" s="45"/>
      <c r="E329" s="65"/>
      <c r="F329" s="65"/>
      <c r="G329" s="49" t="s">
        <v>11</v>
      </c>
      <c r="H329" s="70"/>
      <c r="I329" s="81" t="str">
        <f ca="1">CONCATENATE(_xlfn.SHEET(),"-",I323,"-",1)</f>
        <v>31-30-1</v>
      </c>
      <c r="J329" s="42"/>
      <c r="K329" s="42"/>
      <c r="L329" s="42"/>
      <c r="M329" s="42"/>
      <c r="N329" s="42"/>
      <c r="O329" s="42"/>
      <c r="P329" s="42"/>
      <c r="Q329" s="42"/>
    </row>
    <row r="330" spans="1:17" ht="24.75" customHeight="1" x14ac:dyDescent="0.25">
      <c r="A330" s="48" t="s">
        <v>3107</v>
      </c>
      <c r="B330" s="67"/>
      <c r="C330" s="47" t="str">
        <f>IFERROR(VLOOKUP(B330,matrizEmpleados,2,FALSE),"Error")</f>
        <v>Error</v>
      </c>
      <c r="D330" s="45"/>
      <c r="E330" s="65"/>
      <c r="F330" s="65"/>
      <c r="G330" s="49" t="s">
        <v>12</v>
      </c>
      <c r="H330" s="71"/>
      <c r="I330" s="81" t="str">
        <f ca="1">CONCATENATE(_xlfn.SHEET(),"-",I323,"-",2)</f>
        <v>31-30-2</v>
      </c>
      <c r="J330" s="42"/>
      <c r="K330" s="42"/>
      <c r="L330" s="42"/>
      <c r="M330" s="42"/>
      <c r="N330" s="42"/>
      <c r="O330" s="42"/>
      <c r="P330" s="42"/>
      <c r="Q330" s="42"/>
    </row>
    <row r="331" spans="1:17" ht="24.75" customHeight="1" x14ac:dyDescent="0.25">
      <c r="A331" s="48" t="s">
        <v>3108</v>
      </c>
      <c r="B331" s="67"/>
      <c r="C331" s="47" t="str">
        <f>IFERROR(VLOOKUP(B331,matrizEmpleados,2,FALSE),"Error")</f>
        <v>Error</v>
      </c>
      <c r="D331" s="45"/>
      <c r="E331" s="65"/>
      <c r="F331" s="65"/>
      <c r="G331" s="49" t="s">
        <v>3149</v>
      </c>
      <c r="H331" s="70"/>
      <c r="I331" s="81" t="str">
        <f ca="1">CONCATENATE(_xlfn.SHEET(),"-",I323,"-",3)</f>
        <v>31-30-3</v>
      </c>
      <c r="J331" s="42"/>
      <c r="K331" s="42"/>
      <c r="L331" s="42"/>
      <c r="M331" s="42"/>
      <c r="N331" s="42"/>
      <c r="O331" s="42"/>
      <c r="P331" s="42"/>
      <c r="Q331" s="42"/>
    </row>
    <row r="332" spans="1:17" ht="38.25" customHeight="1" x14ac:dyDescent="0.25">
      <c r="A332" s="48" t="s">
        <v>13</v>
      </c>
      <c r="B332" s="131"/>
      <c r="C332" s="132"/>
      <c r="D332" s="132"/>
      <c r="E332" s="133"/>
      <c r="F332" s="114"/>
      <c r="G332" s="48" t="s">
        <v>3760</v>
      </c>
      <c r="H332" s="72" t="str">
        <f>IFERROR(VLOOKUP(E325,matriz_imputacion,3,FALSE),"No Existe")</f>
        <v>No Existe</v>
      </c>
      <c r="I332" s="81"/>
      <c r="J332" s="42"/>
      <c r="K332" s="42"/>
      <c r="L332" s="42"/>
      <c r="M332" s="42"/>
      <c r="N332" s="42"/>
      <c r="O332" s="42"/>
      <c r="P332" s="42"/>
      <c r="Q332" s="42"/>
    </row>
    <row r="333" spans="1:17" ht="40.5" customHeight="1" x14ac:dyDescent="0.25">
      <c r="A333" s="44"/>
      <c r="B333" s="56"/>
      <c r="C333" s="42"/>
      <c r="D333" s="42"/>
      <c r="E333" s="42"/>
      <c r="F333" s="42"/>
      <c r="G333" s="43"/>
      <c r="H333" s="43"/>
      <c r="I333" s="81"/>
      <c r="J333" s="42"/>
      <c r="K333" s="42"/>
      <c r="L333" s="42"/>
      <c r="M333" s="42"/>
      <c r="N333" s="42"/>
      <c r="O333" s="42"/>
      <c r="P333" s="42"/>
      <c r="Q333" s="42"/>
    </row>
    <row r="334" spans="1:17" ht="24.75" customHeight="1" x14ac:dyDescent="0.3">
      <c r="A334" s="73" t="str">
        <f ca="1">CONCATENATE(_xlfn.SHEET(),"-",I334)</f>
        <v>31-31</v>
      </c>
      <c r="B334" s="74"/>
      <c r="C334" s="75" t="s">
        <v>3138</v>
      </c>
      <c r="D334" s="76" t="s">
        <v>75</v>
      </c>
      <c r="E334" s="77"/>
      <c r="F334" s="77"/>
      <c r="G334" s="78" t="s">
        <v>1</v>
      </c>
      <c r="H334" s="79"/>
      <c r="I334" s="81">
        <f>+I323+1</f>
        <v>31</v>
      </c>
      <c r="J334" s="42"/>
      <c r="K334" s="42"/>
      <c r="L334" s="42"/>
      <c r="M334" s="42"/>
      <c r="N334" s="42"/>
      <c r="O334" s="42"/>
      <c r="P334" s="42"/>
      <c r="Q334" s="42"/>
    </row>
    <row r="335" spans="1:17" ht="24.75" customHeight="1" x14ac:dyDescent="0.25">
      <c r="A335" s="48" t="s">
        <v>2</v>
      </c>
      <c r="B335" s="67"/>
      <c r="C335" s="68"/>
      <c r="D335" s="68"/>
      <c r="E335" s="69"/>
      <c r="F335" s="125">
        <f>IFERROR((E337*F337+E338*F338)/(F337+F338),0)</f>
        <v>0</v>
      </c>
      <c r="G335" s="49" t="s">
        <v>71</v>
      </c>
      <c r="H335" s="70"/>
      <c r="I335" s="81"/>
      <c r="J335" s="42"/>
      <c r="K335" s="42"/>
      <c r="L335" s="42"/>
      <c r="M335" s="42"/>
      <c r="N335" s="42"/>
      <c r="O335" s="42"/>
      <c r="P335" s="42"/>
      <c r="Q335" s="42"/>
    </row>
    <row r="336" spans="1:17" ht="24.75" customHeight="1" x14ac:dyDescent="0.25">
      <c r="A336" s="48" t="s">
        <v>4</v>
      </c>
      <c r="B336" s="129"/>
      <c r="C336" s="130"/>
      <c r="D336" s="49" t="s">
        <v>3142</v>
      </c>
      <c r="E336" s="110" t="str">
        <f>IFERROR(VLOOKUP(B336,matrizEmpleados,2,FALSE),"No existe")</f>
        <v>No existe</v>
      </c>
      <c r="F336" s="120" t="s">
        <v>3765</v>
      </c>
      <c r="G336" s="49" t="s">
        <v>5</v>
      </c>
      <c r="H336" s="127">
        <f>+(D335-C335)+1</f>
        <v>1</v>
      </c>
      <c r="I336" s="81"/>
      <c r="J336" s="42"/>
      <c r="K336" s="42"/>
      <c r="L336" s="42"/>
      <c r="M336" s="42"/>
      <c r="N336" s="42"/>
      <c r="O336" s="42"/>
      <c r="P336" s="42"/>
      <c r="Q336" s="42"/>
    </row>
    <row r="337" spans="1:17" ht="24.75" customHeight="1" x14ac:dyDescent="0.25">
      <c r="A337" s="48" t="s">
        <v>7</v>
      </c>
      <c r="B337" s="115"/>
      <c r="C337" s="121"/>
      <c r="D337" s="121"/>
      <c r="E337" s="116">
        <f>(D337-C337)*$C$2</f>
        <v>0</v>
      </c>
      <c r="F337" s="136"/>
      <c r="G337" s="49" t="s">
        <v>3139</v>
      </c>
      <c r="H337" s="70"/>
      <c r="I337" s="81"/>
      <c r="J337" s="42"/>
      <c r="K337" s="42"/>
      <c r="L337" s="42"/>
      <c r="M337" s="42"/>
      <c r="N337" s="42"/>
      <c r="O337" s="42"/>
      <c r="P337" s="42"/>
      <c r="Q337" s="42"/>
    </row>
    <row r="338" spans="1:17" ht="24.75" customHeight="1" x14ac:dyDescent="0.25">
      <c r="A338" s="48" t="s">
        <v>8</v>
      </c>
      <c r="B338" s="108"/>
      <c r="C338" s="121"/>
      <c r="D338" s="121"/>
      <c r="E338" s="116">
        <f>(D338-C338)*$C$2</f>
        <v>0</v>
      </c>
      <c r="F338" s="136"/>
      <c r="G338" s="49" t="s">
        <v>3142</v>
      </c>
      <c r="H338" s="72" t="str">
        <f>IFERROR(VLOOKUP(B338,matrizEmpleados,2,FALSE),"Error")</f>
        <v>Error</v>
      </c>
      <c r="I338" s="81"/>
      <c r="J338" s="42"/>
      <c r="K338" s="42"/>
      <c r="L338" s="42"/>
      <c r="M338" s="42"/>
      <c r="N338" s="42"/>
      <c r="O338" s="42"/>
      <c r="P338" s="42"/>
      <c r="Q338" s="42"/>
    </row>
    <row r="339" spans="1:17" ht="24.75" customHeight="1" x14ac:dyDescent="0.25">
      <c r="A339" s="48" t="s">
        <v>261</v>
      </c>
      <c r="B339" s="48" t="s">
        <v>262</v>
      </c>
      <c r="C339" s="48" t="s">
        <v>10</v>
      </c>
      <c r="D339" s="48" t="s">
        <v>264</v>
      </c>
      <c r="E339" s="64" t="s">
        <v>263</v>
      </c>
      <c r="F339" s="64"/>
      <c r="G339" s="49" t="s">
        <v>9</v>
      </c>
      <c r="H339" s="70"/>
      <c r="I339" s="81"/>
      <c r="K339" s="42"/>
      <c r="L339" s="42"/>
      <c r="M339" s="42"/>
      <c r="N339" s="42"/>
      <c r="O339" s="42"/>
      <c r="P339" s="42"/>
      <c r="Q339" s="42"/>
    </row>
    <row r="340" spans="1:17" ht="24.75" customHeight="1" x14ac:dyDescent="0.25">
      <c r="A340" s="48" t="s">
        <v>3106</v>
      </c>
      <c r="B340" s="67"/>
      <c r="C340" s="47" t="str">
        <f>IFERROR(VLOOKUP(B340,matrizEmpleados,2,FALSE),"Error")</f>
        <v>Error</v>
      </c>
      <c r="D340" s="45"/>
      <c r="E340" s="65"/>
      <c r="F340" s="65"/>
      <c r="G340" s="49" t="s">
        <v>11</v>
      </c>
      <c r="H340" s="70"/>
      <c r="I340" s="81" t="str">
        <f ca="1">CONCATENATE(_xlfn.SHEET(),"-",I334,"-",1)</f>
        <v>31-31-1</v>
      </c>
      <c r="J340" s="42"/>
      <c r="K340" s="42"/>
      <c r="L340" s="42"/>
      <c r="M340" s="42"/>
      <c r="N340" s="42"/>
      <c r="O340" s="42"/>
      <c r="P340" s="42"/>
      <c r="Q340" s="42"/>
    </row>
    <row r="341" spans="1:17" ht="24.75" customHeight="1" x14ac:dyDescent="0.25">
      <c r="A341" s="48" t="s">
        <v>3107</v>
      </c>
      <c r="B341" s="67"/>
      <c r="C341" s="47" t="str">
        <f>IFERROR(VLOOKUP(B341,matrizEmpleados,2,FALSE),"Error")</f>
        <v>Error</v>
      </c>
      <c r="D341" s="45"/>
      <c r="E341" s="65"/>
      <c r="F341" s="65"/>
      <c r="G341" s="49" t="s">
        <v>12</v>
      </c>
      <c r="H341" s="71"/>
      <c r="I341" s="81" t="str">
        <f ca="1">CONCATENATE(_xlfn.SHEET(),"-",I334,"-",2)</f>
        <v>31-31-2</v>
      </c>
      <c r="J341" s="42"/>
      <c r="K341" s="42"/>
      <c r="L341" s="42"/>
      <c r="M341" s="42"/>
      <c r="N341" s="42"/>
      <c r="O341" s="42"/>
      <c r="P341" s="42"/>
      <c r="Q341" s="42"/>
    </row>
    <row r="342" spans="1:17" ht="24.75" customHeight="1" x14ac:dyDescent="0.25">
      <c r="A342" s="48" t="s">
        <v>3108</v>
      </c>
      <c r="B342" s="67"/>
      <c r="C342" s="47" t="str">
        <f>IFERROR(VLOOKUP(B342,matrizEmpleados,2,FALSE),"Error")</f>
        <v>Error</v>
      </c>
      <c r="D342" s="45"/>
      <c r="E342" s="65"/>
      <c r="F342" s="65"/>
      <c r="G342" s="49" t="s">
        <v>3149</v>
      </c>
      <c r="H342" s="70"/>
      <c r="I342" s="81" t="str">
        <f ca="1">CONCATENATE(_xlfn.SHEET(),"-",I334,"-",3)</f>
        <v>31-31-3</v>
      </c>
      <c r="J342" s="42"/>
      <c r="K342" s="42"/>
      <c r="L342" s="42"/>
      <c r="M342" s="42"/>
      <c r="N342" s="42"/>
      <c r="O342" s="42"/>
      <c r="P342" s="42"/>
      <c r="Q342" s="42"/>
    </row>
    <row r="343" spans="1:17" ht="38.25" customHeight="1" x14ac:dyDescent="0.25">
      <c r="A343" s="48" t="s">
        <v>13</v>
      </c>
      <c r="B343" s="131"/>
      <c r="C343" s="132"/>
      <c r="D343" s="132"/>
      <c r="E343" s="133"/>
      <c r="F343" s="114"/>
      <c r="G343" s="48" t="s">
        <v>3760</v>
      </c>
      <c r="H343" s="72" t="str">
        <f>IFERROR(VLOOKUP(E336,matriz_imputacion,3,FALSE),"No Existe")</f>
        <v>No Existe</v>
      </c>
      <c r="I343" s="81"/>
      <c r="J343" s="42"/>
      <c r="K343" s="42"/>
      <c r="L343" s="42"/>
      <c r="M343" s="42"/>
      <c r="N343" s="42"/>
      <c r="O343" s="42"/>
      <c r="P343" s="42"/>
      <c r="Q343" s="42"/>
    </row>
    <row r="344" spans="1:17" ht="40.5" customHeight="1" x14ac:dyDescent="0.25">
      <c r="A344" s="44"/>
      <c r="B344" s="56"/>
      <c r="C344" s="42"/>
      <c r="D344" s="42"/>
      <c r="E344" s="42"/>
      <c r="F344" s="42"/>
      <c r="G344" s="43"/>
      <c r="H344" s="43"/>
      <c r="I344" s="81"/>
      <c r="J344" s="42"/>
      <c r="K344" s="42"/>
      <c r="L344" s="42"/>
      <c r="M344" s="42"/>
      <c r="N344" s="42"/>
      <c r="O344" s="42"/>
      <c r="P344" s="42"/>
      <c r="Q344" s="42"/>
    </row>
    <row r="345" spans="1:17" ht="24.75" customHeight="1" x14ac:dyDescent="0.3">
      <c r="A345" s="73" t="str">
        <f ca="1">CONCATENATE(_xlfn.SHEET(),"-",I345)</f>
        <v>31-32</v>
      </c>
      <c r="B345" s="74"/>
      <c r="C345" s="75" t="s">
        <v>3138</v>
      </c>
      <c r="D345" s="76" t="s">
        <v>75</v>
      </c>
      <c r="E345" s="77"/>
      <c r="F345" s="77"/>
      <c r="G345" s="78" t="s">
        <v>1</v>
      </c>
      <c r="H345" s="79"/>
      <c r="I345" s="81">
        <f>+I334+1</f>
        <v>32</v>
      </c>
      <c r="J345" s="42"/>
      <c r="K345" s="42"/>
      <c r="L345" s="42"/>
      <c r="M345" s="42"/>
      <c r="N345" s="42"/>
      <c r="O345" s="42"/>
      <c r="P345" s="42"/>
      <c r="Q345" s="42"/>
    </row>
    <row r="346" spans="1:17" ht="24.75" customHeight="1" x14ac:dyDescent="0.25">
      <c r="A346" s="48" t="s">
        <v>2</v>
      </c>
      <c r="B346" s="67"/>
      <c r="C346" s="68"/>
      <c r="D346" s="68"/>
      <c r="E346" s="69"/>
      <c r="F346" s="125">
        <f>IFERROR((E348*F348+E349*F349)/(F348+F349),0)</f>
        <v>0</v>
      </c>
      <c r="G346" s="49" t="s">
        <v>71</v>
      </c>
      <c r="H346" s="70"/>
      <c r="I346" s="81"/>
      <c r="J346" s="42"/>
      <c r="K346" s="42"/>
      <c r="L346" s="42"/>
      <c r="M346" s="42"/>
      <c r="N346" s="42"/>
      <c r="O346" s="42"/>
      <c r="P346" s="42"/>
      <c r="Q346" s="42"/>
    </row>
    <row r="347" spans="1:17" ht="24.75" customHeight="1" x14ac:dyDescent="0.25">
      <c r="A347" s="48" t="s">
        <v>4</v>
      </c>
      <c r="B347" s="129"/>
      <c r="C347" s="130"/>
      <c r="D347" s="49" t="s">
        <v>3142</v>
      </c>
      <c r="E347" s="110" t="str">
        <f>IFERROR(VLOOKUP(B347,matrizEmpleados,2,FALSE),"No existe")</f>
        <v>No existe</v>
      </c>
      <c r="F347" s="120" t="s">
        <v>3765</v>
      </c>
      <c r="G347" s="49" t="s">
        <v>5</v>
      </c>
      <c r="H347" s="127">
        <f>+(D346-C346)+1</f>
        <v>1</v>
      </c>
      <c r="I347" s="81"/>
      <c r="J347" s="42"/>
      <c r="K347" s="42"/>
      <c r="L347" s="42"/>
      <c r="M347" s="42"/>
      <c r="N347" s="42"/>
      <c r="O347" s="42"/>
      <c r="P347" s="42"/>
      <c r="Q347" s="42"/>
    </row>
    <row r="348" spans="1:17" ht="24.75" customHeight="1" x14ac:dyDescent="0.25">
      <c r="A348" s="48" t="s">
        <v>7</v>
      </c>
      <c r="B348" s="115"/>
      <c r="C348" s="121"/>
      <c r="D348" s="121"/>
      <c r="E348" s="116">
        <f>(D348-C348)*$C$2</f>
        <v>0</v>
      </c>
      <c r="F348" s="136"/>
      <c r="G348" s="49" t="s">
        <v>3139</v>
      </c>
      <c r="H348" s="70"/>
      <c r="I348" s="81"/>
      <c r="J348" s="42"/>
      <c r="K348" s="42"/>
      <c r="L348" s="42"/>
      <c r="M348" s="42"/>
      <c r="N348" s="42"/>
      <c r="O348" s="42"/>
      <c r="P348" s="42"/>
      <c r="Q348" s="42"/>
    </row>
    <row r="349" spans="1:17" ht="24.75" customHeight="1" x14ac:dyDescent="0.25">
      <c r="A349" s="48" t="s">
        <v>8</v>
      </c>
      <c r="B349" s="108"/>
      <c r="C349" s="121"/>
      <c r="D349" s="121"/>
      <c r="E349" s="116">
        <f>(D349-C349)*$C$2</f>
        <v>0</v>
      </c>
      <c r="F349" s="136"/>
      <c r="G349" s="49" t="s">
        <v>3142</v>
      </c>
      <c r="H349" s="72" t="str">
        <f>IFERROR(VLOOKUP(B349,matrizEmpleados,2,FALSE),"Error")</f>
        <v>Error</v>
      </c>
      <c r="I349" s="81"/>
      <c r="J349" s="42"/>
      <c r="K349" s="42"/>
      <c r="L349" s="42"/>
      <c r="M349" s="42"/>
      <c r="N349" s="42"/>
      <c r="O349" s="42"/>
      <c r="P349" s="42"/>
      <c r="Q349" s="42"/>
    </row>
    <row r="350" spans="1:17" ht="24.75" customHeight="1" x14ac:dyDescent="0.25">
      <c r="A350" s="48" t="s">
        <v>261</v>
      </c>
      <c r="B350" s="48" t="s">
        <v>262</v>
      </c>
      <c r="C350" s="48" t="s">
        <v>10</v>
      </c>
      <c r="D350" s="48" t="s">
        <v>264</v>
      </c>
      <c r="E350" s="64" t="s">
        <v>263</v>
      </c>
      <c r="F350" s="64"/>
      <c r="G350" s="49" t="s">
        <v>9</v>
      </c>
      <c r="H350" s="70"/>
      <c r="I350" s="81"/>
      <c r="K350" s="42"/>
      <c r="L350" s="42"/>
      <c r="M350" s="42"/>
      <c r="N350" s="42"/>
      <c r="O350" s="42"/>
      <c r="P350" s="42"/>
      <c r="Q350" s="42"/>
    </row>
    <row r="351" spans="1:17" ht="24.75" customHeight="1" x14ac:dyDescent="0.25">
      <c r="A351" s="48" t="s">
        <v>3106</v>
      </c>
      <c r="B351" s="67"/>
      <c r="C351" s="47" t="str">
        <f>IFERROR(VLOOKUP(B351,matrizEmpleados,2,FALSE),"Error")</f>
        <v>Error</v>
      </c>
      <c r="D351" s="45"/>
      <c r="E351" s="65"/>
      <c r="F351" s="65"/>
      <c r="G351" s="49" t="s">
        <v>11</v>
      </c>
      <c r="H351" s="70"/>
      <c r="I351" s="81" t="str">
        <f ca="1">CONCATENATE(_xlfn.SHEET(),"-",I345,"-",1)</f>
        <v>31-32-1</v>
      </c>
      <c r="J351" s="42"/>
      <c r="K351" s="42"/>
      <c r="L351" s="42"/>
      <c r="M351" s="42"/>
      <c r="N351" s="42"/>
      <c r="O351" s="42"/>
      <c r="P351" s="42"/>
      <c r="Q351" s="42"/>
    </row>
    <row r="352" spans="1:17" ht="24.75" customHeight="1" x14ac:dyDescent="0.25">
      <c r="A352" s="48" t="s">
        <v>3107</v>
      </c>
      <c r="B352" s="67"/>
      <c r="C352" s="47" t="str">
        <f>IFERROR(VLOOKUP(B352,matrizEmpleados,2,FALSE),"Error")</f>
        <v>Error</v>
      </c>
      <c r="D352" s="45"/>
      <c r="E352" s="65"/>
      <c r="F352" s="65"/>
      <c r="G352" s="49" t="s">
        <v>12</v>
      </c>
      <c r="H352" s="71"/>
      <c r="I352" s="81" t="str">
        <f ca="1">CONCATENATE(_xlfn.SHEET(),"-",I345,"-",2)</f>
        <v>31-32-2</v>
      </c>
      <c r="J352" s="42"/>
      <c r="K352" s="42"/>
      <c r="L352" s="42"/>
      <c r="M352" s="42"/>
      <c r="N352" s="42"/>
      <c r="O352" s="42"/>
      <c r="P352" s="42"/>
      <c r="Q352" s="42"/>
    </row>
    <row r="353" spans="1:17" ht="24.75" customHeight="1" x14ac:dyDescent="0.25">
      <c r="A353" s="48" t="s">
        <v>3108</v>
      </c>
      <c r="B353" s="67"/>
      <c r="C353" s="47" t="str">
        <f>IFERROR(VLOOKUP(B353,matrizEmpleados,2,FALSE),"Error")</f>
        <v>Error</v>
      </c>
      <c r="D353" s="45"/>
      <c r="E353" s="65"/>
      <c r="F353" s="65"/>
      <c r="G353" s="49" t="s">
        <v>3149</v>
      </c>
      <c r="H353" s="70"/>
      <c r="I353" s="81" t="str">
        <f ca="1">CONCATENATE(_xlfn.SHEET(),"-",I345,"-",3)</f>
        <v>31-32-3</v>
      </c>
      <c r="J353" s="42"/>
      <c r="K353" s="42"/>
      <c r="L353" s="42"/>
      <c r="M353" s="42"/>
      <c r="N353" s="42"/>
      <c r="O353" s="42"/>
      <c r="P353" s="42"/>
      <c r="Q353" s="42"/>
    </row>
    <row r="354" spans="1:17" ht="38.25" customHeight="1" x14ac:dyDescent="0.25">
      <c r="A354" s="48" t="s">
        <v>13</v>
      </c>
      <c r="B354" s="131"/>
      <c r="C354" s="132"/>
      <c r="D354" s="132"/>
      <c r="E354" s="133"/>
      <c r="F354" s="114"/>
      <c r="G354" s="48" t="s">
        <v>3760</v>
      </c>
      <c r="H354" s="72" t="str">
        <f>IFERROR(VLOOKUP(E347,matriz_imputacion,3,FALSE),"No Existe")</f>
        <v>No Existe</v>
      </c>
      <c r="I354" s="81"/>
      <c r="J354" s="42"/>
      <c r="K354" s="42"/>
      <c r="L354" s="42"/>
      <c r="M354" s="42"/>
      <c r="N354" s="42"/>
      <c r="O354" s="42"/>
      <c r="P354" s="42"/>
      <c r="Q354" s="42"/>
    </row>
    <row r="355" spans="1:17" ht="40.5" customHeight="1" x14ac:dyDescent="0.25">
      <c r="A355" s="44"/>
      <c r="B355" s="56"/>
      <c r="C355" s="42"/>
      <c r="D355" s="42"/>
      <c r="E355" s="42"/>
      <c r="F355" s="42"/>
      <c r="G355" s="43"/>
      <c r="H355" s="43"/>
      <c r="I355" s="81"/>
      <c r="J355" s="42"/>
      <c r="K355" s="42"/>
      <c r="L355" s="42"/>
      <c r="M355" s="42"/>
      <c r="N355" s="42"/>
      <c r="O355" s="42"/>
      <c r="P355" s="42"/>
      <c r="Q355" s="42"/>
    </row>
    <row r="356" spans="1:17" ht="24.75" customHeight="1" x14ac:dyDescent="0.3">
      <c r="A356" s="73" t="str">
        <f ca="1">CONCATENATE(_xlfn.SHEET(),"-",I356)</f>
        <v>31-33</v>
      </c>
      <c r="B356" s="74"/>
      <c r="C356" s="75" t="s">
        <v>3138</v>
      </c>
      <c r="D356" s="76" t="s">
        <v>75</v>
      </c>
      <c r="E356" s="77"/>
      <c r="F356" s="77"/>
      <c r="G356" s="78" t="s">
        <v>1</v>
      </c>
      <c r="H356" s="79"/>
      <c r="I356" s="81">
        <f>+I345+1</f>
        <v>33</v>
      </c>
      <c r="J356" s="42"/>
      <c r="K356" s="42"/>
      <c r="L356" s="42"/>
      <c r="M356" s="42"/>
      <c r="N356" s="42"/>
      <c r="O356" s="42"/>
      <c r="P356" s="42"/>
      <c r="Q356" s="42"/>
    </row>
    <row r="357" spans="1:17" ht="24.75" customHeight="1" x14ac:dyDescent="0.25">
      <c r="A357" s="48" t="s">
        <v>2</v>
      </c>
      <c r="B357" s="67"/>
      <c r="C357" s="68"/>
      <c r="D357" s="68"/>
      <c r="E357" s="69"/>
      <c r="F357" s="125">
        <f>IFERROR((E359*F359+E360*F360)/(F359+F360),0)</f>
        <v>0</v>
      </c>
      <c r="G357" s="49" t="s">
        <v>71</v>
      </c>
      <c r="H357" s="70"/>
      <c r="I357" s="81"/>
      <c r="J357" s="42"/>
      <c r="K357" s="42"/>
      <c r="L357" s="42"/>
      <c r="M357" s="42"/>
      <c r="N357" s="42"/>
      <c r="O357" s="42"/>
      <c r="P357" s="42"/>
      <c r="Q357" s="42"/>
    </row>
    <row r="358" spans="1:17" ht="24.75" customHeight="1" x14ac:dyDescent="0.25">
      <c r="A358" s="48" t="s">
        <v>4</v>
      </c>
      <c r="B358" s="129"/>
      <c r="C358" s="130"/>
      <c r="D358" s="49" t="s">
        <v>3142</v>
      </c>
      <c r="E358" s="110" t="str">
        <f>IFERROR(VLOOKUP(B358,matrizEmpleados,2,FALSE),"No existe")</f>
        <v>No existe</v>
      </c>
      <c r="F358" s="120" t="s">
        <v>3765</v>
      </c>
      <c r="G358" s="49" t="s">
        <v>5</v>
      </c>
      <c r="H358" s="127">
        <f>+(D357-C357)+1</f>
        <v>1</v>
      </c>
      <c r="I358" s="81"/>
      <c r="J358" s="42"/>
      <c r="K358" s="42"/>
      <c r="L358" s="42"/>
      <c r="M358" s="42"/>
      <c r="N358" s="42"/>
      <c r="O358" s="42"/>
      <c r="P358" s="42"/>
      <c r="Q358" s="42"/>
    </row>
    <row r="359" spans="1:17" ht="24.75" customHeight="1" x14ac:dyDescent="0.25">
      <c r="A359" s="48" t="s">
        <v>7</v>
      </c>
      <c r="B359" s="115"/>
      <c r="C359" s="121"/>
      <c r="D359" s="121"/>
      <c r="E359" s="116">
        <f>(D359-C359)*$C$2</f>
        <v>0</v>
      </c>
      <c r="F359" s="136"/>
      <c r="G359" s="49" t="s">
        <v>3139</v>
      </c>
      <c r="H359" s="70"/>
      <c r="I359" s="81"/>
      <c r="J359" s="42"/>
      <c r="K359" s="42"/>
      <c r="L359" s="42"/>
      <c r="M359" s="42"/>
      <c r="N359" s="42"/>
      <c r="O359" s="42"/>
      <c r="P359" s="42"/>
      <c r="Q359" s="42"/>
    </row>
    <row r="360" spans="1:17" ht="24.75" customHeight="1" x14ac:dyDescent="0.25">
      <c r="A360" s="48" t="s">
        <v>8</v>
      </c>
      <c r="B360" s="108"/>
      <c r="C360" s="121"/>
      <c r="D360" s="121"/>
      <c r="E360" s="116">
        <f>(D360-C360)*$C$2</f>
        <v>0</v>
      </c>
      <c r="F360" s="136"/>
      <c r="G360" s="49" t="s">
        <v>3142</v>
      </c>
      <c r="H360" s="72" t="str">
        <f>IFERROR(VLOOKUP(B360,matrizEmpleados,2,FALSE),"Error")</f>
        <v>Error</v>
      </c>
      <c r="I360" s="81"/>
      <c r="J360" s="42"/>
      <c r="K360" s="42"/>
      <c r="L360" s="42"/>
      <c r="M360" s="42"/>
      <c r="N360" s="42"/>
      <c r="O360" s="42"/>
      <c r="P360" s="42"/>
      <c r="Q360" s="42"/>
    </row>
    <row r="361" spans="1:17" ht="24.75" customHeight="1" x14ac:dyDescent="0.25">
      <c r="A361" s="48" t="s">
        <v>261</v>
      </c>
      <c r="B361" s="48" t="s">
        <v>262</v>
      </c>
      <c r="C361" s="48" t="s">
        <v>10</v>
      </c>
      <c r="D361" s="48" t="s">
        <v>264</v>
      </c>
      <c r="E361" s="64" t="s">
        <v>263</v>
      </c>
      <c r="F361" s="64"/>
      <c r="G361" s="49" t="s">
        <v>9</v>
      </c>
      <c r="H361" s="70"/>
      <c r="I361" s="81"/>
      <c r="K361" s="42"/>
      <c r="L361" s="42"/>
      <c r="M361" s="42"/>
      <c r="N361" s="42"/>
      <c r="O361" s="42"/>
      <c r="P361" s="42"/>
      <c r="Q361" s="42"/>
    </row>
    <row r="362" spans="1:17" ht="24.75" customHeight="1" x14ac:dyDescent="0.25">
      <c r="A362" s="48" t="s">
        <v>3106</v>
      </c>
      <c r="B362" s="67"/>
      <c r="C362" s="47" t="str">
        <f>IFERROR(VLOOKUP(B362,matrizEmpleados,2,FALSE),"Error")</f>
        <v>Error</v>
      </c>
      <c r="D362" s="45"/>
      <c r="E362" s="65"/>
      <c r="F362" s="65"/>
      <c r="G362" s="49" t="s">
        <v>11</v>
      </c>
      <c r="H362" s="70"/>
      <c r="I362" s="81" t="str">
        <f ca="1">CONCATENATE(_xlfn.SHEET(),"-",I356,"-",1)</f>
        <v>31-33-1</v>
      </c>
      <c r="J362" s="42"/>
      <c r="K362" s="42"/>
      <c r="L362" s="42"/>
      <c r="M362" s="42"/>
      <c r="N362" s="42"/>
      <c r="O362" s="42"/>
      <c r="P362" s="42"/>
      <c r="Q362" s="42"/>
    </row>
    <row r="363" spans="1:17" ht="24.75" customHeight="1" x14ac:dyDescent="0.25">
      <c r="A363" s="48" t="s">
        <v>3107</v>
      </c>
      <c r="B363" s="67"/>
      <c r="C363" s="47" t="str">
        <f>IFERROR(VLOOKUP(B363,matrizEmpleados,2,FALSE),"Error")</f>
        <v>Error</v>
      </c>
      <c r="D363" s="45"/>
      <c r="E363" s="65"/>
      <c r="F363" s="65"/>
      <c r="G363" s="49" t="s">
        <v>12</v>
      </c>
      <c r="H363" s="71"/>
      <c r="I363" s="81" t="str">
        <f ca="1">CONCATENATE(_xlfn.SHEET(),"-",I356,"-",2)</f>
        <v>31-33-2</v>
      </c>
      <c r="J363" s="42"/>
      <c r="K363" s="42"/>
      <c r="L363" s="42"/>
      <c r="M363" s="42"/>
      <c r="N363" s="42"/>
      <c r="O363" s="42"/>
      <c r="P363" s="42"/>
      <c r="Q363" s="42"/>
    </row>
    <row r="364" spans="1:17" ht="24.75" customHeight="1" x14ac:dyDescent="0.25">
      <c r="A364" s="48" t="s">
        <v>3108</v>
      </c>
      <c r="B364" s="67"/>
      <c r="C364" s="47" t="str">
        <f>IFERROR(VLOOKUP(B364,matrizEmpleados,2,FALSE),"Error")</f>
        <v>Error</v>
      </c>
      <c r="D364" s="45"/>
      <c r="E364" s="65"/>
      <c r="F364" s="65"/>
      <c r="G364" s="49" t="s">
        <v>3149</v>
      </c>
      <c r="H364" s="70"/>
      <c r="I364" s="81" t="str">
        <f ca="1">CONCATENATE(_xlfn.SHEET(),"-",I356,"-",3)</f>
        <v>31-33-3</v>
      </c>
      <c r="J364" s="42"/>
      <c r="K364" s="42"/>
      <c r="L364" s="42"/>
      <c r="M364" s="42"/>
      <c r="N364" s="42"/>
      <c r="O364" s="42"/>
      <c r="P364" s="42"/>
      <c r="Q364" s="42"/>
    </row>
    <row r="365" spans="1:17" ht="38.25" customHeight="1" x14ac:dyDescent="0.25">
      <c r="A365" s="48" t="s">
        <v>13</v>
      </c>
      <c r="B365" s="131"/>
      <c r="C365" s="132"/>
      <c r="D365" s="132"/>
      <c r="E365" s="133"/>
      <c r="F365" s="114"/>
      <c r="G365" s="48" t="s">
        <v>3760</v>
      </c>
      <c r="H365" s="72" t="str">
        <f>IFERROR(VLOOKUP(E358,matriz_imputacion,3,FALSE),"No Existe")</f>
        <v>No Existe</v>
      </c>
      <c r="I365" s="81"/>
      <c r="J365" s="42"/>
      <c r="K365" s="42"/>
      <c r="L365" s="42"/>
      <c r="M365" s="42"/>
      <c r="N365" s="42"/>
      <c r="O365" s="42"/>
      <c r="P365" s="42"/>
      <c r="Q365" s="42"/>
    </row>
    <row r="366" spans="1:17" ht="40.5" customHeight="1" x14ac:dyDescent="0.25">
      <c r="A366" s="44"/>
      <c r="B366" s="56"/>
      <c r="C366" s="42"/>
      <c r="D366" s="42"/>
      <c r="E366" s="42"/>
      <c r="F366" s="42"/>
      <c r="G366" s="43"/>
      <c r="H366" s="43"/>
      <c r="I366" s="81"/>
      <c r="J366" s="42"/>
      <c r="K366" s="42"/>
      <c r="L366" s="42"/>
      <c r="M366" s="42"/>
      <c r="N366" s="42"/>
      <c r="O366" s="42"/>
      <c r="P366" s="42"/>
      <c r="Q366" s="42"/>
    </row>
    <row r="367" spans="1:17" ht="24.75" customHeight="1" x14ac:dyDescent="0.3">
      <c r="A367" s="73" t="str">
        <f ca="1">CONCATENATE(_xlfn.SHEET(),"-",I367)</f>
        <v>31-34</v>
      </c>
      <c r="B367" s="74"/>
      <c r="C367" s="75" t="s">
        <v>3138</v>
      </c>
      <c r="D367" s="76" t="s">
        <v>75</v>
      </c>
      <c r="E367" s="77"/>
      <c r="F367" s="77"/>
      <c r="G367" s="78" t="s">
        <v>1</v>
      </c>
      <c r="H367" s="79"/>
      <c r="I367" s="81">
        <f>+I356+1</f>
        <v>34</v>
      </c>
      <c r="J367" s="42"/>
      <c r="K367" s="42"/>
      <c r="L367" s="42"/>
      <c r="M367" s="42"/>
      <c r="N367" s="42"/>
      <c r="O367" s="42"/>
      <c r="P367" s="42"/>
      <c r="Q367" s="42"/>
    </row>
    <row r="368" spans="1:17" ht="24.75" customHeight="1" x14ac:dyDescent="0.25">
      <c r="A368" s="48" t="s">
        <v>2</v>
      </c>
      <c r="B368" s="67"/>
      <c r="C368" s="68"/>
      <c r="D368" s="68"/>
      <c r="E368" s="69"/>
      <c r="F368" s="125">
        <f>IFERROR((E370*F370+E371*F371)/(F370+F371),0)</f>
        <v>0</v>
      </c>
      <c r="G368" s="49" t="s">
        <v>71</v>
      </c>
      <c r="H368" s="70"/>
      <c r="I368" s="81"/>
      <c r="J368" s="42"/>
      <c r="K368" s="42"/>
      <c r="L368" s="42"/>
      <c r="M368" s="42"/>
      <c r="N368" s="42"/>
      <c r="O368" s="42"/>
      <c r="P368" s="42"/>
      <c r="Q368" s="42"/>
    </row>
    <row r="369" spans="1:17" ht="24.75" customHeight="1" x14ac:dyDescent="0.25">
      <c r="A369" s="48" t="s">
        <v>4</v>
      </c>
      <c r="B369" s="129"/>
      <c r="C369" s="130"/>
      <c r="D369" s="49" t="s">
        <v>3142</v>
      </c>
      <c r="E369" s="110" t="str">
        <f>IFERROR(VLOOKUP(B369,matrizEmpleados,2,FALSE),"No existe")</f>
        <v>No existe</v>
      </c>
      <c r="F369" s="120" t="s">
        <v>3765</v>
      </c>
      <c r="G369" s="49" t="s">
        <v>5</v>
      </c>
      <c r="H369" s="127">
        <f>+(D368-C368)+1</f>
        <v>1</v>
      </c>
      <c r="I369" s="81"/>
      <c r="J369" s="42"/>
      <c r="K369" s="42"/>
      <c r="L369" s="42"/>
      <c r="M369" s="42"/>
      <c r="N369" s="42"/>
      <c r="O369" s="42"/>
      <c r="P369" s="42"/>
      <c r="Q369" s="42"/>
    </row>
    <row r="370" spans="1:17" ht="24.75" customHeight="1" x14ac:dyDescent="0.25">
      <c r="A370" s="48" t="s">
        <v>7</v>
      </c>
      <c r="B370" s="115"/>
      <c r="C370" s="121"/>
      <c r="D370" s="121"/>
      <c r="E370" s="116">
        <f>(D370-C370)*$C$2</f>
        <v>0</v>
      </c>
      <c r="F370" s="136"/>
      <c r="G370" s="49" t="s">
        <v>3139</v>
      </c>
      <c r="H370" s="70"/>
      <c r="I370" s="81"/>
      <c r="J370" s="42"/>
      <c r="K370" s="42"/>
      <c r="L370" s="42"/>
      <c r="M370" s="42"/>
      <c r="N370" s="42"/>
      <c r="O370" s="42"/>
      <c r="P370" s="42"/>
      <c r="Q370" s="42"/>
    </row>
    <row r="371" spans="1:17" ht="24.75" customHeight="1" x14ac:dyDescent="0.25">
      <c r="A371" s="48" t="s">
        <v>8</v>
      </c>
      <c r="B371" s="108"/>
      <c r="C371" s="121"/>
      <c r="D371" s="121"/>
      <c r="E371" s="116">
        <f>(D371-C371)*$C$2</f>
        <v>0</v>
      </c>
      <c r="F371" s="136"/>
      <c r="G371" s="49" t="s">
        <v>3142</v>
      </c>
      <c r="H371" s="72" t="str">
        <f>IFERROR(VLOOKUP(B371,matrizEmpleados,2,FALSE),"Error")</f>
        <v>Error</v>
      </c>
      <c r="I371" s="81"/>
      <c r="J371" s="42"/>
      <c r="K371" s="42"/>
      <c r="L371" s="42"/>
      <c r="M371" s="42"/>
      <c r="N371" s="42"/>
      <c r="O371" s="42"/>
      <c r="P371" s="42"/>
      <c r="Q371" s="42"/>
    </row>
    <row r="372" spans="1:17" ht="24.75" customHeight="1" x14ac:dyDescent="0.25">
      <c r="A372" s="48" t="s">
        <v>261</v>
      </c>
      <c r="B372" s="48" t="s">
        <v>262</v>
      </c>
      <c r="C372" s="48" t="s">
        <v>10</v>
      </c>
      <c r="D372" s="48" t="s">
        <v>264</v>
      </c>
      <c r="E372" s="64" t="s">
        <v>263</v>
      </c>
      <c r="F372" s="64"/>
      <c r="G372" s="49" t="s">
        <v>9</v>
      </c>
      <c r="H372" s="70"/>
      <c r="I372" s="81"/>
      <c r="K372" s="42"/>
      <c r="L372" s="42"/>
      <c r="M372" s="42"/>
      <c r="N372" s="42"/>
      <c r="O372" s="42"/>
      <c r="P372" s="42"/>
      <c r="Q372" s="42"/>
    </row>
    <row r="373" spans="1:17" ht="24.75" customHeight="1" x14ac:dyDescent="0.25">
      <c r="A373" s="48" t="s">
        <v>3106</v>
      </c>
      <c r="B373" s="67"/>
      <c r="C373" s="47" t="str">
        <f>IFERROR(VLOOKUP(B373,matrizEmpleados,2,FALSE),"Error")</f>
        <v>Error</v>
      </c>
      <c r="D373" s="45"/>
      <c r="E373" s="65"/>
      <c r="F373" s="65"/>
      <c r="G373" s="49" t="s">
        <v>11</v>
      </c>
      <c r="H373" s="70"/>
      <c r="I373" s="81" t="str">
        <f ca="1">CONCATENATE(_xlfn.SHEET(),"-",I367,"-",1)</f>
        <v>31-34-1</v>
      </c>
      <c r="J373" s="42"/>
      <c r="K373" s="42"/>
      <c r="L373" s="42"/>
      <c r="M373" s="42"/>
      <c r="N373" s="42"/>
      <c r="O373" s="42"/>
      <c r="P373" s="42"/>
      <c r="Q373" s="42"/>
    </row>
    <row r="374" spans="1:17" ht="24.75" customHeight="1" x14ac:dyDescent="0.25">
      <c r="A374" s="48" t="s">
        <v>3107</v>
      </c>
      <c r="B374" s="67"/>
      <c r="C374" s="47" t="str">
        <f>IFERROR(VLOOKUP(B374,matrizEmpleados,2,FALSE),"Error")</f>
        <v>Error</v>
      </c>
      <c r="D374" s="45"/>
      <c r="E374" s="65"/>
      <c r="F374" s="65"/>
      <c r="G374" s="49" t="s">
        <v>12</v>
      </c>
      <c r="H374" s="71"/>
      <c r="I374" s="81" t="str">
        <f ca="1">CONCATENATE(_xlfn.SHEET(),"-",I367,"-",2)</f>
        <v>31-34-2</v>
      </c>
      <c r="J374" s="42"/>
      <c r="K374" s="42"/>
      <c r="L374" s="42"/>
      <c r="M374" s="42"/>
      <c r="N374" s="42"/>
      <c r="O374" s="42"/>
      <c r="P374" s="42"/>
      <c r="Q374" s="42"/>
    </row>
    <row r="375" spans="1:17" ht="24.75" customHeight="1" x14ac:dyDescent="0.25">
      <c r="A375" s="48" t="s">
        <v>3108</v>
      </c>
      <c r="B375" s="67"/>
      <c r="C375" s="47" t="str">
        <f>IFERROR(VLOOKUP(B375,matrizEmpleados,2,FALSE),"Error")</f>
        <v>Error</v>
      </c>
      <c r="D375" s="45"/>
      <c r="E375" s="65"/>
      <c r="F375" s="65"/>
      <c r="G375" s="49" t="s">
        <v>3149</v>
      </c>
      <c r="H375" s="70"/>
      <c r="I375" s="81" t="str">
        <f ca="1">CONCATENATE(_xlfn.SHEET(),"-",I367,"-",3)</f>
        <v>31-34-3</v>
      </c>
      <c r="J375" s="42"/>
      <c r="K375" s="42"/>
      <c r="L375" s="42"/>
      <c r="M375" s="42"/>
      <c r="N375" s="42"/>
      <c r="O375" s="42"/>
      <c r="P375" s="42"/>
      <c r="Q375" s="42"/>
    </row>
    <row r="376" spans="1:17" ht="38.25" customHeight="1" x14ac:dyDescent="0.25">
      <c r="A376" s="48" t="s">
        <v>13</v>
      </c>
      <c r="B376" s="131"/>
      <c r="C376" s="132"/>
      <c r="D376" s="132"/>
      <c r="E376" s="133"/>
      <c r="F376" s="114"/>
      <c r="G376" s="48" t="s">
        <v>3760</v>
      </c>
      <c r="H376" s="72" t="str">
        <f>IFERROR(VLOOKUP(E369,matriz_imputacion,3,FALSE),"No Existe")</f>
        <v>No Existe</v>
      </c>
      <c r="I376" s="81"/>
      <c r="J376" s="42"/>
      <c r="K376" s="42"/>
      <c r="L376" s="42"/>
      <c r="M376" s="42"/>
      <c r="N376" s="42"/>
      <c r="O376" s="42"/>
      <c r="P376" s="42"/>
      <c r="Q376" s="42"/>
    </row>
    <row r="377" spans="1:17" ht="40.5" customHeight="1" x14ac:dyDescent="0.25">
      <c r="A377" s="44"/>
      <c r="B377" s="56"/>
      <c r="C377" s="42"/>
      <c r="D377" s="42"/>
      <c r="E377" s="42"/>
      <c r="F377" s="42"/>
      <c r="G377" s="43"/>
      <c r="H377" s="43"/>
      <c r="I377" s="81"/>
      <c r="J377" s="42"/>
      <c r="K377" s="42"/>
      <c r="L377" s="42"/>
      <c r="M377" s="42"/>
      <c r="N377" s="42"/>
      <c r="O377" s="42"/>
      <c r="P377" s="42"/>
      <c r="Q377" s="42"/>
    </row>
    <row r="378" spans="1:17" ht="24.75" customHeight="1" x14ac:dyDescent="0.3">
      <c r="A378" s="73" t="str">
        <f ca="1">CONCATENATE(_xlfn.SHEET(),"-",I378)</f>
        <v>31-35</v>
      </c>
      <c r="B378" s="74"/>
      <c r="C378" s="75" t="s">
        <v>3138</v>
      </c>
      <c r="D378" s="76" t="s">
        <v>75</v>
      </c>
      <c r="E378" s="77"/>
      <c r="F378" s="77"/>
      <c r="G378" s="78" t="s">
        <v>1</v>
      </c>
      <c r="H378" s="79"/>
      <c r="I378" s="81">
        <f>+I367+1</f>
        <v>35</v>
      </c>
      <c r="J378" s="42"/>
      <c r="K378" s="42"/>
      <c r="L378" s="42"/>
      <c r="M378" s="42"/>
      <c r="N378" s="42"/>
      <c r="O378" s="42"/>
      <c r="P378" s="42"/>
      <c r="Q378" s="42"/>
    </row>
    <row r="379" spans="1:17" ht="24.75" customHeight="1" x14ac:dyDescent="0.25">
      <c r="A379" s="48" t="s">
        <v>2</v>
      </c>
      <c r="B379" s="67"/>
      <c r="C379" s="68"/>
      <c r="D379" s="68"/>
      <c r="E379" s="69"/>
      <c r="F379" s="125">
        <f>IFERROR((E381*F381+E382*F382)/(F381+F382),0)</f>
        <v>0</v>
      </c>
      <c r="G379" s="49" t="s">
        <v>71</v>
      </c>
      <c r="H379" s="70"/>
      <c r="I379" s="81"/>
      <c r="J379" s="42"/>
      <c r="K379" s="42"/>
      <c r="L379" s="42"/>
      <c r="M379" s="42"/>
      <c r="N379" s="42"/>
      <c r="O379" s="42"/>
      <c r="P379" s="42"/>
      <c r="Q379" s="42"/>
    </row>
    <row r="380" spans="1:17" ht="24.75" customHeight="1" x14ac:dyDescent="0.25">
      <c r="A380" s="48" t="s">
        <v>4</v>
      </c>
      <c r="B380" s="129"/>
      <c r="C380" s="130"/>
      <c r="D380" s="49" t="s">
        <v>3142</v>
      </c>
      <c r="E380" s="110" t="str">
        <f>IFERROR(VLOOKUP(B380,matrizEmpleados,2,FALSE),"No existe")</f>
        <v>No existe</v>
      </c>
      <c r="F380" s="120" t="s">
        <v>3765</v>
      </c>
      <c r="G380" s="49" t="s">
        <v>5</v>
      </c>
      <c r="H380" s="127">
        <f>+(D379-C379)+1</f>
        <v>1</v>
      </c>
      <c r="I380" s="81"/>
      <c r="J380" s="42"/>
      <c r="K380" s="42"/>
      <c r="L380" s="42"/>
      <c r="M380" s="42"/>
      <c r="N380" s="42"/>
      <c r="O380" s="42"/>
      <c r="P380" s="42"/>
      <c r="Q380" s="42"/>
    </row>
    <row r="381" spans="1:17" ht="24.75" customHeight="1" x14ac:dyDescent="0.25">
      <c r="A381" s="48" t="s">
        <v>7</v>
      </c>
      <c r="B381" s="115"/>
      <c r="C381" s="121"/>
      <c r="D381" s="121"/>
      <c r="E381" s="116">
        <f>(D381-C381)*$C$2</f>
        <v>0</v>
      </c>
      <c r="F381" s="136"/>
      <c r="G381" s="49" t="s">
        <v>3139</v>
      </c>
      <c r="H381" s="70"/>
      <c r="I381" s="81"/>
      <c r="J381" s="42"/>
      <c r="K381" s="42"/>
      <c r="L381" s="42"/>
      <c r="M381" s="42"/>
      <c r="N381" s="42"/>
      <c r="O381" s="42"/>
      <c r="P381" s="42"/>
      <c r="Q381" s="42"/>
    </row>
    <row r="382" spans="1:17" ht="24.75" customHeight="1" x14ac:dyDescent="0.25">
      <c r="A382" s="48" t="s">
        <v>8</v>
      </c>
      <c r="B382" s="108"/>
      <c r="C382" s="121"/>
      <c r="D382" s="121"/>
      <c r="E382" s="116">
        <f>(D382-C382)*$C$2</f>
        <v>0</v>
      </c>
      <c r="F382" s="136"/>
      <c r="G382" s="49" t="s">
        <v>3142</v>
      </c>
      <c r="H382" s="72" t="str">
        <f>IFERROR(VLOOKUP(B382,matrizEmpleados,2,FALSE),"Error")</f>
        <v>Error</v>
      </c>
      <c r="I382" s="81"/>
      <c r="J382" s="42"/>
      <c r="K382" s="42"/>
      <c r="L382" s="42"/>
      <c r="M382" s="42"/>
      <c r="N382" s="42"/>
      <c r="O382" s="42"/>
      <c r="P382" s="42"/>
      <c r="Q382" s="42"/>
    </row>
    <row r="383" spans="1:17" ht="24.75" customHeight="1" x14ac:dyDescent="0.25">
      <c r="A383" s="48" t="s">
        <v>261</v>
      </c>
      <c r="B383" s="48" t="s">
        <v>262</v>
      </c>
      <c r="C383" s="48" t="s">
        <v>10</v>
      </c>
      <c r="D383" s="48" t="s">
        <v>264</v>
      </c>
      <c r="E383" s="64" t="s">
        <v>263</v>
      </c>
      <c r="F383" s="64"/>
      <c r="G383" s="49" t="s">
        <v>9</v>
      </c>
      <c r="H383" s="70"/>
      <c r="I383" s="81"/>
      <c r="K383" s="42"/>
      <c r="L383" s="42"/>
      <c r="M383" s="42"/>
      <c r="N383" s="42"/>
      <c r="O383" s="42"/>
      <c r="P383" s="42"/>
      <c r="Q383" s="42"/>
    </row>
    <row r="384" spans="1:17" ht="24.75" customHeight="1" x14ac:dyDescent="0.25">
      <c r="A384" s="48" t="s">
        <v>3106</v>
      </c>
      <c r="B384" s="67"/>
      <c r="C384" s="47" t="str">
        <f>IFERROR(VLOOKUP(B384,matrizEmpleados,2,FALSE),"Error")</f>
        <v>Error</v>
      </c>
      <c r="D384" s="45"/>
      <c r="E384" s="65"/>
      <c r="F384" s="65"/>
      <c r="G384" s="49" t="s">
        <v>11</v>
      </c>
      <c r="H384" s="70"/>
      <c r="I384" s="81" t="str">
        <f ca="1">CONCATENATE(_xlfn.SHEET(),"-",I378,"-",1)</f>
        <v>31-35-1</v>
      </c>
      <c r="J384" s="42"/>
      <c r="K384" s="42"/>
      <c r="L384" s="42"/>
      <c r="M384" s="42"/>
      <c r="N384" s="42"/>
      <c r="O384" s="42"/>
      <c r="P384" s="42"/>
      <c r="Q384" s="42"/>
    </row>
    <row r="385" spans="1:17" ht="24.75" customHeight="1" x14ac:dyDescent="0.25">
      <c r="A385" s="48" t="s">
        <v>3107</v>
      </c>
      <c r="B385" s="67"/>
      <c r="C385" s="47" t="str">
        <f>IFERROR(VLOOKUP(B385,matrizEmpleados,2,FALSE),"Error")</f>
        <v>Error</v>
      </c>
      <c r="D385" s="45"/>
      <c r="E385" s="65"/>
      <c r="F385" s="65"/>
      <c r="G385" s="49" t="s">
        <v>12</v>
      </c>
      <c r="H385" s="71"/>
      <c r="I385" s="81" t="str">
        <f ca="1">CONCATENATE(_xlfn.SHEET(),"-",I378,"-",2)</f>
        <v>31-35-2</v>
      </c>
      <c r="J385" s="42"/>
      <c r="K385" s="42"/>
      <c r="L385" s="42"/>
      <c r="M385" s="42"/>
      <c r="N385" s="42"/>
      <c r="O385" s="42"/>
      <c r="P385" s="42"/>
      <c r="Q385" s="42"/>
    </row>
    <row r="386" spans="1:17" ht="24.75" customHeight="1" x14ac:dyDescent="0.25">
      <c r="A386" s="48" t="s">
        <v>3108</v>
      </c>
      <c r="B386" s="67"/>
      <c r="C386" s="47" t="str">
        <f>IFERROR(VLOOKUP(B386,matrizEmpleados,2,FALSE),"Error")</f>
        <v>Error</v>
      </c>
      <c r="D386" s="45"/>
      <c r="E386" s="65"/>
      <c r="F386" s="65"/>
      <c r="G386" s="49" t="s">
        <v>3149</v>
      </c>
      <c r="H386" s="70"/>
      <c r="I386" s="81" t="str">
        <f ca="1">CONCATENATE(_xlfn.SHEET(),"-",I378,"-",3)</f>
        <v>31-35-3</v>
      </c>
      <c r="J386" s="42"/>
      <c r="K386" s="42"/>
      <c r="L386" s="42"/>
      <c r="M386" s="42"/>
      <c r="N386" s="42"/>
      <c r="O386" s="42"/>
      <c r="P386" s="42"/>
      <c r="Q386" s="42"/>
    </row>
    <row r="387" spans="1:17" ht="38.25" customHeight="1" x14ac:dyDescent="0.25">
      <c r="A387" s="48" t="s">
        <v>13</v>
      </c>
      <c r="B387" s="131"/>
      <c r="C387" s="132"/>
      <c r="D387" s="132"/>
      <c r="E387" s="133"/>
      <c r="F387" s="114"/>
      <c r="G387" s="48" t="s">
        <v>3760</v>
      </c>
      <c r="H387" s="72" t="str">
        <f>IFERROR(VLOOKUP(E380,matriz_imputacion,3,FALSE),"No Existe")</f>
        <v>No Existe</v>
      </c>
      <c r="I387" s="81"/>
      <c r="J387" s="42"/>
      <c r="K387" s="42"/>
      <c r="L387" s="42"/>
      <c r="M387" s="42"/>
      <c r="N387" s="42"/>
      <c r="O387" s="42"/>
      <c r="P387" s="42"/>
      <c r="Q387" s="42"/>
    </row>
    <row r="388" spans="1:17" ht="40.5" customHeight="1" x14ac:dyDescent="0.25">
      <c r="A388" s="44"/>
      <c r="B388" s="56"/>
      <c r="C388" s="42"/>
      <c r="D388" s="42"/>
      <c r="E388" s="42"/>
      <c r="F388" s="42"/>
      <c r="G388" s="43"/>
      <c r="H388" s="43"/>
      <c r="I388" s="81"/>
      <c r="J388" s="42"/>
      <c r="K388" s="42"/>
      <c r="L388" s="42"/>
      <c r="M388" s="42"/>
      <c r="N388" s="42"/>
      <c r="O388" s="42"/>
      <c r="P388" s="42"/>
      <c r="Q388" s="42"/>
    </row>
    <row r="389" spans="1:17" ht="24.75" customHeight="1" x14ac:dyDescent="0.3">
      <c r="A389" s="73" t="str">
        <f ca="1">CONCATENATE(_xlfn.SHEET(),"-",I389)</f>
        <v>31-36</v>
      </c>
      <c r="B389" s="74"/>
      <c r="C389" s="75" t="s">
        <v>3138</v>
      </c>
      <c r="D389" s="76" t="s">
        <v>75</v>
      </c>
      <c r="E389" s="77"/>
      <c r="F389" s="77"/>
      <c r="G389" s="78" t="s">
        <v>1</v>
      </c>
      <c r="H389" s="79"/>
      <c r="I389" s="81">
        <f>+I378+1</f>
        <v>36</v>
      </c>
      <c r="J389" s="42"/>
      <c r="K389" s="42"/>
      <c r="L389" s="42"/>
      <c r="M389" s="42"/>
      <c r="N389" s="42"/>
      <c r="O389" s="42"/>
      <c r="P389" s="42"/>
      <c r="Q389" s="42"/>
    </row>
    <row r="390" spans="1:17" ht="24.75" customHeight="1" x14ac:dyDescent="0.25">
      <c r="A390" s="48" t="s">
        <v>2</v>
      </c>
      <c r="B390" s="67"/>
      <c r="C390" s="68"/>
      <c r="D390" s="68"/>
      <c r="E390" s="69"/>
      <c r="F390" s="125">
        <f>IFERROR((E392*F392+E393*F393)/(F392+F393),0)</f>
        <v>0</v>
      </c>
      <c r="G390" s="49" t="s">
        <v>71</v>
      </c>
      <c r="H390" s="70"/>
      <c r="I390" s="81"/>
      <c r="J390" s="42"/>
      <c r="K390" s="42"/>
      <c r="L390" s="42"/>
      <c r="M390" s="42"/>
      <c r="N390" s="42"/>
      <c r="O390" s="42"/>
      <c r="P390" s="42"/>
      <c r="Q390" s="42"/>
    </row>
    <row r="391" spans="1:17" ht="24.75" customHeight="1" x14ac:dyDescent="0.25">
      <c r="A391" s="48" t="s">
        <v>4</v>
      </c>
      <c r="B391" s="129"/>
      <c r="C391" s="130"/>
      <c r="D391" s="49" t="s">
        <v>3142</v>
      </c>
      <c r="E391" s="110" t="str">
        <f>IFERROR(VLOOKUP(B391,matrizEmpleados,2,FALSE),"No existe")</f>
        <v>No existe</v>
      </c>
      <c r="F391" s="120" t="s">
        <v>3765</v>
      </c>
      <c r="G391" s="49" t="s">
        <v>5</v>
      </c>
      <c r="H391" s="127">
        <f>+(D390-C390)+1</f>
        <v>1</v>
      </c>
      <c r="I391" s="81"/>
      <c r="J391" s="42"/>
      <c r="K391" s="42"/>
      <c r="L391" s="42"/>
      <c r="M391" s="42"/>
      <c r="N391" s="42"/>
      <c r="O391" s="42"/>
      <c r="P391" s="42"/>
      <c r="Q391" s="42"/>
    </row>
    <row r="392" spans="1:17" ht="24.75" customHeight="1" x14ac:dyDescent="0.25">
      <c r="A392" s="48" t="s">
        <v>7</v>
      </c>
      <c r="B392" s="115"/>
      <c r="C392" s="121"/>
      <c r="D392" s="121"/>
      <c r="E392" s="116">
        <f>(D392-C392)*$C$2</f>
        <v>0</v>
      </c>
      <c r="F392" s="136"/>
      <c r="G392" s="49" t="s">
        <v>3139</v>
      </c>
      <c r="H392" s="70"/>
      <c r="I392" s="81"/>
      <c r="J392" s="42"/>
      <c r="K392" s="42"/>
      <c r="L392" s="42"/>
      <c r="M392" s="42"/>
      <c r="N392" s="42"/>
      <c r="O392" s="42"/>
      <c r="P392" s="42"/>
      <c r="Q392" s="42"/>
    </row>
    <row r="393" spans="1:17" ht="24.75" customHeight="1" x14ac:dyDescent="0.25">
      <c r="A393" s="48" t="s">
        <v>8</v>
      </c>
      <c r="B393" s="108"/>
      <c r="C393" s="121"/>
      <c r="D393" s="121"/>
      <c r="E393" s="116">
        <f>(D393-C393)*$C$2</f>
        <v>0</v>
      </c>
      <c r="F393" s="136"/>
      <c r="G393" s="49" t="s">
        <v>3142</v>
      </c>
      <c r="H393" s="72" t="str">
        <f>IFERROR(VLOOKUP(B393,matrizEmpleados,2,FALSE),"Error")</f>
        <v>Error</v>
      </c>
      <c r="I393" s="81"/>
      <c r="J393" s="42"/>
      <c r="K393" s="42"/>
      <c r="L393" s="42"/>
      <c r="M393" s="42"/>
      <c r="N393" s="42"/>
      <c r="O393" s="42"/>
      <c r="P393" s="42"/>
      <c r="Q393" s="42"/>
    </row>
    <row r="394" spans="1:17" ht="24.75" customHeight="1" x14ac:dyDescent="0.25">
      <c r="A394" s="48" t="s">
        <v>261</v>
      </c>
      <c r="B394" s="48" t="s">
        <v>262</v>
      </c>
      <c r="C394" s="48" t="s">
        <v>10</v>
      </c>
      <c r="D394" s="48" t="s">
        <v>264</v>
      </c>
      <c r="E394" s="64" t="s">
        <v>263</v>
      </c>
      <c r="F394" s="64"/>
      <c r="G394" s="49" t="s">
        <v>9</v>
      </c>
      <c r="H394" s="70"/>
      <c r="I394" s="81"/>
      <c r="K394" s="42"/>
      <c r="L394" s="42"/>
      <c r="M394" s="42"/>
      <c r="N394" s="42"/>
      <c r="O394" s="42"/>
      <c r="P394" s="42"/>
      <c r="Q394" s="42"/>
    </row>
    <row r="395" spans="1:17" ht="24.75" customHeight="1" x14ac:dyDescent="0.25">
      <c r="A395" s="48" t="s">
        <v>3106</v>
      </c>
      <c r="B395" s="67"/>
      <c r="C395" s="47" t="str">
        <f>IFERROR(VLOOKUP(B395,matrizEmpleados,2,FALSE),"Error")</f>
        <v>Error</v>
      </c>
      <c r="D395" s="45"/>
      <c r="E395" s="65"/>
      <c r="F395" s="65"/>
      <c r="G395" s="49" t="s">
        <v>11</v>
      </c>
      <c r="H395" s="70"/>
      <c r="I395" s="81" t="str">
        <f ca="1">CONCATENATE(_xlfn.SHEET(),"-",I389,"-",1)</f>
        <v>31-36-1</v>
      </c>
      <c r="J395" s="42"/>
      <c r="K395" s="42"/>
      <c r="L395" s="42"/>
      <c r="M395" s="42"/>
      <c r="N395" s="42"/>
      <c r="O395" s="42"/>
      <c r="P395" s="42"/>
      <c r="Q395" s="42"/>
    </row>
    <row r="396" spans="1:17" ht="24.75" customHeight="1" x14ac:dyDescent="0.25">
      <c r="A396" s="48" t="s">
        <v>3107</v>
      </c>
      <c r="B396" s="67"/>
      <c r="C396" s="47" t="str">
        <f>IFERROR(VLOOKUP(B396,matrizEmpleados,2,FALSE),"Error")</f>
        <v>Error</v>
      </c>
      <c r="D396" s="45"/>
      <c r="E396" s="65"/>
      <c r="F396" s="65"/>
      <c r="G396" s="49" t="s">
        <v>12</v>
      </c>
      <c r="H396" s="71"/>
      <c r="I396" s="81" t="str">
        <f ca="1">CONCATENATE(_xlfn.SHEET(),"-",I389,"-",2)</f>
        <v>31-36-2</v>
      </c>
      <c r="J396" s="42"/>
      <c r="K396" s="42"/>
      <c r="L396" s="42"/>
      <c r="M396" s="42"/>
      <c r="N396" s="42"/>
      <c r="O396" s="42"/>
      <c r="P396" s="42"/>
      <c r="Q396" s="42"/>
    </row>
    <row r="397" spans="1:17" ht="24.75" customHeight="1" x14ac:dyDescent="0.25">
      <c r="A397" s="48" t="s">
        <v>3108</v>
      </c>
      <c r="B397" s="67"/>
      <c r="C397" s="47" t="str">
        <f>IFERROR(VLOOKUP(B397,matrizEmpleados,2,FALSE),"Error")</f>
        <v>Error</v>
      </c>
      <c r="D397" s="45"/>
      <c r="E397" s="65"/>
      <c r="F397" s="65"/>
      <c r="G397" s="49" t="s">
        <v>3149</v>
      </c>
      <c r="H397" s="70"/>
      <c r="I397" s="81" t="str">
        <f ca="1">CONCATENATE(_xlfn.SHEET(),"-",I389,"-",3)</f>
        <v>31-36-3</v>
      </c>
      <c r="J397" s="42"/>
      <c r="K397" s="42"/>
      <c r="L397" s="42"/>
      <c r="M397" s="42"/>
      <c r="N397" s="42"/>
      <c r="O397" s="42"/>
      <c r="P397" s="42"/>
      <c r="Q397" s="42"/>
    </row>
    <row r="398" spans="1:17" ht="38.25" customHeight="1" x14ac:dyDescent="0.25">
      <c r="A398" s="48" t="s">
        <v>13</v>
      </c>
      <c r="B398" s="131"/>
      <c r="C398" s="132"/>
      <c r="D398" s="132"/>
      <c r="E398" s="133"/>
      <c r="F398" s="114"/>
      <c r="G398" s="48" t="s">
        <v>3760</v>
      </c>
      <c r="H398" s="72" t="str">
        <f>IFERROR(VLOOKUP(E391,matriz_imputacion,3,FALSE),"No Existe")</f>
        <v>No Existe</v>
      </c>
      <c r="I398" s="81"/>
      <c r="J398" s="42"/>
      <c r="K398" s="42"/>
      <c r="L398" s="42"/>
      <c r="M398" s="42"/>
      <c r="N398" s="42"/>
      <c r="O398" s="42"/>
      <c r="P398" s="42"/>
      <c r="Q398" s="42"/>
    </row>
    <row r="399" spans="1:17" ht="40.5" customHeight="1" x14ac:dyDescent="0.25">
      <c r="A399" s="44"/>
      <c r="B399" s="56"/>
      <c r="C399" s="42"/>
      <c r="D399" s="42"/>
      <c r="E399" s="42"/>
      <c r="F399" s="42"/>
      <c r="G399" s="43"/>
      <c r="H399" s="43"/>
      <c r="I399" s="81"/>
      <c r="J399" s="42"/>
      <c r="K399" s="42"/>
      <c r="L399" s="42"/>
      <c r="M399" s="42"/>
      <c r="N399" s="42"/>
      <c r="O399" s="42"/>
      <c r="P399" s="42"/>
      <c r="Q399" s="42"/>
    </row>
    <row r="400" spans="1:17" ht="24.75" customHeight="1" x14ac:dyDescent="0.3">
      <c r="A400" s="73" t="str">
        <f ca="1">CONCATENATE(_xlfn.SHEET(),"-",I400)</f>
        <v>31-37</v>
      </c>
      <c r="B400" s="74"/>
      <c r="C400" s="75" t="s">
        <v>3138</v>
      </c>
      <c r="D400" s="76" t="s">
        <v>75</v>
      </c>
      <c r="E400" s="77"/>
      <c r="F400" s="77"/>
      <c r="G400" s="78" t="s">
        <v>1</v>
      </c>
      <c r="H400" s="79"/>
      <c r="I400" s="81">
        <f>+I389+1</f>
        <v>37</v>
      </c>
      <c r="J400" s="42"/>
      <c r="K400" s="42"/>
      <c r="L400" s="42"/>
      <c r="M400" s="42"/>
      <c r="N400" s="42"/>
      <c r="O400" s="42"/>
      <c r="P400" s="42"/>
      <c r="Q400" s="42"/>
    </row>
    <row r="401" spans="1:17" ht="24.75" customHeight="1" x14ac:dyDescent="0.25">
      <c r="A401" s="48" t="s">
        <v>2</v>
      </c>
      <c r="B401" s="67"/>
      <c r="C401" s="68"/>
      <c r="D401" s="68"/>
      <c r="E401" s="69"/>
      <c r="F401" s="125">
        <f>IFERROR((E403*F403+E404*F404)/(F403+F404),0)</f>
        <v>0</v>
      </c>
      <c r="G401" s="49" t="s">
        <v>71</v>
      </c>
      <c r="H401" s="70"/>
      <c r="I401" s="81"/>
      <c r="J401" s="42"/>
      <c r="K401" s="42"/>
      <c r="L401" s="42"/>
      <c r="M401" s="42"/>
      <c r="N401" s="42"/>
      <c r="O401" s="42"/>
      <c r="P401" s="42"/>
      <c r="Q401" s="42"/>
    </row>
    <row r="402" spans="1:17" ht="24.75" customHeight="1" x14ac:dyDescent="0.25">
      <c r="A402" s="48" t="s">
        <v>4</v>
      </c>
      <c r="B402" s="129"/>
      <c r="C402" s="130"/>
      <c r="D402" s="49" t="s">
        <v>3142</v>
      </c>
      <c r="E402" s="110" t="str">
        <f>IFERROR(VLOOKUP(B402,matrizEmpleados,2,FALSE),"No existe")</f>
        <v>No existe</v>
      </c>
      <c r="F402" s="120" t="s">
        <v>3765</v>
      </c>
      <c r="G402" s="49" t="s">
        <v>5</v>
      </c>
      <c r="H402" s="127">
        <f>+(D401-C401)+1</f>
        <v>1</v>
      </c>
      <c r="I402" s="81"/>
      <c r="J402" s="42"/>
      <c r="K402" s="42"/>
      <c r="L402" s="42"/>
      <c r="M402" s="42"/>
      <c r="N402" s="42"/>
      <c r="O402" s="42"/>
      <c r="P402" s="42"/>
      <c r="Q402" s="42"/>
    </row>
    <row r="403" spans="1:17" ht="24.75" customHeight="1" x14ac:dyDescent="0.25">
      <c r="A403" s="48" t="s">
        <v>7</v>
      </c>
      <c r="B403" s="115"/>
      <c r="C403" s="121"/>
      <c r="D403" s="121"/>
      <c r="E403" s="116">
        <f>(D403-C403)*$C$2</f>
        <v>0</v>
      </c>
      <c r="F403" s="136"/>
      <c r="G403" s="49" t="s">
        <v>3139</v>
      </c>
      <c r="H403" s="70"/>
      <c r="I403" s="81"/>
      <c r="J403" s="42"/>
      <c r="K403" s="42"/>
      <c r="L403" s="42"/>
      <c r="M403" s="42"/>
      <c r="N403" s="42"/>
      <c r="O403" s="42"/>
      <c r="P403" s="42"/>
      <c r="Q403" s="42"/>
    </row>
    <row r="404" spans="1:17" ht="24.75" customHeight="1" x14ac:dyDescent="0.25">
      <c r="A404" s="48" t="s">
        <v>8</v>
      </c>
      <c r="B404" s="108"/>
      <c r="C404" s="121"/>
      <c r="D404" s="121"/>
      <c r="E404" s="116">
        <f>(D404-C404)*$C$2</f>
        <v>0</v>
      </c>
      <c r="F404" s="136"/>
      <c r="G404" s="49" t="s">
        <v>3142</v>
      </c>
      <c r="H404" s="72" t="str">
        <f>IFERROR(VLOOKUP(B404,matrizEmpleados,2,FALSE),"Error")</f>
        <v>Error</v>
      </c>
      <c r="I404" s="81"/>
      <c r="J404" s="42"/>
      <c r="K404" s="42"/>
      <c r="L404" s="42"/>
      <c r="M404" s="42"/>
      <c r="N404" s="42"/>
      <c r="O404" s="42"/>
      <c r="P404" s="42"/>
      <c r="Q404" s="42"/>
    </row>
    <row r="405" spans="1:17" ht="24.75" customHeight="1" x14ac:dyDescent="0.25">
      <c r="A405" s="48" t="s">
        <v>261</v>
      </c>
      <c r="B405" s="48" t="s">
        <v>262</v>
      </c>
      <c r="C405" s="48" t="s">
        <v>10</v>
      </c>
      <c r="D405" s="48" t="s">
        <v>264</v>
      </c>
      <c r="E405" s="64" t="s">
        <v>263</v>
      </c>
      <c r="F405" s="64"/>
      <c r="G405" s="49" t="s">
        <v>9</v>
      </c>
      <c r="H405" s="70"/>
      <c r="I405" s="81"/>
      <c r="K405" s="42"/>
      <c r="L405" s="42"/>
      <c r="M405" s="42"/>
      <c r="N405" s="42"/>
      <c r="O405" s="42"/>
      <c r="P405" s="42"/>
      <c r="Q405" s="42"/>
    </row>
    <row r="406" spans="1:17" ht="24.75" customHeight="1" x14ac:dyDescent="0.25">
      <c r="A406" s="48" t="s">
        <v>3106</v>
      </c>
      <c r="B406" s="67"/>
      <c r="C406" s="47" t="str">
        <f>IFERROR(VLOOKUP(B406,matrizEmpleados,2,FALSE),"Error")</f>
        <v>Error</v>
      </c>
      <c r="D406" s="45"/>
      <c r="E406" s="65"/>
      <c r="F406" s="65"/>
      <c r="G406" s="49" t="s">
        <v>11</v>
      </c>
      <c r="H406" s="70"/>
      <c r="I406" s="81" t="str">
        <f ca="1">CONCATENATE(_xlfn.SHEET(),"-",I400,"-",1)</f>
        <v>31-37-1</v>
      </c>
      <c r="J406" s="42"/>
      <c r="K406" s="42"/>
      <c r="L406" s="42"/>
      <c r="M406" s="42"/>
      <c r="N406" s="42"/>
      <c r="O406" s="42"/>
      <c r="P406" s="42"/>
      <c r="Q406" s="42"/>
    </row>
    <row r="407" spans="1:17" ht="24.75" customHeight="1" x14ac:dyDescent="0.25">
      <c r="A407" s="48" t="s">
        <v>3107</v>
      </c>
      <c r="B407" s="67"/>
      <c r="C407" s="47" t="str">
        <f>IFERROR(VLOOKUP(B407,matrizEmpleados,2,FALSE),"Error")</f>
        <v>Error</v>
      </c>
      <c r="D407" s="45"/>
      <c r="E407" s="65"/>
      <c r="F407" s="65"/>
      <c r="G407" s="49" t="s">
        <v>12</v>
      </c>
      <c r="H407" s="71"/>
      <c r="I407" s="81" t="str">
        <f ca="1">CONCATENATE(_xlfn.SHEET(),"-",I400,"-",2)</f>
        <v>31-37-2</v>
      </c>
      <c r="J407" s="42"/>
      <c r="K407" s="42"/>
      <c r="L407" s="42"/>
      <c r="M407" s="42"/>
      <c r="N407" s="42"/>
      <c r="O407" s="42"/>
      <c r="P407" s="42"/>
      <c r="Q407" s="42"/>
    </row>
    <row r="408" spans="1:17" ht="24.75" customHeight="1" x14ac:dyDescent="0.25">
      <c r="A408" s="48" t="s">
        <v>3108</v>
      </c>
      <c r="B408" s="67"/>
      <c r="C408" s="47" t="str">
        <f>IFERROR(VLOOKUP(B408,matrizEmpleados,2,FALSE),"Error")</f>
        <v>Error</v>
      </c>
      <c r="D408" s="45"/>
      <c r="E408" s="65"/>
      <c r="F408" s="65"/>
      <c r="G408" s="49" t="s">
        <v>3149</v>
      </c>
      <c r="H408" s="70"/>
      <c r="I408" s="81" t="str">
        <f ca="1">CONCATENATE(_xlfn.SHEET(),"-",I400,"-",3)</f>
        <v>31-37-3</v>
      </c>
      <c r="J408" s="42"/>
      <c r="K408" s="42"/>
      <c r="L408" s="42"/>
      <c r="M408" s="42"/>
      <c r="N408" s="42"/>
      <c r="O408" s="42"/>
      <c r="P408" s="42"/>
      <c r="Q408" s="42"/>
    </row>
    <row r="409" spans="1:17" ht="38.25" customHeight="1" x14ac:dyDescent="0.25">
      <c r="A409" s="48" t="s">
        <v>13</v>
      </c>
      <c r="B409" s="131"/>
      <c r="C409" s="132"/>
      <c r="D409" s="132"/>
      <c r="E409" s="133"/>
      <c r="F409" s="114"/>
      <c r="G409" s="48" t="s">
        <v>3760</v>
      </c>
      <c r="H409" s="72" t="str">
        <f>IFERROR(VLOOKUP(E402,matriz_imputacion,3,FALSE),"No Existe")</f>
        <v>No Existe</v>
      </c>
      <c r="I409" s="81"/>
      <c r="J409" s="42"/>
      <c r="K409" s="42"/>
      <c r="L409" s="42"/>
      <c r="M409" s="42"/>
      <c r="N409" s="42"/>
      <c r="O409" s="42"/>
      <c r="P409" s="42"/>
      <c r="Q409" s="42"/>
    </row>
    <row r="410" spans="1:17" ht="40.5" customHeight="1" x14ac:dyDescent="0.25">
      <c r="A410" s="44"/>
      <c r="B410" s="56"/>
      <c r="C410" s="42"/>
      <c r="D410" s="42"/>
      <c r="E410" s="42"/>
      <c r="F410" s="42"/>
      <c r="G410" s="43"/>
      <c r="H410" s="43"/>
      <c r="I410" s="81"/>
      <c r="J410" s="42"/>
      <c r="K410" s="42"/>
      <c r="L410" s="42"/>
      <c r="M410" s="42"/>
      <c r="N410" s="42"/>
      <c r="O410" s="42"/>
      <c r="P410" s="42"/>
      <c r="Q410" s="42"/>
    </row>
    <row r="411" spans="1:17" ht="24.75" customHeight="1" x14ac:dyDescent="0.3">
      <c r="A411" s="73" t="str">
        <f ca="1">CONCATENATE(_xlfn.SHEET(),"-",I411)</f>
        <v>31-38</v>
      </c>
      <c r="B411" s="74"/>
      <c r="C411" s="75" t="s">
        <v>3138</v>
      </c>
      <c r="D411" s="76" t="s">
        <v>75</v>
      </c>
      <c r="E411" s="77"/>
      <c r="F411" s="77"/>
      <c r="G411" s="78" t="s">
        <v>1</v>
      </c>
      <c r="H411" s="79"/>
      <c r="I411" s="81">
        <f>+I400+1</f>
        <v>38</v>
      </c>
      <c r="J411" s="42"/>
      <c r="K411" s="42"/>
      <c r="L411" s="42"/>
      <c r="M411" s="42"/>
      <c r="N411" s="42"/>
      <c r="O411" s="42"/>
      <c r="P411" s="42"/>
      <c r="Q411" s="42"/>
    </row>
    <row r="412" spans="1:17" ht="24.75" customHeight="1" x14ac:dyDescent="0.25">
      <c r="A412" s="48" t="s">
        <v>2</v>
      </c>
      <c r="B412" s="67"/>
      <c r="C412" s="68"/>
      <c r="D412" s="68"/>
      <c r="E412" s="69"/>
      <c r="F412" s="125">
        <f>IFERROR((E414*F414+E415*F415)/(F414+F415),0)</f>
        <v>0</v>
      </c>
      <c r="G412" s="49" t="s">
        <v>71</v>
      </c>
      <c r="H412" s="70"/>
      <c r="I412" s="81"/>
      <c r="J412" s="42"/>
      <c r="K412" s="42"/>
      <c r="L412" s="42"/>
      <c r="M412" s="42"/>
      <c r="N412" s="42"/>
      <c r="O412" s="42"/>
      <c r="P412" s="42"/>
      <c r="Q412" s="42"/>
    </row>
    <row r="413" spans="1:17" ht="24.75" customHeight="1" x14ac:dyDescent="0.25">
      <c r="A413" s="48" t="s">
        <v>4</v>
      </c>
      <c r="B413" s="129"/>
      <c r="C413" s="130"/>
      <c r="D413" s="49" t="s">
        <v>3142</v>
      </c>
      <c r="E413" s="110" t="str">
        <f>IFERROR(VLOOKUP(B413,matrizEmpleados,2,FALSE),"No existe")</f>
        <v>No existe</v>
      </c>
      <c r="F413" s="120" t="s">
        <v>3765</v>
      </c>
      <c r="G413" s="49" t="s">
        <v>5</v>
      </c>
      <c r="H413" s="127">
        <f>+(D412-C412)+1</f>
        <v>1</v>
      </c>
      <c r="I413" s="81"/>
      <c r="J413" s="42"/>
      <c r="K413" s="42"/>
      <c r="L413" s="42"/>
      <c r="M413" s="42"/>
      <c r="N413" s="42"/>
      <c r="O413" s="42"/>
      <c r="P413" s="42"/>
      <c r="Q413" s="42"/>
    </row>
    <row r="414" spans="1:17" ht="24.75" customHeight="1" x14ac:dyDescent="0.25">
      <c r="A414" s="48" t="s">
        <v>7</v>
      </c>
      <c r="B414" s="115"/>
      <c r="C414" s="121"/>
      <c r="D414" s="121"/>
      <c r="E414" s="116">
        <f>(D414-C414)*$C$2</f>
        <v>0</v>
      </c>
      <c r="F414" s="136"/>
      <c r="G414" s="49" t="s">
        <v>3139</v>
      </c>
      <c r="H414" s="70"/>
      <c r="I414" s="81"/>
      <c r="J414" s="42"/>
      <c r="K414" s="42"/>
      <c r="L414" s="42"/>
      <c r="M414" s="42"/>
      <c r="N414" s="42"/>
      <c r="O414" s="42"/>
      <c r="P414" s="42"/>
      <c r="Q414" s="42"/>
    </row>
    <row r="415" spans="1:17" ht="24.75" customHeight="1" x14ac:dyDescent="0.25">
      <c r="A415" s="48" t="s">
        <v>8</v>
      </c>
      <c r="B415" s="108"/>
      <c r="C415" s="121"/>
      <c r="D415" s="121"/>
      <c r="E415" s="116">
        <f>(D415-C415)*$C$2</f>
        <v>0</v>
      </c>
      <c r="F415" s="136"/>
      <c r="G415" s="49" t="s">
        <v>3142</v>
      </c>
      <c r="H415" s="72" t="str">
        <f>IFERROR(VLOOKUP(B415,matrizEmpleados,2,FALSE),"Error")</f>
        <v>Error</v>
      </c>
      <c r="I415" s="81"/>
      <c r="J415" s="42"/>
      <c r="K415" s="42"/>
      <c r="L415" s="42"/>
      <c r="M415" s="42"/>
      <c r="N415" s="42"/>
      <c r="O415" s="42"/>
      <c r="P415" s="42"/>
      <c r="Q415" s="42"/>
    </row>
    <row r="416" spans="1:17" ht="24.75" customHeight="1" x14ac:dyDescent="0.25">
      <c r="A416" s="48" t="s">
        <v>261</v>
      </c>
      <c r="B416" s="48" t="s">
        <v>262</v>
      </c>
      <c r="C416" s="48" t="s">
        <v>10</v>
      </c>
      <c r="D416" s="48" t="s">
        <v>264</v>
      </c>
      <c r="E416" s="64" t="s">
        <v>263</v>
      </c>
      <c r="F416" s="64"/>
      <c r="G416" s="49" t="s">
        <v>9</v>
      </c>
      <c r="H416" s="70"/>
      <c r="I416" s="81"/>
      <c r="K416" s="42"/>
      <c r="L416" s="42"/>
      <c r="M416" s="42"/>
      <c r="N416" s="42"/>
      <c r="O416" s="42"/>
      <c r="P416" s="42"/>
      <c r="Q416" s="42"/>
    </row>
    <row r="417" spans="1:17" ht="24.75" customHeight="1" x14ac:dyDescent="0.25">
      <c r="A417" s="48" t="s">
        <v>3106</v>
      </c>
      <c r="B417" s="67"/>
      <c r="C417" s="47" t="str">
        <f>IFERROR(VLOOKUP(B417,matrizEmpleados,2,FALSE),"Error")</f>
        <v>Error</v>
      </c>
      <c r="D417" s="45"/>
      <c r="E417" s="65"/>
      <c r="F417" s="65"/>
      <c r="G417" s="49" t="s">
        <v>11</v>
      </c>
      <c r="H417" s="70"/>
      <c r="I417" s="81" t="str">
        <f ca="1">CONCATENATE(_xlfn.SHEET(),"-",I411,"-",1)</f>
        <v>31-38-1</v>
      </c>
      <c r="J417" s="42"/>
      <c r="K417" s="42"/>
      <c r="L417" s="42"/>
      <c r="M417" s="42"/>
      <c r="N417" s="42"/>
      <c r="O417" s="42"/>
      <c r="P417" s="42"/>
      <c r="Q417" s="42"/>
    </row>
    <row r="418" spans="1:17" ht="24.75" customHeight="1" x14ac:dyDescent="0.25">
      <c r="A418" s="48" t="s">
        <v>3107</v>
      </c>
      <c r="B418" s="67"/>
      <c r="C418" s="47" t="str">
        <f>IFERROR(VLOOKUP(B418,matrizEmpleados,2,FALSE),"Error")</f>
        <v>Error</v>
      </c>
      <c r="D418" s="45"/>
      <c r="E418" s="65"/>
      <c r="F418" s="65"/>
      <c r="G418" s="49" t="s">
        <v>12</v>
      </c>
      <c r="H418" s="71"/>
      <c r="I418" s="81" t="str">
        <f ca="1">CONCATENATE(_xlfn.SHEET(),"-",I411,"-",2)</f>
        <v>31-38-2</v>
      </c>
      <c r="J418" s="42"/>
      <c r="K418" s="42"/>
      <c r="L418" s="42"/>
      <c r="M418" s="42"/>
      <c r="N418" s="42"/>
      <c r="O418" s="42"/>
      <c r="P418" s="42"/>
      <c r="Q418" s="42"/>
    </row>
    <row r="419" spans="1:17" ht="24.75" customHeight="1" x14ac:dyDescent="0.25">
      <c r="A419" s="48" t="s">
        <v>3108</v>
      </c>
      <c r="B419" s="67"/>
      <c r="C419" s="47" t="str">
        <f>IFERROR(VLOOKUP(B419,matrizEmpleados,2,FALSE),"Error")</f>
        <v>Error</v>
      </c>
      <c r="D419" s="45"/>
      <c r="E419" s="65"/>
      <c r="F419" s="65"/>
      <c r="G419" s="49" t="s">
        <v>3149</v>
      </c>
      <c r="H419" s="70"/>
      <c r="I419" s="81" t="str">
        <f ca="1">CONCATENATE(_xlfn.SHEET(),"-",I411,"-",3)</f>
        <v>31-38-3</v>
      </c>
      <c r="J419" s="42"/>
      <c r="K419" s="42"/>
      <c r="L419" s="42"/>
      <c r="M419" s="42"/>
      <c r="N419" s="42"/>
      <c r="O419" s="42"/>
      <c r="P419" s="42"/>
      <c r="Q419" s="42"/>
    </row>
    <row r="420" spans="1:17" ht="38.25" customHeight="1" x14ac:dyDescent="0.25">
      <c r="A420" s="48" t="s">
        <v>13</v>
      </c>
      <c r="B420" s="131"/>
      <c r="C420" s="132"/>
      <c r="D420" s="132"/>
      <c r="E420" s="133"/>
      <c r="F420" s="114"/>
      <c r="G420" s="48" t="s">
        <v>3760</v>
      </c>
      <c r="H420" s="72" t="str">
        <f>IFERROR(VLOOKUP(E413,matriz_imputacion,3,FALSE),"No Existe")</f>
        <v>No Existe</v>
      </c>
      <c r="I420" s="81"/>
      <c r="J420" s="42"/>
      <c r="K420" s="42"/>
      <c r="L420" s="42"/>
      <c r="M420" s="42"/>
      <c r="N420" s="42"/>
      <c r="O420" s="42"/>
      <c r="P420" s="42"/>
      <c r="Q420" s="42"/>
    </row>
    <row r="421" spans="1:17" ht="40.5" customHeight="1" x14ac:dyDescent="0.25">
      <c r="A421" s="44"/>
      <c r="B421" s="56"/>
      <c r="C421" s="42"/>
      <c r="D421" s="42"/>
      <c r="E421" s="42"/>
      <c r="F421" s="42"/>
      <c r="G421" s="43"/>
      <c r="H421" s="43"/>
      <c r="I421" s="81"/>
      <c r="J421" s="42"/>
      <c r="K421" s="42"/>
      <c r="L421" s="42"/>
      <c r="M421" s="42"/>
      <c r="N421" s="42"/>
      <c r="O421" s="42"/>
      <c r="P421" s="42"/>
      <c r="Q421" s="42"/>
    </row>
    <row r="422" spans="1:17" ht="24.75" customHeight="1" x14ac:dyDescent="0.3">
      <c r="A422" s="73" t="str">
        <f ca="1">CONCATENATE(_xlfn.SHEET(),"-",I422)</f>
        <v>31-39</v>
      </c>
      <c r="B422" s="74"/>
      <c r="C422" s="75" t="s">
        <v>3138</v>
      </c>
      <c r="D422" s="76" t="s">
        <v>75</v>
      </c>
      <c r="E422" s="77"/>
      <c r="F422" s="77"/>
      <c r="G422" s="78" t="s">
        <v>1</v>
      </c>
      <c r="H422" s="79"/>
      <c r="I422" s="81">
        <f>+I411+1</f>
        <v>39</v>
      </c>
      <c r="J422" s="42"/>
      <c r="K422" s="42"/>
      <c r="L422" s="42"/>
      <c r="M422" s="42"/>
      <c r="N422" s="42"/>
      <c r="O422" s="42"/>
      <c r="P422" s="42"/>
      <c r="Q422" s="42"/>
    </row>
    <row r="423" spans="1:17" ht="24.75" customHeight="1" x14ac:dyDescent="0.25">
      <c r="A423" s="48" t="s">
        <v>2</v>
      </c>
      <c r="B423" s="67"/>
      <c r="C423" s="68"/>
      <c r="D423" s="68"/>
      <c r="E423" s="69"/>
      <c r="F423" s="125">
        <f>IFERROR((E425*F425+E426*F426)/(F425+F426),0)</f>
        <v>0</v>
      </c>
      <c r="G423" s="49" t="s">
        <v>71</v>
      </c>
      <c r="H423" s="70"/>
      <c r="I423" s="81"/>
      <c r="J423" s="42"/>
      <c r="K423" s="42"/>
      <c r="L423" s="42"/>
      <c r="M423" s="42"/>
      <c r="N423" s="42"/>
      <c r="O423" s="42"/>
      <c r="P423" s="42"/>
      <c r="Q423" s="42"/>
    </row>
    <row r="424" spans="1:17" ht="24.75" customHeight="1" x14ac:dyDescent="0.25">
      <c r="A424" s="48" t="s">
        <v>4</v>
      </c>
      <c r="B424" s="129"/>
      <c r="C424" s="130"/>
      <c r="D424" s="49" t="s">
        <v>3142</v>
      </c>
      <c r="E424" s="110" t="str">
        <f>IFERROR(VLOOKUP(B424,matrizEmpleados,2,FALSE),"No existe")</f>
        <v>No existe</v>
      </c>
      <c r="F424" s="120" t="s">
        <v>3765</v>
      </c>
      <c r="G424" s="49" t="s">
        <v>5</v>
      </c>
      <c r="H424" s="127">
        <f>+(D423-C423)+1</f>
        <v>1</v>
      </c>
      <c r="I424" s="81"/>
      <c r="J424" s="42"/>
      <c r="K424" s="42"/>
      <c r="L424" s="42"/>
      <c r="M424" s="42"/>
      <c r="N424" s="42"/>
      <c r="O424" s="42"/>
      <c r="P424" s="42"/>
      <c r="Q424" s="42"/>
    </row>
    <row r="425" spans="1:17" ht="24.75" customHeight="1" x14ac:dyDescent="0.25">
      <c r="A425" s="48" t="s">
        <v>7</v>
      </c>
      <c r="B425" s="115"/>
      <c r="C425" s="121"/>
      <c r="D425" s="121"/>
      <c r="E425" s="116">
        <f>(D425-C425)*$C$2</f>
        <v>0</v>
      </c>
      <c r="F425" s="136"/>
      <c r="G425" s="49" t="s">
        <v>3139</v>
      </c>
      <c r="H425" s="70"/>
      <c r="I425" s="81"/>
      <c r="J425" s="42"/>
      <c r="K425" s="42"/>
      <c r="L425" s="42"/>
      <c r="M425" s="42"/>
      <c r="N425" s="42"/>
      <c r="O425" s="42"/>
      <c r="P425" s="42"/>
      <c r="Q425" s="42"/>
    </row>
    <row r="426" spans="1:17" ht="24.75" customHeight="1" x14ac:dyDescent="0.25">
      <c r="A426" s="48" t="s">
        <v>8</v>
      </c>
      <c r="B426" s="108"/>
      <c r="C426" s="121"/>
      <c r="D426" s="121"/>
      <c r="E426" s="116">
        <f>(D426-C426)*$C$2</f>
        <v>0</v>
      </c>
      <c r="F426" s="136"/>
      <c r="G426" s="49" t="s">
        <v>3142</v>
      </c>
      <c r="H426" s="72" t="str">
        <f>IFERROR(VLOOKUP(B426,matrizEmpleados,2,FALSE),"Error")</f>
        <v>Error</v>
      </c>
      <c r="I426" s="81"/>
      <c r="J426" s="42"/>
      <c r="K426" s="42"/>
      <c r="L426" s="42"/>
      <c r="M426" s="42"/>
      <c r="N426" s="42"/>
      <c r="O426" s="42"/>
      <c r="P426" s="42"/>
      <c r="Q426" s="42"/>
    </row>
    <row r="427" spans="1:17" ht="24.75" customHeight="1" x14ac:dyDescent="0.25">
      <c r="A427" s="48" t="s">
        <v>261</v>
      </c>
      <c r="B427" s="48" t="s">
        <v>262</v>
      </c>
      <c r="C427" s="48" t="s">
        <v>10</v>
      </c>
      <c r="D427" s="48" t="s">
        <v>264</v>
      </c>
      <c r="E427" s="64" t="s">
        <v>263</v>
      </c>
      <c r="F427" s="64"/>
      <c r="G427" s="49" t="s">
        <v>9</v>
      </c>
      <c r="H427" s="70"/>
      <c r="I427" s="81"/>
      <c r="K427" s="42"/>
      <c r="L427" s="42"/>
      <c r="M427" s="42"/>
      <c r="N427" s="42"/>
      <c r="O427" s="42"/>
      <c r="P427" s="42"/>
      <c r="Q427" s="42"/>
    </row>
    <row r="428" spans="1:17" ht="24.75" customHeight="1" x14ac:dyDescent="0.25">
      <c r="A428" s="48" t="s">
        <v>3106</v>
      </c>
      <c r="B428" s="67"/>
      <c r="C428" s="47" t="str">
        <f>IFERROR(VLOOKUP(B428,matrizEmpleados,2,FALSE),"Error")</f>
        <v>Error</v>
      </c>
      <c r="D428" s="45"/>
      <c r="E428" s="65"/>
      <c r="F428" s="65"/>
      <c r="G428" s="49" t="s">
        <v>11</v>
      </c>
      <c r="H428" s="70"/>
      <c r="I428" s="81" t="str">
        <f ca="1">CONCATENATE(_xlfn.SHEET(),"-",I422,"-",1)</f>
        <v>31-39-1</v>
      </c>
      <c r="J428" s="42"/>
      <c r="K428" s="42"/>
      <c r="L428" s="42"/>
      <c r="M428" s="42"/>
      <c r="N428" s="42"/>
      <c r="O428" s="42"/>
      <c r="P428" s="42"/>
      <c r="Q428" s="42"/>
    </row>
    <row r="429" spans="1:17" ht="24.75" customHeight="1" x14ac:dyDescent="0.25">
      <c r="A429" s="48" t="s">
        <v>3107</v>
      </c>
      <c r="B429" s="67"/>
      <c r="C429" s="47" t="str">
        <f>IFERROR(VLOOKUP(B429,matrizEmpleados,2,FALSE),"Error")</f>
        <v>Error</v>
      </c>
      <c r="D429" s="45"/>
      <c r="E429" s="65"/>
      <c r="F429" s="65"/>
      <c r="G429" s="49" t="s">
        <v>12</v>
      </c>
      <c r="H429" s="71"/>
      <c r="I429" s="81" t="str">
        <f ca="1">CONCATENATE(_xlfn.SHEET(),"-",I422,"-",2)</f>
        <v>31-39-2</v>
      </c>
      <c r="J429" s="42"/>
      <c r="K429" s="42"/>
      <c r="L429" s="42"/>
      <c r="M429" s="42"/>
      <c r="N429" s="42"/>
      <c r="O429" s="42"/>
      <c r="P429" s="42"/>
      <c r="Q429" s="42"/>
    </row>
    <row r="430" spans="1:17" ht="24.75" customHeight="1" x14ac:dyDescent="0.25">
      <c r="A430" s="48" t="s">
        <v>3108</v>
      </c>
      <c r="B430" s="67"/>
      <c r="C430" s="47" t="str">
        <f>IFERROR(VLOOKUP(B430,matrizEmpleados,2,FALSE),"Error")</f>
        <v>Error</v>
      </c>
      <c r="D430" s="45"/>
      <c r="E430" s="65"/>
      <c r="F430" s="65"/>
      <c r="G430" s="49" t="s">
        <v>3149</v>
      </c>
      <c r="H430" s="70"/>
      <c r="I430" s="81" t="str">
        <f ca="1">CONCATENATE(_xlfn.SHEET(),"-",I422,"-",3)</f>
        <v>31-39-3</v>
      </c>
      <c r="J430" s="42"/>
      <c r="K430" s="42"/>
      <c r="L430" s="42"/>
      <c r="M430" s="42"/>
      <c r="N430" s="42"/>
      <c r="O430" s="42"/>
      <c r="P430" s="42"/>
      <c r="Q430" s="42"/>
    </row>
    <row r="431" spans="1:17" ht="38.25" customHeight="1" x14ac:dyDescent="0.25">
      <c r="A431" s="48" t="s">
        <v>13</v>
      </c>
      <c r="B431" s="131"/>
      <c r="C431" s="132"/>
      <c r="D431" s="132"/>
      <c r="E431" s="133"/>
      <c r="F431" s="114"/>
      <c r="G431" s="48" t="s">
        <v>3760</v>
      </c>
      <c r="H431" s="72" t="str">
        <f>IFERROR(VLOOKUP(E424,matriz_imputacion,3,FALSE),"No Existe")</f>
        <v>No Existe</v>
      </c>
      <c r="I431" s="81"/>
      <c r="J431" s="42"/>
      <c r="K431" s="42"/>
      <c r="L431" s="42"/>
      <c r="M431" s="42"/>
      <c r="N431" s="42"/>
      <c r="O431" s="42"/>
      <c r="P431" s="42"/>
      <c r="Q431" s="42"/>
    </row>
    <row r="432" spans="1:17" ht="40.5" customHeight="1" x14ac:dyDescent="0.25">
      <c r="A432" s="44"/>
      <c r="B432" s="56"/>
      <c r="C432" s="42"/>
      <c r="D432" s="42"/>
      <c r="E432" s="42"/>
      <c r="F432" s="42"/>
      <c r="G432" s="43"/>
      <c r="H432" s="43"/>
      <c r="I432" s="81"/>
      <c r="J432" s="42"/>
      <c r="K432" s="42"/>
      <c r="L432" s="42"/>
      <c r="M432" s="42"/>
      <c r="N432" s="42"/>
      <c r="O432" s="42"/>
      <c r="P432" s="42"/>
      <c r="Q432" s="42"/>
    </row>
    <row r="433" spans="1:17" ht="24.75" customHeight="1" x14ac:dyDescent="0.3">
      <c r="A433" s="73" t="str">
        <f ca="1">CONCATENATE(_xlfn.SHEET(),"-",I433)</f>
        <v>31-40</v>
      </c>
      <c r="B433" s="74"/>
      <c r="C433" s="75" t="s">
        <v>3138</v>
      </c>
      <c r="D433" s="76" t="s">
        <v>75</v>
      </c>
      <c r="E433" s="77"/>
      <c r="F433" s="77"/>
      <c r="G433" s="78" t="s">
        <v>1</v>
      </c>
      <c r="H433" s="79"/>
      <c r="I433" s="81">
        <f>+I422+1</f>
        <v>40</v>
      </c>
      <c r="J433" s="42"/>
      <c r="K433" s="42"/>
      <c r="L433" s="42"/>
      <c r="M433" s="42"/>
      <c r="N433" s="42"/>
      <c r="O433" s="42"/>
      <c r="P433" s="42"/>
      <c r="Q433" s="42"/>
    </row>
    <row r="434" spans="1:17" ht="24.75" customHeight="1" x14ac:dyDescent="0.25">
      <c r="A434" s="48" t="s">
        <v>2</v>
      </c>
      <c r="B434" s="67"/>
      <c r="C434" s="68"/>
      <c r="D434" s="68"/>
      <c r="E434" s="69"/>
      <c r="F434" s="125">
        <f>IFERROR((E436*F436+E437*F437)/(F436+F437),0)</f>
        <v>0</v>
      </c>
      <c r="G434" s="49" t="s">
        <v>71</v>
      </c>
      <c r="H434" s="70"/>
      <c r="I434" s="81"/>
      <c r="J434" s="42"/>
      <c r="K434" s="42"/>
      <c r="L434" s="42"/>
      <c r="M434" s="42"/>
      <c r="N434" s="42"/>
      <c r="O434" s="42"/>
      <c r="P434" s="42"/>
      <c r="Q434" s="42"/>
    </row>
    <row r="435" spans="1:17" ht="24.75" customHeight="1" x14ac:dyDescent="0.25">
      <c r="A435" s="48" t="s">
        <v>4</v>
      </c>
      <c r="B435" s="129"/>
      <c r="C435" s="130"/>
      <c r="D435" s="49" t="s">
        <v>3142</v>
      </c>
      <c r="E435" s="110" t="str">
        <f>IFERROR(VLOOKUP(B435,matrizEmpleados,2,FALSE),"No existe")</f>
        <v>No existe</v>
      </c>
      <c r="F435" s="120" t="s">
        <v>3765</v>
      </c>
      <c r="G435" s="49" t="s">
        <v>5</v>
      </c>
      <c r="H435" s="127">
        <f>+(D434-C434)+1</f>
        <v>1</v>
      </c>
      <c r="I435" s="81"/>
      <c r="J435" s="42"/>
      <c r="K435" s="42"/>
      <c r="L435" s="42"/>
      <c r="M435" s="42"/>
      <c r="N435" s="42"/>
      <c r="O435" s="42"/>
      <c r="P435" s="42"/>
      <c r="Q435" s="42"/>
    </row>
    <row r="436" spans="1:17" ht="24.75" customHeight="1" x14ac:dyDescent="0.25">
      <c r="A436" s="48" t="s">
        <v>7</v>
      </c>
      <c r="B436" s="115"/>
      <c r="C436" s="121"/>
      <c r="D436" s="121"/>
      <c r="E436" s="116">
        <f>(D436-C436)*$C$2</f>
        <v>0</v>
      </c>
      <c r="F436" s="136"/>
      <c r="G436" s="49" t="s">
        <v>3139</v>
      </c>
      <c r="H436" s="70"/>
      <c r="I436" s="81"/>
      <c r="J436" s="42"/>
      <c r="K436" s="42"/>
      <c r="L436" s="42"/>
      <c r="M436" s="42"/>
      <c r="N436" s="42"/>
      <c r="O436" s="42"/>
      <c r="P436" s="42"/>
      <c r="Q436" s="42"/>
    </row>
    <row r="437" spans="1:17" ht="24.75" customHeight="1" x14ac:dyDescent="0.25">
      <c r="A437" s="48" t="s">
        <v>8</v>
      </c>
      <c r="B437" s="108"/>
      <c r="C437" s="121"/>
      <c r="D437" s="121"/>
      <c r="E437" s="116">
        <f>(D437-C437)*$C$2</f>
        <v>0</v>
      </c>
      <c r="F437" s="136"/>
      <c r="G437" s="49" t="s">
        <v>3142</v>
      </c>
      <c r="H437" s="72" t="str">
        <f>IFERROR(VLOOKUP(B437,matrizEmpleados,2,FALSE),"Error")</f>
        <v>Error</v>
      </c>
      <c r="I437" s="81"/>
      <c r="J437" s="42"/>
      <c r="K437" s="42"/>
      <c r="L437" s="42"/>
      <c r="M437" s="42"/>
      <c r="N437" s="42"/>
      <c r="O437" s="42"/>
      <c r="P437" s="42"/>
      <c r="Q437" s="42"/>
    </row>
    <row r="438" spans="1:17" ht="24.75" customHeight="1" x14ac:dyDescent="0.25">
      <c r="A438" s="48" t="s">
        <v>261</v>
      </c>
      <c r="B438" s="48" t="s">
        <v>262</v>
      </c>
      <c r="C438" s="48" t="s">
        <v>10</v>
      </c>
      <c r="D438" s="48" t="s">
        <v>264</v>
      </c>
      <c r="E438" s="64" t="s">
        <v>263</v>
      </c>
      <c r="F438" s="64"/>
      <c r="G438" s="49" t="s">
        <v>9</v>
      </c>
      <c r="H438" s="70"/>
      <c r="I438" s="81"/>
      <c r="K438" s="42"/>
      <c r="L438" s="42"/>
      <c r="M438" s="42"/>
      <c r="N438" s="42"/>
      <c r="O438" s="42"/>
      <c r="P438" s="42"/>
      <c r="Q438" s="42"/>
    </row>
    <row r="439" spans="1:17" ht="24.75" customHeight="1" x14ac:dyDescent="0.25">
      <c r="A439" s="48" t="s">
        <v>3106</v>
      </c>
      <c r="B439" s="67"/>
      <c r="C439" s="47" t="str">
        <f>IFERROR(VLOOKUP(B439,matrizEmpleados,2,FALSE),"Error")</f>
        <v>Error</v>
      </c>
      <c r="D439" s="45"/>
      <c r="E439" s="65"/>
      <c r="F439" s="65"/>
      <c r="G439" s="49" t="s">
        <v>11</v>
      </c>
      <c r="H439" s="70"/>
      <c r="I439" s="81" t="str">
        <f ca="1">CONCATENATE(_xlfn.SHEET(),"-",I433,"-",1)</f>
        <v>31-40-1</v>
      </c>
      <c r="J439" s="42"/>
      <c r="K439" s="42"/>
      <c r="L439" s="42"/>
      <c r="M439" s="42"/>
      <c r="N439" s="42"/>
      <c r="O439" s="42"/>
      <c r="P439" s="42"/>
      <c r="Q439" s="42"/>
    </row>
    <row r="440" spans="1:17" ht="24.75" customHeight="1" x14ac:dyDescent="0.25">
      <c r="A440" s="48" t="s">
        <v>3107</v>
      </c>
      <c r="B440" s="67"/>
      <c r="C440" s="47" t="str">
        <f>IFERROR(VLOOKUP(B440,matrizEmpleados,2,FALSE),"Error")</f>
        <v>Error</v>
      </c>
      <c r="D440" s="45"/>
      <c r="E440" s="65"/>
      <c r="F440" s="65"/>
      <c r="G440" s="49" t="s">
        <v>12</v>
      </c>
      <c r="H440" s="71"/>
      <c r="I440" s="81" t="str">
        <f ca="1">CONCATENATE(_xlfn.SHEET(),"-",I433,"-",2)</f>
        <v>31-40-2</v>
      </c>
      <c r="J440" s="42"/>
      <c r="K440" s="42"/>
      <c r="L440" s="42"/>
      <c r="M440" s="42"/>
      <c r="N440" s="42"/>
      <c r="O440" s="42"/>
      <c r="P440" s="42"/>
      <c r="Q440" s="42"/>
    </row>
    <row r="441" spans="1:17" ht="24.75" customHeight="1" x14ac:dyDescent="0.25">
      <c r="A441" s="48" t="s">
        <v>3108</v>
      </c>
      <c r="B441" s="67"/>
      <c r="C441" s="47" t="str">
        <f>IFERROR(VLOOKUP(B441,matrizEmpleados,2,FALSE),"Error")</f>
        <v>Error</v>
      </c>
      <c r="D441" s="45"/>
      <c r="E441" s="65"/>
      <c r="F441" s="65"/>
      <c r="G441" s="49" t="s">
        <v>3149</v>
      </c>
      <c r="H441" s="70"/>
      <c r="I441" s="81" t="str">
        <f ca="1">CONCATENATE(_xlfn.SHEET(),"-",I433,"-",3)</f>
        <v>31-40-3</v>
      </c>
      <c r="J441" s="42"/>
      <c r="K441" s="42"/>
      <c r="L441" s="42"/>
      <c r="M441" s="42"/>
      <c r="N441" s="42"/>
      <c r="O441" s="42"/>
      <c r="P441" s="42"/>
      <c r="Q441" s="42"/>
    </row>
    <row r="442" spans="1:17" ht="38.25" customHeight="1" x14ac:dyDescent="0.25">
      <c r="A442" s="48" t="s">
        <v>13</v>
      </c>
      <c r="B442" s="131"/>
      <c r="C442" s="132"/>
      <c r="D442" s="132"/>
      <c r="E442" s="133"/>
      <c r="F442" s="114"/>
      <c r="G442" s="48" t="s">
        <v>3760</v>
      </c>
      <c r="H442" s="72" t="str">
        <f>IFERROR(VLOOKUP(E435,matriz_imputacion,3,FALSE),"No Existe")</f>
        <v>No Existe</v>
      </c>
      <c r="I442" s="81"/>
      <c r="J442" s="42"/>
      <c r="K442" s="42"/>
      <c r="L442" s="42"/>
      <c r="M442" s="42"/>
      <c r="N442" s="42"/>
      <c r="O442" s="42"/>
      <c r="P442" s="42"/>
      <c r="Q442" s="42"/>
    </row>
    <row r="443" spans="1:17" ht="40.5" customHeight="1" x14ac:dyDescent="0.25">
      <c r="A443" s="44"/>
      <c r="B443" s="56"/>
      <c r="C443" s="42"/>
      <c r="D443" s="42"/>
      <c r="E443" s="42"/>
      <c r="F443" s="42"/>
      <c r="G443" s="43"/>
      <c r="H443" s="43"/>
      <c r="I443" s="81"/>
      <c r="J443" s="42"/>
      <c r="K443" s="42"/>
      <c r="L443" s="42"/>
      <c r="M443" s="42"/>
      <c r="N443" s="42"/>
      <c r="O443" s="42"/>
      <c r="P443" s="42"/>
      <c r="Q443" s="42"/>
    </row>
    <row r="444" spans="1:17" ht="24.75" customHeight="1" x14ac:dyDescent="0.3">
      <c r="A444" s="73" t="str">
        <f ca="1">CONCATENATE(_xlfn.SHEET(),"-",I444)</f>
        <v>31-41</v>
      </c>
      <c r="B444" s="74"/>
      <c r="C444" s="75" t="s">
        <v>3138</v>
      </c>
      <c r="D444" s="76" t="s">
        <v>75</v>
      </c>
      <c r="E444" s="77"/>
      <c r="F444" s="77"/>
      <c r="G444" s="78" t="s">
        <v>1</v>
      </c>
      <c r="H444" s="79"/>
      <c r="I444" s="81">
        <f>+I433+1</f>
        <v>41</v>
      </c>
      <c r="J444" s="42"/>
      <c r="K444" s="42"/>
      <c r="L444" s="42"/>
      <c r="M444" s="42"/>
      <c r="N444" s="42"/>
      <c r="O444" s="42"/>
      <c r="P444" s="42"/>
      <c r="Q444" s="42"/>
    </row>
    <row r="445" spans="1:17" ht="24.75" customHeight="1" x14ac:dyDescent="0.25">
      <c r="A445" s="48" t="s">
        <v>2</v>
      </c>
      <c r="B445" s="67"/>
      <c r="C445" s="68"/>
      <c r="D445" s="68"/>
      <c r="E445" s="69"/>
      <c r="F445" s="125">
        <f>IFERROR((E447*F447+E448*F448)/(F447+F448),0)</f>
        <v>0</v>
      </c>
      <c r="G445" s="49" t="s">
        <v>71</v>
      </c>
      <c r="H445" s="70"/>
      <c r="I445" s="81"/>
      <c r="J445" s="42"/>
      <c r="K445" s="42"/>
      <c r="L445" s="42"/>
      <c r="M445" s="42"/>
      <c r="N445" s="42"/>
      <c r="O445" s="42"/>
      <c r="P445" s="42"/>
      <c r="Q445" s="42"/>
    </row>
    <row r="446" spans="1:17" ht="24.75" customHeight="1" x14ac:dyDescent="0.25">
      <c r="A446" s="48" t="s">
        <v>4</v>
      </c>
      <c r="B446" s="129"/>
      <c r="C446" s="130"/>
      <c r="D446" s="49" t="s">
        <v>3142</v>
      </c>
      <c r="E446" s="110" t="str">
        <f>IFERROR(VLOOKUP(B446,matrizEmpleados,2,FALSE),"No existe")</f>
        <v>No existe</v>
      </c>
      <c r="F446" s="120" t="s">
        <v>3765</v>
      </c>
      <c r="G446" s="49" t="s">
        <v>5</v>
      </c>
      <c r="H446" s="127">
        <f>+(D445-C445)+1</f>
        <v>1</v>
      </c>
      <c r="I446" s="81"/>
      <c r="J446" s="42"/>
      <c r="K446" s="42"/>
      <c r="L446" s="42"/>
      <c r="M446" s="42"/>
      <c r="N446" s="42"/>
      <c r="O446" s="42"/>
      <c r="P446" s="42"/>
      <c r="Q446" s="42"/>
    </row>
    <row r="447" spans="1:17" ht="24.75" customHeight="1" x14ac:dyDescent="0.25">
      <c r="A447" s="48" t="s">
        <v>7</v>
      </c>
      <c r="B447" s="115"/>
      <c r="C447" s="121"/>
      <c r="D447" s="121"/>
      <c r="E447" s="116">
        <f>(D447-C447)*$C$2</f>
        <v>0</v>
      </c>
      <c r="F447" s="136"/>
      <c r="G447" s="49" t="s">
        <v>3139</v>
      </c>
      <c r="H447" s="70"/>
      <c r="I447" s="81"/>
      <c r="J447" s="42"/>
      <c r="K447" s="42"/>
      <c r="L447" s="42"/>
      <c r="M447" s="42"/>
      <c r="N447" s="42"/>
      <c r="O447" s="42"/>
      <c r="P447" s="42"/>
      <c r="Q447" s="42"/>
    </row>
    <row r="448" spans="1:17" ht="24.75" customHeight="1" x14ac:dyDescent="0.25">
      <c r="A448" s="48" t="s">
        <v>8</v>
      </c>
      <c r="B448" s="108"/>
      <c r="C448" s="121"/>
      <c r="D448" s="121"/>
      <c r="E448" s="116">
        <f>(D448-C448)*$C$2</f>
        <v>0</v>
      </c>
      <c r="F448" s="136"/>
      <c r="G448" s="49" t="s">
        <v>3142</v>
      </c>
      <c r="H448" s="72" t="str">
        <f>IFERROR(VLOOKUP(B448,matrizEmpleados,2,FALSE),"Error")</f>
        <v>Error</v>
      </c>
      <c r="I448" s="81"/>
      <c r="J448" s="42"/>
      <c r="K448" s="42"/>
      <c r="L448" s="42"/>
      <c r="M448" s="42"/>
      <c r="N448" s="42"/>
      <c r="O448" s="42"/>
      <c r="P448" s="42"/>
      <c r="Q448" s="42"/>
    </row>
    <row r="449" spans="1:17" ht="24.75" customHeight="1" x14ac:dyDescent="0.25">
      <c r="A449" s="48" t="s">
        <v>261</v>
      </c>
      <c r="B449" s="48" t="s">
        <v>262</v>
      </c>
      <c r="C449" s="48" t="s">
        <v>10</v>
      </c>
      <c r="D449" s="48" t="s">
        <v>264</v>
      </c>
      <c r="E449" s="64" t="s">
        <v>263</v>
      </c>
      <c r="F449" s="64"/>
      <c r="G449" s="49" t="s">
        <v>9</v>
      </c>
      <c r="H449" s="70"/>
      <c r="I449" s="81"/>
      <c r="K449" s="42"/>
      <c r="L449" s="42"/>
      <c r="M449" s="42"/>
      <c r="N449" s="42"/>
      <c r="O449" s="42"/>
      <c r="P449" s="42"/>
      <c r="Q449" s="42"/>
    </row>
    <row r="450" spans="1:17" ht="24.75" customHeight="1" x14ac:dyDescent="0.25">
      <c r="A450" s="48" t="s">
        <v>3106</v>
      </c>
      <c r="B450" s="67"/>
      <c r="C450" s="47" t="str">
        <f>IFERROR(VLOOKUP(B450,matrizEmpleados,2,FALSE),"Error")</f>
        <v>Error</v>
      </c>
      <c r="D450" s="45"/>
      <c r="E450" s="65"/>
      <c r="F450" s="65"/>
      <c r="G450" s="49" t="s">
        <v>11</v>
      </c>
      <c r="H450" s="70"/>
      <c r="I450" s="81" t="str">
        <f ca="1">CONCATENATE(_xlfn.SHEET(),"-",I444,"-",1)</f>
        <v>31-41-1</v>
      </c>
      <c r="J450" s="42"/>
      <c r="K450" s="42"/>
      <c r="L450" s="42"/>
      <c r="M450" s="42"/>
      <c r="N450" s="42"/>
      <c r="O450" s="42"/>
      <c r="P450" s="42"/>
      <c r="Q450" s="42"/>
    </row>
    <row r="451" spans="1:17" ht="24.75" customHeight="1" x14ac:dyDescent="0.25">
      <c r="A451" s="48" t="s">
        <v>3107</v>
      </c>
      <c r="B451" s="67"/>
      <c r="C451" s="47" t="str">
        <f>IFERROR(VLOOKUP(B451,matrizEmpleados,2,FALSE),"Error")</f>
        <v>Error</v>
      </c>
      <c r="D451" s="45"/>
      <c r="E451" s="65"/>
      <c r="F451" s="65"/>
      <c r="G451" s="49" t="s">
        <v>12</v>
      </c>
      <c r="H451" s="71"/>
      <c r="I451" s="81" t="str">
        <f ca="1">CONCATENATE(_xlfn.SHEET(),"-",I444,"-",2)</f>
        <v>31-41-2</v>
      </c>
      <c r="J451" s="42"/>
      <c r="K451" s="42"/>
      <c r="L451" s="42"/>
      <c r="M451" s="42"/>
      <c r="N451" s="42"/>
      <c r="O451" s="42"/>
      <c r="P451" s="42"/>
      <c r="Q451" s="42"/>
    </row>
    <row r="452" spans="1:17" ht="24.75" customHeight="1" x14ac:dyDescent="0.25">
      <c r="A452" s="48" t="s">
        <v>3108</v>
      </c>
      <c r="B452" s="67"/>
      <c r="C452" s="47" t="str">
        <f>IFERROR(VLOOKUP(B452,matrizEmpleados,2,FALSE),"Error")</f>
        <v>Error</v>
      </c>
      <c r="D452" s="45"/>
      <c r="E452" s="65"/>
      <c r="F452" s="65"/>
      <c r="G452" s="49" t="s">
        <v>3149</v>
      </c>
      <c r="H452" s="70"/>
      <c r="I452" s="81" t="str">
        <f ca="1">CONCATENATE(_xlfn.SHEET(),"-",I444,"-",3)</f>
        <v>31-41-3</v>
      </c>
      <c r="J452" s="42"/>
      <c r="K452" s="42"/>
      <c r="L452" s="42"/>
      <c r="M452" s="42"/>
      <c r="N452" s="42"/>
      <c r="O452" s="42"/>
      <c r="P452" s="42"/>
      <c r="Q452" s="42"/>
    </row>
    <row r="453" spans="1:17" ht="38.25" customHeight="1" x14ac:dyDescent="0.25">
      <c r="A453" s="48" t="s">
        <v>13</v>
      </c>
      <c r="B453" s="131"/>
      <c r="C453" s="132"/>
      <c r="D453" s="132"/>
      <c r="E453" s="133"/>
      <c r="F453" s="114"/>
      <c r="G453" s="48" t="s">
        <v>3760</v>
      </c>
      <c r="H453" s="72" t="str">
        <f>IFERROR(VLOOKUP(E446,matriz_imputacion,3,FALSE),"No Existe")</f>
        <v>No Existe</v>
      </c>
      <c r="I453" s="81"/>
      <c r="J453" s="42"/>
      <c r="K453" s="42"/>
      <c r="L453" s="42"/>
      <c r="M453" s="42"/>
      <c r="N453" s="42"/>
      <c r="O453" s="42"/>
      <c r="P453" s="42"/>
      <c r="Q453" s="42"/>
    </row>
    <row r="454" spans="1:17" ht="40.5" customHeight="1" x14ac:dyDescent="0.25">
      <c r="A454" s="44"/>
      <c r="B454" s="56"/>
      <c r="C454" s="42"/>
      <c r="D454" s="42"/>
      <c r="E454" s="42"/>
      <c r="F454" s="42"/>
      <c r="G454" s="43"/>
      <c r="H454" s="43"/>
      <c r="I454" s="81"/>
      <c r="J454" s="42"/>
      <c r="K454" s="42"/>
      <c r="L454" s="42"/>
      <c r="M454" s="42"/>
      <c r="N454" s="42"/>
      <c r="O454" s="42"/>
      <c r="P454" s="42"/>
      <c r="Q454" s="42"/>
    </row>
    <row r="455" spans="1:17" ht="24.75" customHeight="1" x14ac:dyDescent="0.3">
      <c r="A455" s="73" t="str">
        <f ca="1">CONCATENATE(_xlfn.SHEET(),"-",I455)</f>
        <v>31-42</v>
      </c>
      <c r="B455" s="74"/>
      <c r="C455" s="75" t="s">
        <v>3138</v>
      </c>
      <c r="D455" s="76" t="s">
        <v>75</v>
      </c>
      <c r="E455" s="77"/>
      <c r="F455" s="77"/>
      <c r="G455" s="78" t="s">
        <v>1</v>
      </c>
      <c r="H455" s="79"/>
      <c r="I455" s="81">
        <f>+I444+1</f>
        <v>42</v>
      </c>
      <c r="J455" s="42"/>
      <c r="K455" s="42"/>
      <c r="L455" s="42"/>
      <c r="M455" s="42"/>
      <c r="N455" s="42"/>
      <c r="O455" s="42"/>
      <c r="P455" s="42"/>
      <c r="Q455" s="42"/>
    </row>
    <row r="456" spans="1:17" ht="24.75" customHeight="1" x14ac:dyDescent="0.25">
      <c r="A456" s="48" t="s">
        <v>2</v>
      </c>
      <c r="B456" s="67"/>
      <c r="C456" s="68"/>
      <c r="D456" s="68"/>
      <c r="E456" s="69"/>
      <c r="F456" s="125">
        <f>IFERROR((E458*F458+E459*F459)/(F458+F459),0)</f>
        <v>0</v>
      </c>
      <c r="G456" s="49" t="s">
        <v>71</v>
      </c>
      <c r="H456" s="70"/>
      <c r="I456" s="81"/>
      <c r="J456" s="42"/>
      <c r="K456" s="42"/>
      <c r="L456" s="42"/>
      <c r="M456" s="42"/>
      <c r="N456" s="42"/>
      <c r="O456" s="42"/>
      <c r="P456" s="42"/>
      <c r="Q456" s="42"/>
    </row>
    <row r="457" spans="1:17" ht="24.75" customHeight="1" x14ac:dyDescent="0.25">
      <c r="A457" s="48" t="s">
        <v>4</v>
      </c>
      <c r="B457" s="129"/>
      <c r="C457" s="130"/>
      <c r="D457" s="49" t="s">
        <v>3142</v>
      </c>
      <c r="E457" s="110" t="str">
        <f>IFERROR(VLOOKUP(B457,matrizEmpleados,2,FALSE),"No existe")</f>
        <v>No existe</v>
      </c>
      <c r="F457" s="120" t="s">
        <v>3765</v>
      </c>
      <c r="G457" s="49" t="s">
        <v>5</v>
      </c>
      <c r="H457" s="127">
        <f>+(D456-C456)+1</f>
        <v>1</v>
      </c>
      <c r="I457" s="81"/>
      <c r="J457" s="42"/>
      <c r="K457" s="42"/>
      <c r="L457" s="42"/>
      <c r="M457" s="42"/>
      <c r="N457" s="42"/>
      <c r="O457" s="42"/>
      <c r="P457" s="42"/>
      <c r="Q457" s="42"/>
    </row>
    <row r="458" spans="1:17" ht="24.75" customHeight="1" x14ac:dyDescent="0.25">
      <c r="A458" s="48" t="s">
        <v>7</v>
      </c>
      <c r="B458" s="115"/>
      <c r="C458" s="121"/>
      <c r="D458" s="121"/>
      <c r="E458" s="116">
        <f>(D458-C458)*$C$2</f>
        <v>0</v>
      </c>
      <c r="F458" s="136"/>
      <c r="G458" s="49" t="s">
        <v>3139</v>
      </c>
      <c r="H458" s="70"/>
      <c r="I458" s="81"/>
      <c r="J458" s="42"/>
      <c r="K458" s="42"/>
      <c r="L458" s="42"/>
      <c r="M458" s="42"/>
      <c r="N458" s="42"/>
      <c r="O458" s="42"/>
      <c r="P458" s="42"/>
      <c r="Q458" s="42"/>
    </row>
    <row r="459" spans="1:17" ht="24.75" customHeight="1" x14ac:dyDescent="0.25">
      <c r="A459" s="48" t="s">
        <v>8</v>
      </c>
      <c r="B459" s="108"/>
      <c r="C459" s="121"/>
      <c r="D459" s="121"/>
      <c r="E459" s="116">
        <f>(D459-C459)*$C$2</f>
        <v>0</v>
      </c>
      <c r="F459" s="136"/>
      <c r="G459" s="49" t="s">
        <v>3142</v>
      </c>
      <c r="H459" s="72" t="str">
        <f>IFERROR(VLOOKUP(B459,matrizEmpleados,2,FALSE),"Error")</f>
        <v>Error</v>
      </c>
      <c r="I459" s="81"/>
      <c r="J459" s="42"/>
      <c r="K459" s="42"/>
      <c r="L459" s="42"/>
      <c r="M459" s="42"/>
      <c r="N459" s="42"/>
      <c r="O459" s="42"/>
      <c r="P459" s="42"/>
      <c r="Q459" s="42"/>
    </row>
    <row r="460" spans="1:17" ht="24.75" customHeight="1" x14ac:dyDescent="0.25">
      <c r="A460" s="48" t="s">
        <v>261</v>
      </c>
      <c r="B460" s="48" t="s">
        <v>262</v>
      </c>
      <c r="C460" s="48" t="s">
        <v>10</v>
      </c>
      <c r="D460" s="48" t="s">
        <v>264</v>
      </c>
      <c r="E460" s="64" t="s">
        <v>263</v>
      </c>
      <c r="F460" s="64"/>
      <c r="G460" s="49" t="s">
        <v>9</v>
      </c>
      <c r="H460" s="70"/>
      <c r="I460" s="81"/>
      <c r="K460" s="42"/>
      <c r="L460" s="42"/>
      <c r="M460" s="42"/>
      <c r="N460" s="42"/>
      <c r="O460" s="42"/>
      <c r="P460" s="42"/>
      <c r="Q460" s="42"/>
    </row>
    <row r="461" spans="1:17" ht="24.75" customHeight="1" x14ac:dyDescent="0.25">
      <c r="A461" s="48" t="s">
        <v>3106</v>
      </c>
      <c r="B461" s="67"/>
      <c r="C461" s="47" t="str">
        <f>IFERROR(VLOOKUP(B461,matrizEmpleados,2,FALSE),"Error")</f>
        <v>Error</v>
      </c>
      <c r="D461" s="45"/>
      <c r="E461" s="65"/>
      <c r="F461" s="65"/>
      <c r="G461" s="49" t="s">
        <v>11</v>
      </c>
      <c r="H461" s="70"/>
      <c r="I461" s="81" t="str">
        <f ca="1">CONCATENATE(_xlfn.SHEET(),"-",I455,"-",1)</f>
        <v>31-42-1</v>
      </c>
      <c r="J461" s="42"/>
      <c r="K461" s="42"/>
      <c r="L461" s="42"/>
      <c r="M461" s="42"/>
      <c r="N461" s="42"/>
      <c r="O461" s="42"/>
      <c r="P461" s="42"/>
      <c r="Q461" s="42"/>
    </row>
    <row r="462" spans="1:17" ht="24.75" customHeight="1" x14ac:dyDescent="0.25">
      <c r="A462" s="48" t="s">
        <v>3107</v>
      </c>
      <c r="B462" s="67"/>
      <c r="C462" s="47" t="str">
        <f>IFERROR(VLOOKUP(B462,matrizEmpleados,2,FALSE),"Error")</f>
        <v>Error</v>
      </c>
      <c r="D462" s="45"/>
      <c r="E462" s="65"/>
      <c r="F462" s="65"/>
      <c r="G462" s="49" t="s">
        <v>12</v>
      </c>
      <c r="H462" s="71"/>
      <c r="I462" s="81" t="str">
        <f ca="1">CONCATENATE(_xlfn.SHEET(),"-",I455,"-",2)</f>
        <v>31-42-2</v>
      </c>
      <c r="J462" s="42"/>
      <c r="K462" s="42"/>
      <c r="L462" s="42"/>
      <c r="M462" s="42"/>
      <c r="N462" s="42"/>
      <c r="O462" s="42"/>
      <c r="P462" s="42"/>
      <c r="Q462" s="42"/>
    </row>
    <row r="463" spans="1:17" ht="24.75" customHeight="1" x14ac:dyDescent="0.25">
      <c r="A463" s="48" t="s">
        <v>3108</v>
      </c>
      <c r="B463" s="67"/>
      <c r="C463" s="47" t="str">
        <f>IFERROR(VLOOKUP(B463,matrizEmpleados,2,FALSE),"Error")</f>
        <v>Error</v>
      </c>
      <c r="D463" s="45"/>
      <c r="E463" s="65"/>
      <c r="F463" s="65"/>
      <c r="G463" s="49" t="s">
        <v>3149</v>
      </c>
      <c r="H463" s="70"/>
      <c r="I463" s="81" t="str">
        <f ca="1">CONCATENATE(_xlfn.SHEET(),"-",I455,"-",3)</f>
        <v>31-42-3</v>
      </c>
      <c r="J463" s="42"/>
      <c r="K463" s="42"/>
      <c r="L463" s="42"/>
      <c r="M463" s="42"/>
      <c r="N463" s="42"/>
      <c r="O463" s="42"/>
      <c r="P463" s="42"/>
      <c r="Q463" s="42"/>
    </row>
    <row r="464" spans="1:17" ht="38.25" customHeight="1" x14ac:dyDescent="0.25">
      <c r="A464" s="48" t="s">
        <v>13</v>
      </c>
      <c r="B464" s="131"/>
      <c r="C464" s="132"/>
      <c r="D464" s="132"/>
      <c r="E464" s="133"/>
      <c r="F464" s="114"/>
      <c r="G464" s="48" t="s">
        <v>3760</v>
      </c>
      <c r="H464" s="72" t="str">
        <f>IFERROR(VLOOKUP(E457,matriz_imputacion,3,FALSE),"No Existe")</f>
        <v>No Existe</v>
      </c>
      <c r="I464" s="81"/>
      <c r="J464" s="42"/>
      <c r="K464" s="42"/>
      <c r="L464" s="42"/>
      <c r="M464" s="42"/>
      <c r="N464" s="42"/>
      <c r="O464" s="42"/>
      <c r="P464" s="42"/>
      <c r="Q464" s="42"/>
    </row>
    <row r="465" spans="1:17" ht="40.5" customHeight="1" x14ac:dyDescent="0.25">
      <c r="A465" s="44"/>
      <c r="B465" s="56"/>
      <c r="C465" s="42"/>
      <c r="D465" s="42"/>
      <c r="E465" s="42"/>
      <c r="F465" s="42"/>
      <c r="G465" s="43"/>
      <c r="H465" s="43"/>
      <c r="I465" s="81"/>
      <c r="J465" s="42"/>
      <c r="K465" s="42"/>
      <c r="L465" s="42"/>
      <c r="M465" s="42"/>
      <c r="N465" s="42"/>
      <c r="O465" s="42"/>
      <c r="P465" s="42"/>
      <c r="Q465" s="42"/>
    </row>
    <row r="466" spans="1:17" ht="24.75" customHeight="1" x14ac:dyDescent="0.3">
      <c r="A466" s="73" t="str">
        <f ca="1">CONCATENATE(_xlfn.SHEET(),"-",I466)</f>
        <v>31-43</v>
      </c>
      <c r="B466" s="74"/>
      <c r="C466" s="75" t="s">
        <v>3138</v>
      </c>
      <c r="D466" s="76" t="s">
        <v>75</v>
      </c>
      <c r="E466" s="77"/>
      <c r="F466" s="77"/>
      <c r="G466" s="78" t="s">
        <v>1</v>
      </c>
      <c r="H466" s="79"/>
      <c r="I466" s="81">
        <f>+I455+1</f>
        <v>43</v>
      </c>
      <c r="J466" s="42"/>
      <c r="K466" s="42"/>
      <c r="L466" s="42"/>
      <c r="M466" s="42"/>
      <c r="N466" s="42"/>
      <c r="O466" s="42"/>
      <c r="P466" s="42"/>
      <c r="Q466" s="42"/>
    </row>
    <row r="467" spans="1:17" ht="24.75" customHeight="1" x14ac:dyDescent="0.25">
      <c r="A467" s="48" t="s">
        <v>2</v>
      </c>
      <c r="B467" s="67"/>
      <c r="C467" s="68"/>
      <c r="D467" s="68"/>
      <c r="E467" s="69"/>
      <c r="F467" s="125">
        <f>IFERROR((E469*F469+E470*F470)/(F469+F470),0)</f>
        <v>0</v>
      </c>
      <c r="G467" s="49" t="s">
        <v>71</v>
      </c>
      <c r="H467" s="70"/>
      <c r="I467" s="81"/>
      <c r="J467" s="42"/>
      <c r="K467" s="42"/>
      <c r="L467" s="42"/>
      <c r="M467" s="42"/>
      <c r="N467" s="42"/>
      <c r="O467" s="42"/>
      <c r="P467" s="42"/>
      <c r="Q467" s="42"/>
    </row>
    <row r="468" spans="1:17" ht="24.75" customHeight="1" x14ac:dyDescent="0.25">
      <c r="A468" s="48" t="s">
        <v>4</v>
      </c>
      <c r="B468" s="129"/>
      <c r="C468" s="130"/>
      <c r="D468" s="49" t="s">
        <v>3142</v>
      </c>
      <c r="E468" s="110" t="str">
        <f>IFERROR(VLOOKUP(B468,matrizEmpleados,2,FALSE),"No existe")</f>
        <v>No existe</v>
      </c>
      <c r="F468" s="120" t="s">
        <v>3765</v>
      </c>
      <c r="G468" s="49" t="s">
        <v>5</v>
      </c>
      <c r="H468" s="127">
        <f>+(D467-C467)+1</f>
        <v>1</v>
      </c>
      <c r="I468" s="81"/>
      <c r="J468" s="42"/>
      <c r="K468" s="42"/>
      <c r="L468" s="42"/>
      <c r="M468" s="42"/>
      <c r="N468" s="42"/>
      <c r="O468" s="42"/>
      <c r="P468" s="42"/>
      <c r="Q468" s="42"/>
    </row>
    <row r="469" spans="1:17" ht="24.75" customHeight="1" x14ac:dyDescent="0.25">
      <c r="A469" s="48" t="s">
        <v>7</v>
      </c>
      <c r="B469" s="115"/>
      <c r="C469" s="121"/>
      <c r="D469" s="121"/>
      <c r="E469" s="116">
        <f>(D469-C469)*$C$2</f>
        <v>0</v>
      </c>
      <c r="F469" s="136"/>
      <c r="G469" s="49" t="s">
        <v>3139</v>
      </c>
      <c r="H469" s="70"/>
      <c r="I469" s="81"/>
      <c r="J469" s="42"/>
      <c r="K469" s="42"/>
      <c r="L469" s="42"/>
      <c r="M469" s="42"/>
      <c r="N469" s="42"/>
      <c r="O469" s="42"/>
      <c r="P469" s="42"/>
      <c r="Q469" s="42"/>
    </row>
    <row r="470" spans="1:17" ht="24.75" customHeight="1" x14ac:dyDescent="0.25">
      <c r="A470" s="48" t="s">
        <v>8</v>
      </c>
      <c r="B470" s="108"/>
      <c r="C470" s="121"/>
      <c r="D470" s="121"/>
      <c r="E470" s="116">
        <f>(D470-C470)*$C$2</f>
        <v>0</v>
      </c>
      <c r="F470" s="136"/>
      <c r="G470" s="49" t="s">
        <v>3142</v>
      </c>
      <c r="H470" s="72" t="str">
        <f>IFERROR(VLOOKUP(B470,matrizEmpleados,2,FALSE),"Error")</f>
        <v>Error</v>
      </c>
      <c r="I470" s="81"/>
      <c r="J470" s="42"/>
      <c r="K470" s="42"/>
      <c r="L470" s="42"/>
      <c r="M470" s="42"/>
      <c r="N470" s="42"/>
      <c r="O470" s="42"/>
      <c r="P470" s="42"/>
      <c r="Q470" s="42"/>
    </row>
    <row r="471" spans="1:17" ht="24.75" customHeight="1" x14ac:dyDescent="0.25">
      <c r="A471" s="48" t="s">
        <v>261</v>
      </c>
      <c r="B471" s="48" t="s">
        <v>262</v>
      </c>
      <c r="C471" s="48" t="s">
        <v>10</v>
      </c>
      <c r="D471" s="48" t="s">
        <v>264</v>
      </c>
      <c r="E471" s="64" t="s">
        <v>263</v>
      </c>
      <c r="F471" s="64"/>
      <c r="G471" s="49" t="s">
        <v>9</v>
      </c>
      <c r="H471" s="70"/>
      <c r="I471" s="81"/>
      <c r="K471" s="42"/>
      <c r="L471" s="42"/>
      <c r="M471" s="42"/>
      <c r="N471" s="42"/>
      <c r="O471" s="42"/>
      <c r="P471" s="42"/>
      <c r="Q471" s="42"/>
    </row>
    <row r="472" spans="1:17" ht="24.75" customHeight="1" x14ac:dyDescent="0.25">
      <c r="A472" s="48" t="s">
        <v>3106</v>
      </c>
      <c r="B472" s="67"/>
      <c r="C472" s="47" t="str">
        <f>IFERROR(VLOOKUP(B472,matrizEmpleados,2,FALSE),"Error")</f>
        <v>Error</v>
      </c>
      <c r="D472" s="45"/>
      <c r="E472" s="65"/>
      <c r="F472" s="65"/>
      <c r="G472" s="49" t="s">
        <v>11</v>
      </c>
      <c r="H472" s="70"/>
      <c r="I472" s="81" t="str">
        <f ca="1">CONCATENATE(_xlfn.SHEET(),"-",I466,"-",1)</f>
        <v>31-43-1</v>
      </c>
      <c r="J472" s="42"/>
      <c r="K472" s="42"/>
      <c r="L472" s="42"/>
      <c r="M472" s="42"/>
      <c r="N472" s="42"/>
      <c r="O472" s="42"/>
      <c r="P472" s="42"/>
      <c r="Q472" s="42"/>
    </row>
    <row r="473" spans="1:17" ht="24.75" customHeight="1" x14ac:dyDescent="0.25">
      <c r="A473" s="48" t="s">
        <v>3107</v>
      </c>
      <c r="B473" s="67"/>
      <c r="C473" s="47" t="str">
        <f>IFERROR(VLOOKUP(B473,matrizEmpleados,2,FALSE),"Error")</f>
        <v>Error</v>
      </c>
      <c r="D473" s="45"/>
      <c r="E473" s="65"/>
      <c r="F473" s="65"/>
      <c r="G473" s="49" t="s">
        <v>12</v>
      </c>
      <c r="H473" s="71"/>
      <c r="I473" s="81" t="str">
        <f ca="1">CONCATENATE(_xlfn.SHEET(),"-",I466,"-",2)</f>
        <v>31-43-2</v>
      </c>
      <c r="J473" s="42"/>
      <c r="K473" s="42"/>
      <c r="L473" s="42"/>
      <c r="M473" s="42"/>
      <c r="N473" s="42"/>
      <c r="O473" s="42"/>
      <c r="P473" s="42"/>
      <c r="Q473" s="42"/>
    </row>
    <row r="474" spans="1:17" ht="24.75" customHeight="1" x14ac:dyDescent="0.25">
      <c r="A474" s="48" t="s">
        <v>3108</v>
      </c>
      <c r="B474" s="67"/>
      <c r="C474" s="47" t="str">
        <f>IFERROR(VLOOKUP(B474,matrizEmpleados,2,FALSE),"Error")</f>
        <v>Error</v>
      </c>
      <c r="D474" s="45"/>
      <c r="E474" s="65"/>
      <c r="F474" s="65"/>
      <c r="G474" s="49" t="s">
        <v>3149</v>
      </c>
      <c r="H474" s="70"/>
      <c r="I474" s="81" t="str">
        <f ca="1">CONCATENATE(_xlfn.SHEET(),"-",I466,"-",3)</f>
        <v>31-43-3</v>
      </c>
      <c r="J474" s="42"/>
      <c r="K474" s="42"/>
      <c r="L474" s="42"/>
      <c r="M474" s="42"/>
      <c r="N474" s="42"/>
      <c r="O474" s="42"/>
      <c r="P474" s="42"/>
      <c r="Q474" s="42"/>
    </row>
    <row r="475" spans="1:17" ht="38.25" customHeight="1" x14ac:dyDescent="0.25">
      <c r="A475" s="48" t="s">
        <v>13</v>
      </c>
      <c r="B475" s="131"/>
      <c r="C475" s="132"/>
      <c r="D475" s="132"/>
      <c r="E475" s="133"/>
      <c r="F475" s="114"/>
      <c r="G475" s="48" t="s">
        <v>3760</v>
      </c>
      <c r="H475" s="72" t="str">
        <f>IFERROR(VLOOKUP(E468,matriz_imputacion,3,FALSE),"No Existe")</f>
        <v>No Existe</v>
      </c>
      <c r="I475" s="81"/>
      <c r="J475" s="42"/>
      <c r="K475" s="42"/>
      <c r="L475" s="42"/>
      <c r="M475" s="42"/>
      <c r="N475" s="42"/>
      <c r="O475" s="42"/>
      <c r="P475" s="42"/>
      <c r="Q475" s="42"/>
    </row>
    <row r="476" spans="1:17" ht="40.5" customHeight="1" x14ac:dyDescent="0.25">
      <c r="A476" s="44"/>
      <c r="B476" s="56"/>
      <c r="C476" s="42"/>
      <c r="D476" s="42"/>
      <c r="E476" s="42"/>
      <c r="F476" s="42"/>
      <c r="G476" s="43"/>
      <c r="H476" s="43"/>
      <c r="I476" s="81"/>
      <c r="J476" s="42"/>
      <c r="K476" s="42"/>
      <c r="L476" s="42"/>
      <c r="M476" s="42"/>
      <c r="N476" s="42"/>
      <c r="O476" s="42"/>
      <c r="P476" s="42"/>
      <c r="Q476" s="42"/>
    </row>
    <row r="477" spans="1:17" ht="24.75" customHeight="1" x14ac:dyDescent="0.3">
      <c r="A477" s="73" t="str">
        <f ca="1">CONCATENATE(_xlfn.SHEET(),"-",I477)</f>
        <v>31-44</v>
      </c>
      <c r="B477" s="74"/>
      <c r="C477" s="75" t="s">
        <v>3138</v>
      </c>
      <c r="D477" s="76" t="s">
        <v>75</v>
      </c>
      <c r="E477" s="77"/>
      <c r="F477" s="77"/>
      <c r="G477" s="78" t="s">
        <v>1</v>
      </c>
      <c r="H477" s="79"/>
      <c r="I477" s="81">
        <f>+I466+1</f>
        <v>44</v>
      </c>
      <c r="J477" s="42"/>
      <c r="K477" s="42"/>
      <c r="L477" s="42"/>
      <c r="M477" s="42"/>
      <c r="N477" s="42"/>
      <c r="O477" s="42"/>
      <c r="P477" s="42"/>
      <c r="Q477" s="42"/>
    </row>
    <row r="478" spans="1:17" ht="24.75" customHeight="1" x14ac:dyDescent="0.25">
      <c r="A478" s="48" t="s">
        <v>2</v>
      </c>
      <c r="B478" s="67"/>
      <c r="C478" s="68"/>
      <c r="D478" s="68"/>
      <c r="E478" s="69"/>
      <c r="F478" s="125">
        <f>IFERROR((E480*F480+E481*F481)/(F480+F481),0)</f>
        <v>0</v>
      </c>
      <c r="G478" s="49" t="s">
        <v>71</v>
      </c>
      <c r="H478" s="70"/>
      <c r="I478" s="81"/>
      <c r="J478" s="42"/>
      <c r="K478" s="42"/>
      <c r="L478" s="42"/>
      <c r="M478" s="42"/>
      <c r="N478" s="42"/>
      <c r="O478" s="42"/>
      <c r="P478" s="42"/>
      <c r="Q478" s="42"/>
    </row>
    <row r="479" spans="1:17" ht="24.75" customHeight="1" x14ac:dyDescent="0.25">
      <c r="A479" s="48" t="s">
        <v>4</v>
      </c>
      <c r="B479" s="129"/>
      <c r="C479" s="130"/>
      <c r="D479" s="49" t="s">
        <v>3142</v>
      </c>
      <c r="E479" s="110" t="str">
        <f>IFERROR(VLOOKUP(B479,matrizEmpleados,2,FALSE),"No existe")</f>
        <v>No existe</v>
      </c>
      <c r="F479" s="120" t="s">
        <v>3765</v>
      </c>
      <c r="G479" s="49" t="s">
        <v>5</v>
      </c>
      <c r="H479" s="127">
        <f>+(D478-C478)+1</f>
        <v>1</v>
      </c>
      <c r="I479" s="81"/>
      <c r="J479" s="42"/>
      <c r="K479" s="42"/>
      <c r="L479" s="42"/>
      <c r="M479" s="42"/>
      <c r="N479" s="42"/>
      <c r="O479" s="42"/>
      <c r="P479" s="42"/>
      <c r="Q479" s="42"/>
    </row>
    <row r="480" spans="1:17" ht="24.75" customHeight="1" x14ac:dyDescent="0.25">
      <c r="A480" s="48" t="s">
        <v>7</v>
      </c>
      <c r="B480" s="115"/>
      <c r="C480" s="121"/>
      <c r="D480" s="121"/>
      <c r="E480" s="116">
        <f>(D480-C480)*$C$2</f>
        <v>0</v>
      </c>
      <c r="F480" s="136"/>
      <c r="G480" s="49" t="s">
        <v>3139</v>
      </c>
      <c r="H480" s="70"/>
      <c r="I480" s="81"/>
      <c r="J480" s="42"/>
      <c r="K480" s="42"/>
      <c r="L480" s="42"/>
      <c r="M480" s="42"/>
      <c r="N480" s="42"/>
      <c r="O480" s="42"/>
      <c r="P480" s="42"/>
      <c r="Q480" s="42"/>
    </row>
    <row r="481" spans="1:17" ht="24.75" customHeight="1" x14ac:dyDescent="0.25">
      <c r="A481" s="48" t="s">
        <v>8</v>
      </c>
      <c r="B481" s="108"/>
      <c r="C481" s="121"/>
      <c r="D481" s="121"/>
      <c r="E481" s="116">
        <f>(D481-C481)*$C$2</f>
        <v>0</v>
      </c>
      <c r="F481" s="136"/>
      <c r="G481" s="49" t="s">
        <v>3142</v>
      </c>
      <c r="H481" s="72" t="str">
        <f>IFERROR(VLOOKUP(B481,matrizEmpleados,2,FALSE),"Error")</f>
        <v>Error</v>
      </c>
      <c r="I481" s="81"/>
      <c r="J481" s="42"/>
      <c r="K481" s="42"/>
      <c r="L481" s="42"/>
      <c r="M481" s="42"/>
      <c r="N481" s="42"/>
      <c r="O481" s="42"/>
      <c r="P481" s="42"/>
      <c r="Q481" s="42"/>
    </row>
    <row r="482" spans="1:17" ht="24.75" customHeight="1" x14ac:dyDescent="0.25">
      <c r="A482" s="48" t="s">
        <v>261</v>
      </c>
      <c r="B482" s="48" t="s">
        <v>262</v>
      </c>
      <c r="C482" s="48" t="s">
        <v>10</v>
      </c>
      <c r="D482" s="48" t="s">
        <v>264</v>
      </c>
      <c r="E482" s="64" t="s">
        <v>263</v>
      </c>
      <c r="F482" s="64"/>
      <c r="G482" s="49" t="s">
        <v>9</v>
      </c>
      <c r="H482" s="70"/>
      <c r="I482" s="81"/>
      <c r="K482" s="42"/>
      <c r="L482" s="42"/>
      <c r="M482" s="42"/>
      <c r="N482" s="42"/>
      <c r="O482" s="42"/>
      <c r="P482" s="42"/>
      <c r="Q482" s="42"/>
    </row>
    <row r="483" spans="1:17" ht="24.75" customHeight="1" x14ac:dyDescent="0.25">
      <c r="A483" s="48" t="s">
        <v>3106</v>
      </c>
      <c r="B483" s="67"/>
      <c r="C483" s="47" t="str">
        <f>IFERROR(VLOOKUP(B483,matrizEmpleados,2,FALSE),"Error")</f>
        <v>Error</v>
      </c>
      <c r="D483" s="45"/>
      <c r="E483" s="65"/>
      <c r="F483" s="65"/>
      <c r="G483" s="49" t="s">
        <v>11</v>
      </c>
      <c r="H483" s="70"/>
      <c r="I483" s="81" t="str">
        <f ca="1">CONCATENATE(_xlfn.SHEET(),"-",I477,"-",1)</f>
        <v>31-44-1</v>
      </c>
      <c r="J483" s="42"/>
      <c r="K483" s="42"/>
      <c r="L483" s="42"/>
      <c r="M483" s="42"/>
      <c r="N483" s="42"/>
      <c r="O483" s="42"/>
      <c r="P483" s="42"/>
      <c r="Q483" s="42"/>
    </row>
    <row r="484" spans="1:17" ht="24.75" customHeight="1" x14ac:dyDescent="0.25">
      <c r="A484" s="48" t="s">
        <v>3107</v>
      </c>
      <c r="B484" s="67"/>
      <c r="C484" s="47" t="str">
        <f>IFERROR(VLOOKUP(B484,matrizEmpleados,2,FALSE),"Error")</f>
        <v>Error</v>
      </c>
      <c r="D484" s="45"/>
      <c r="E484" s="65"/>
      <c r="F484" s="65"/>
      <c r="G484" s="49" t="s">
        <v>12</v>
      </c>
      <c r="H484" s="71"/>
      <c r="I484" s="81" t="str">
        <f ca="1">CONCATENATE(_xlfn.SHEET(),"-",I477,"-",2)</f>
        <v>31-44-2</v>
      </c>
      <c r="J484" s="42"/>
      <c r="K484" s="42"/>
      <c r="L484" s="42"/>
      <c r="M484" s="42"/>
      <c r="N484" s="42"/>
      <c r="O484" s="42"/>
      <c r="P484" s="42"/>
      <c r="Q484" s="42"/>
    </row>
    <row r="485" spans="1:17" ht="24.75" customHeight="1" x14ac:dyDescent="0.25">
      <c r="A485" s="48" t="s">
        <v>3108</v>
      </c>
      <c r="B485" s="67"/>
      <c r="C485" s="47" t="str">
        <f>IFERROR(VLOOKUP(B485,matrizEmpleados,2,FALSE),"Error")</f>
        <v>Error</v>
      </c>
      <c r="D485" s="45"/>
      <c r="E485" s="65"/>
      <c r="F485" s="65"/>
      <c r="G485" s="49" t="s">
        <v>3149</v>
      </c>
      <c r="H485" s="70"/>
      <c r="I485" s="81" t="str">
        <f ca="1">CONCATENATE(_xlfn.SHEET(),"-",I477,"-",3)</f>
        <v>31-44-3</v>
      </c>
      <c r="J485" s="42"/>
      <c r="K485" s="42"/>
      <c r="L485" s="42"/>
      <c r="M485" s="42"/>
      <c r="N485" s="42"/>
      <c r="O485" s="42"/>
      <c r="P485" s="42"/>
      <c r="Q485" s="42"/>
    </row>
    <row r="486" spans="1:17" ht="38.25" customHeight="1" x14ac:dyDescent="0.25">
      <c r="A486" s="48" t="s">
        <v>13</v>
      </c>
      <c r="B486" s="131"/>
      <c r="C486" s="132"/>
      <c r="D486" s="132"/>
      <c r="E486" s="133"/>
      <c r="F486" s="114"/>
      <c r="G486" s="48" t="s">
        <v>3760</v>
      </c>
      <c r="H486" s="72" t="str">
        <f>IFERROR(VLOOKUP(E479,matriz_imputacion,3,FALSE),"No Existe")</f>
        <v>No Existe</v>
      </c>
      <c r="I486" s="81"/>
      <c r="J486" s="42"/>
      <c r="K486" s="42"/>
      <c r="L486" s="42"/>
      <c r="M486" s="42"/>
      <c r="N486" s="42"/>
      <c r="O486" s="42"/>
      <c r="P486" s="42"/>
      <c r="Q486" s="42"/>
    </row>
    <row r="487" spans="1:17" ht="40.5" customHeight="1" x14ac:dyDescent="0.25">
      <c r="A487" s="44"/>
      <c r="B487" s="56"/>
      <c r="C487" s="42"/>
      <c r="D487" s="42"/>
      <c r="E487" s="42"/>
      <c r="F487" s="42"/>
      <c r="G487" s="43"/>
      <c r="H487" s="43"/>
      <c r="I487" s="81"/>
      <c r="J487" s="42"/>
      <c r="K487" s="42"/>
      <c r="L487" s="42"/>
      <c r="M487" s="42"/>
      <c r="N487" s="42"/>
      <c r="O487" s="42"/>
      <c r="P487" s="42"/>
      <c r="Q487" s="42"/>
    </row>
    <row r="488" spans="1:17" ht="24.75" customHeight="1" x14ac:dyDescent="0.3">
      <c r="A488" s="73" t="str">
        <f ca="1">CONCATENATE(_xlfn.SHEET(),"-",I488)</f>
        <v>31-45</v>
      </c>
      <c r="B488" s="74"/>
      <c r="C488" s="75" t="s">
        <v>3138</v>
      </c>
      <c r="D488" s="76" t="s">
        <v>75</v>
      </c>
      <c r="E488" s="77"/>
      <c r="F488" s="77"/>
      <c r="G488" s="78" t="s">
        <v>1</v>
      </c>
      <c r="H488" s="79"/>
      <c r="I488" s="81">
        <f>+I477+1</f>
        <v>45</v>
      </c>
      <c r="J488" s="42"/>
      <c r="K488" s="42"/>
      <c r="L488" s="42"/>
      <c r="M488" s="42"/>
      <c r="N488" s="42"/>
      <c r="O488" s="42"/>
      <c r="P488" s="42"/>
      <c r="Q488" s="42"/>
    </row>
    <row r="489" spans="1:17" ht="24.75" customHeight="1" x14ac:dyDescent="0.25">
      <c r="A489" s="48" t="s">
        <v>2</v>
      </c>
      <c r="B489" s="67"/>
      <c r="C489" s="68"/>
      <c r="D489" s="68"/>
      <c r="E489" s="69"/>
      <c r="F489" s="125">
        <f>IFERROR((E491*F491+E492*F492)/(F491+F492),0)</f>
        <v>0</v>
      </c>
      <c r="G489" s="49" t="s">
        <v>71</v>
      </c>
      <c r="H489" s="70"/>
      <c r="I489" s="81"/>
      <c r="J489" s="42"/>
      <c r="K489" s="42"/>
      <c r="L489" s="42"/>
      <c r="M489" s="42"/>
      <c r="N489" s="42"/>
      <c r="O489" s="42"/>
      <c r="P489" s="42"/>
      <c r="Q489" s="42"/>
    </row>
    <row r="490" spans="1:17" ht="24.75" customHeight="1" x14ac:dyDescent="0.25">
      <c r="A490" s="48" t="s">
        <v>4</v>
      </c>
      <c r="B490" s="129"/>
      <c r="C490" s="130"/>
      <c r="D490" s="49" t="s">
        <v>3142</v>
      </c>
      <c r="E490" s="110" t="str">
        <f>IFERROR(VLOOKUP(B490,matrizEmpleados,2,FALSE),"No existe")</f>
        <v>No existe</v>
      </c>
      <c r="F490" s="120" t="s">
        <v>3765</v>
      </c>
      <c r="G490" s="49" t="s">
        <v>5</v>
      </c>
      <c r="H490" s="127">
        <f>+(D489-C489)+1</f>
        <v>1</v>
      </c>
      <c r="I490" s="81"/>
      <c r="J490" s="42"/>
      <c r="K490" s="42"/>
      <c r="L490" s="42"/>
      <c r="M490" s="42"/>
      <c r="N490" s="42"/>
      <c r="O490" s="42"/>
      <c r="P490" s="42"/>
      <c r="Q490" s="42"/>
    </row>
    <row r="491" spans="1:17" ht="24.75" customHeight="1" x14ac:dyDescent="0.25">
      <c r="A491" s="48" t="s">
        <v>7</v>
      </c>
      <c r="B491" s="115"/>
      <c r="C491" s="121"/>
      <c r="D491" s="121"/>
      <c r="E491" s="116">
        <f>(D491-C491)*$C$2</f>
        <v>0</v>
      </c>
      <c r="F491" s="136"/>
      <c r="G491" s="49" t="s">
        <v>3139</v>
      </c>
      <c r="H491" s="70"/>
      <c r="I491" s="81"/>
      <c r="J491" s="42"/>
      <c r="K491" s="42"/>
      <c r="L491" s="42"/>
      <c r="M491" s="42"/>
      <c r="N491" s="42"/>
      <c r="O491" s="42"/>
      <c r="P491" s="42"/>
      <c r="Q491" s="42"/>
    </row>
    <row r="492" spans="1:17" ht="24.75" customHeight="1" x14ac:dyDescent="0.25">
      <c r="A492" s="48" t="s">
        <v>8</v>
      </c>
      <c r="B492" s="108"/>
      <c r="C492" s="121"/>
      <c r="D492" s="121"/>
      <c r="E492" s="116">
        <f>(D492-C492)*$C$2</f>
        <v>0</v>
      </c>
      <c r="F492" s="136"/>
      <c r="G492" s="49" t="s">
        <v>3142</v>
      </c>
      <c r="H492" s="72" t="str">
        <f>IFERROR(VLOOKUP(B492,matrizEmpleados,2,FALSE),"Error")</f>
        <v>Error</v>
      </c>
      <c r="I492" s="81"/>
      <c r="J492" s="42"/>
      <c r="K492" s="42"/>
      <c r="L492" s="42"/>
      <c r="M492" s="42"/>
      <c r="N492" s="42"/>
      <c r="O492" s="42"/>
      <c r="P492" s="42"/>
      <c r="Q492" s="42"/>
    </row>
    <row r="493" spans="1:17" ht="24.75" customHeight="1" x14ac:dyDescent="0.25">
      <c r="A493" s="48" t="s">
        <v>261</v>
      </c>
      <c r="B493" s="48" t="s">
        <v>262</v>
      </c>
      <c r="C493" s="48" t="s">
        <v>10</v>
      </c>
      <c r="D493" s="48" t="s">
        <v>264</v>
      </c>
      <c r="E493" s="64" t="s">
        <v>263</v>
      </c>
      <c r="F493" s="64"/>
      <c r="G493" s="49" t="s">
        <v>9</v>
      </c>
      <c r="H493" s="70"/>
      <c r="I493" s="81"/>
      <c r="K493" s="42"/>
      <c r="L493" s="42"/>
      <c r="M493" s="42"/>
      <c r="N493" s="42"/>
      <c r="O493" s="42"/>
      <c r="P493" s="42"/>
      <c r="Q493" s="42"/>
    </row>
    <row r="494" spans="1:17" ht="24.75" customHeight="1" x14ac:dyDescent="0.25">
      <c r="A494" s="48" t="s">
        <v>3106</v>
      </c>
      <c r="B494" s="67"/>
      <c r="C494" s="47" t="str">
        <f>IFERROR(VLOOKUP(B494,matrizEmpleados,2,FALSE),"Error")</f>
        <v>Error</v>
      </c>
      <c r="D494" s="45"/>
      <c r="E494" s="65"/>
      <c r="F494" s="65"/>
      <c r="G494" s="49" t="s">
        <v>11</v>
      </c>
      <c r="H494" s="70"/>
      <c r="I494" s="81" t="str">
        <f ca="1">CONCATENATE(_xlfn.SHEET(),"-",I488,"-",1)</f>
        <v>31-45-1</v>
      </c>
      <c r="J494" s="42"/>
      <c r="K494" s="42"/>
      <c r="L494" s="42"/>
      <c r="M494" s="42"/>
      <c r="N494" s="42"/>
      <c r="O494" s="42"/>
      <c r="P494" s="42"/>
      <c r="Q494" s="42"/>
    </row>
    <row r="495" spans="1:17" ht="24.75" customHeight="1" x14ac:dyDescent="0.25">
      <c r="A495" s="48" t="s">
        <v>3107</v>
      </c>
      <c r="B495" s="67"/>
      <c r="C495" s="47" t="str">
        <f>IFERROR(VLOOKUP(B495,matrizEmpleados,2,FALSE),"Error")</f>
        <v>Error</v>
      </c>
      <c r="D495" s="45"/>
      <c r="E495" s="65"/>
      <c r="F495" s="65"/>
      <c r="G495" s="49" t="s">
        <v>12</v>
      </c>
      <c r="H495" s="71"/>
      <c r="I495" s="81" t="str">
        <f ca="1">CONCATENATE(_xlfn.SHEET(),"-",I488,"-",2)</f>
        <v>31-45-2</v>
      </c>
      <c r="J495" s="42"/>
      <c r="K495" s="42"/>
      <c r="L495" s="42"/>
      <c r="M495" s="42"/>
      <c r="N495" s="42"/>
      <c r="O495" s="42"/>
      <c r="P495" s="42"/>
      <c r="Q495" s="42"/>
    </row>
    <row r="496" spans="1:17" ht="24.75" customHeight="1" x14ac:dyDescent="0.25">
      <c r="A496" s="48" t="s">
        <v>3108</v>
      </c>
      <c r="B496" s="67"/>
      <c r="C496" s="47" t="str">
        <f>IFERROR(VLOOKUP(B496,matrizEmpleados,2,FALSE),"Error")</f>
        <v>Error</v>
      </c>
      <c r="D496" s="45"/>
      <c r="E496" s="65"/>
      <c r="F496" s="65"/>
      <c r="G496" s="49" t="s">
        <v>3149</v>
      </c>
      <c r="H496" s="70"/>
      <c r="I496" s="81" t="str">
        <f ca="1">CONCATENATE(_xlfn.SHEET(),"-",I488,"-",3)</f>
        <v>31-45-3</v>
      </c>
      <c r="J496" s="42"/>
      <c r="K496" s="42"/>
      <c r="L496" s="42"/>
      <c r="M496" s="42"/>
      <c r="N496" s="42"/>
      <c r="O496" s="42"/>
      <c r="P496" s="42"/>
      <c r="Q496" s="42"/>
    </row>
    <row r="497" spans="1:17" ht="38.25" customHeight="1" x14ac:dyDescent="0.25">
      <c r="A497" s="48" t="s">
        <v>13</v>
      </c>
      <c r="B497" s="131"/>
      <c r="C497" s="132"/>
      <c r="D497" s="132"/>
      <c r="E497" s="133"/>
      <c r="F497" s="114"/>
      <c r="G497" s="48" t="s">
        <v>3760</v>
      </c>
      <c r="H497" s="72" t="str">
        <f>IFERROR(VLOOKUP(E490,matriz_imputacion,3,FALSE),"No Existe")</f>
        <v>No Existe</v>
      </c>
      <c r="I497" s="81"/>
      <c r="J497" s="42"/>
      <c r="K497" s="42"/>
      <c r="L497" s="42"/>
      <c r="M497" s="42"/>
      <c r="N497" s="42"/>
      <c r="O497" s="42"/>
      <c r="P497" s="42"/>
      <c r="Q497" s="42"/>
    </row>
    <row r="498" spans="1:17" ht="40.5" customHeight="1" x14ac:dyDescent="0.25">
      <c r="A498" s="44"/>
      <c r="B498" s="56"/>
      <c r="C498" s="42"/>
      <c r="D498" s="42"/>
      <c r="E498" s="42"/>
      <c r="F498" s="42"/>
      <c r="G498" s="43"/>
      <c r="H498" s="43"/>
      <c r="I498" s="81"/>
      <c r="J498" s="42"/>
      <c r="K498" s="42"/>
      <c r="L498" s="42"/>
      <c r="M498" s="42"/>
      <c r="N498" s="42"/>
      <c r="O498" s="42"/>
      <c r="P498" s="42"/>
      <c r="Q498" s="42"/>
    </row>
    <row r="500" spans="1:17" ht="36.75" customHeight="1" x14ac:dyDescent="0.55000000000000004">
      <c r="A500" s="109" t="s">
        <v>3143</v>
      </c>
      <c r="B500" s="109"/>
      <c r="C500" s="109"/>
      <c r="D500" s="109"/>
      <c r="E500" s="109"/>
      <c r="F500" s="109"/>
      <c r="G500" s="109"/>
      <c r="H500" s="109"/>
    </row>
  </sheetData>
  <sheetProtection sheet="1" objects="1" scenarios="1"/>
  <mergeCells count="90">
    <mergeCell ref="B35:E35"/>
    <mergeCell ref="B6:C6"/>
    <mergeCell ref="B13:E13"/>
    <mergeCell ref="B17:C17"/>
    <mergeCell ref="B24:E24"/>
    <mergeCell ref="B28:C28"/>
    <mergeCell ref="B101:E101"/>
    <mergeCell ref="B39:C39"/>
    <mergeCell ref="B46:E46"/>
    <mergeCell ref="B50:C50"/>
    <mergeCell ref="B57:E57"/>
    <mergeCell ref="B61:C61"/>
    <mergeCell ref="B68:E68"/>
    <mergeCell ref="B72:C72"/>
    <mergeCell ref="B79:E79"/>
    <mergeCell ref="B83:C83"/>
    <mergeCell ref="B90:E90"/>
    <mergeCell ref="B94:C94"/>
    <mergeCell ref="B167:E167"/>
    <mergeCell ref="B105:C105"/>
    <mergeCell ref="B112:E112"/>
    <mergeCell ref="B116:C116"/>
    <mergeCell ref="B123:E123"/>
    <mergeCell ref="B127:C127"/>
    <mergeCell ref="B134:E134"/>
    <mergeCell ref="B138:C138"/>
    <mergeCell ref="B145:E145"/>
    <mergeCell ref="B149:C149"/>
    <mergeCell ref="B156:E156"/>
    <mergeCell ref="B160:C160"/>
    <mergeCell ref="B233:E233"/>
    <mergeCell ref="B171:C171"/>
    <mergeCell ref="B178:E178"/>
    <mergeCell ref="B182:C182"/>
    <mergeCell ref="B189:E189"/>
    <mergeCell ref="B193:C193"/>
    <mergeCell ref="B200:E200"/>
    <mergeCell ref="B204:C204"/>
    <mergeCell ref="B211:E211"/>
    <mergeCell ref="B215:C215"/>
    <mergeCell ref="B222:E222"/>
    <mergeCell ref="B226:C226"/>
    <mergeCell ref="B299:E299"/>
    <mergeCell ref="B237:C237"/>
    <mergeCell ref="B244:E244"/>
    <mergeCell ref="B248:C248"/>
    <mergeCell ref="B255:E255"/>
    <mergeCell ref="B259:C259"/>
    <mergeCell ref="B266:E266"/>
    <mergeCell ref="B270:C270"/>
    <mergeCell ref="B277:E277"/>
    <mergeCell ref="B281:C281"/>
    <mergeCell ref="B288:E288"/>
    <mergeCell ref="B292:C292"/>
    <mergeCell ref="B365:E365"/>
    <mergeCell ref="B303:C303"/>
    <mergeCell ref="B310:E310"/>
    <mergeCell ref="B314:C314"/>
    <mergeCell ref="B321:E321"/>
    <mergeCell ref="B325:C325"/>
    <mergeCell ref="B332:E332"/>
    <mergeCell ref="B336:C336"/>
    <mergeCell ref="B343:E343"/>
    <mergeCell ref="B347:C347"/>
    <mergeCell ref="B354:E354"/>
    <mergeCell ref="B358:C358"/>
    <mergeCell ref="B431:E431"/>
    <mergeCell ref="B369:C369"/>
    <mergeCell ref="B376:E376"/>
    <mergeCell ref="B380:C380"/>
    <mergeCell ref="B387:E387"/>
    <mergeCell ref="B391:C391"/>
    <mergeCell ref="B398:E398"/>
    <mergeCell ref="B402:C402"/>
    <mergeCell ref="B409:E409"/>
    <mergeCell ref="B413:C413"/>
    <mergeCell ref="B420:E420"/>
    <mergeCell ref="B424:C424"/>
    <mergeCell ref="B497:E497"/>
    <mergeCell ref="B435:C435"/>
    <mergeCell ref="B442:E442"/>
    <mergeCell ref="B446:C446"/>
    <mergeCell ref="B453:E453"/>
    <mergeCell ref="B457:C457"/>
    <mergeCell ref="B464:E464"/>
    <mergeCell ref="B468:C468"/>
    <mergeCell ref="B475:E475"/>
    <mergeCell ref="B479:C479"/>
    <mergeCell ref="B486:E486"/>
    <mergeCell ref="B490:C490"/>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90D74B23-D2E9-4CD3-9462-27BB93F13527}"/>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5812E4F9-0A1D-4B6E-ABD5-425520273228}">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48F3C6D3-1812-49B6-A354-A2DE83C6FFD3}">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52906554-2649-4444-8388-0B4A6C05FFF5}">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0085C18C-741B-4E2E-A31F-F73B6BBE83EB}">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9EA4D252-86D2-4331-9962-32983EF9B4FE}">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963E6CF9-4C99-4B5C-BBD6-415EDDE90701}"/>
    <dataValidation type="list" allowBlank="1" sqref="H8 H19 H448 H459 H404 H470 H481 H30 H41 H52 H63 H74 H85 H96 H107 H118 H129 H140 H151 H162 H173 H184 H195 H206 H217 H228 H239 H250 H261 H272 H283 H294 H305 H316 H327 H338 H349 H360 H371 H382 H393 H415 H426 H437 H492" xr:uid="{5A981365-755F-4592-A7C1-37CF78327E0D}">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43713"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43714"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43715"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7A32A-7000-43CE-87AE-F186324E282A}">
  <sheetPr codeName="Hoja1">
    <tabColor rgb="FFFFFF00"/>
    <pageSetUpPr fitToPage="1"/>
  </sheetPr>
  <dimension ref="A1:IV603"/>
  <sheetViews>
    <sheetView zoomScaleNormal="100" workbookViewId="0">
      <pane xSplit="3" ySplit="8" topLeftCell="D9" activePane="bottomRight" state="frozenSplit"/>
      <selection pane="topRight" activeCell="D1" sqref="D1"/>
      <selection pane="bottomLeft" activeCell="A9" sqref="A9"/>
      <selection pane="bottomRight" activeCell="A19" sqref="A19:XFD19"/>
    </sheetView>
  </sheetViews>
  <sheetFormatPr baseColWidth="10" defaultRowHeight="12.75" customHeight="1" outlineLevelCol="1" x14ac:dyDescent="0.25"/>
  <cols>
    <col min="1" max="1" width="14.7109375" style="37" customWidth="1"/>
    <col min="2" max="2" width="32.28515625" style="33" customWidth="1"/>
    <col min="3" max="4" width="27" style="21" customWidth="1"/>
    <col min="5" max="5" width="19.7109375" style="21" customWidth="1"/>
    <col min="6" max="52" width="9.140625" style="21" customWidth="1"/>
    <col min="53" max="53" width="9.140625" style="21" hidden="1" customWidth="1" outlineLevel="1"/>
    <col min="54" max="54" width="36.85546875" style="21" hidden="1" customWidth="1" outlineLevel="1"/>
    <col min="55" max="255" width="9.140625" style="21" hidden="1" customWidth="1" outlineLevel="1"/>
    <col min="256" max="256" width="9.140625" style="21" hidden="1" customWidth="1" outlineLevel="1" collapsed="1"/>
    <col min="257" max="260" width="27" style="21" customWidth="1"/>
    <col min="261" max="308" width="9.140625" style="21" customWidth="1"/>
    <col min="309" max="512" width="0" style="21" hidden="1" customWidth="1"/>
    <col min="513" max="516" width="27" style="21" customWidth="1"/>
    <col min="517" max="564" width="9.140625" style="21" customWidth="1"/>
    <col min="565" max="768" width="0" style="21" hidden="1" customWidth="1"/>
    <col min="769" max="772" width="27" style="21" customWidth="1"/>
    <col min="773" max="820" width="9.140625" style="21" customWidth="1"/>
    <col min="821" max="1024" width="0" style="21" hidden="1" customWidth="1"/>
    <col min="1025" max="1028" width="27" style="21" customWidth="1"/>
    <col min="1029" max="1076" width="9.140625" style="21" customWidth="1"/>
    <col min="1077" max="1280" width="0" style="21" hidden="1" customWidth="1"/>
    <col min="1281" max="1284" width="27" style="21" customWidth="1"/>
    <col min="1285" max="1332" width="9.140625" style="21" customWidth="1"/>
    <col min="1333" max="1536" width="0" style="21" hidden="1" customWidth="1"/>
    <col min="1537" max="1540" width="27" style="21" customWidth="1"/>
    <col min="1541" max="1588" width="9.140625" style="21" customWidth="1"/>
    <col min="1589" max="1792" width="0" style="21" hidden="1" customWidth="1"/>
    <col min="1793" max="1796" width="27" style="21" customWidth="1"/>
    <col min="1797" max="1844" width="9.140625" style="21" customWidth="1"/>
    <col min="1845" max="2048" width="0" style="21" hidden="1" customWidth="1"/>
    <col min="2049" max="2052" width="27" style="21" customWidth="1"/>
    <col min="2053" max="2100" width="9.140625" style="21" customWidth="1"/>
    <col min="2101" max="2304" width="0" style="21" hidden="1" customWidth="1"/>
    <col min="2305" max="2308" width="27" style="21" customWidth="1"/>
    <col min="2309" max="2356" width="9.140625" style="21" customWidth="1"/>
    <col min="2357" max="2560" width="0" style="21" hidden="1" customWidth="1"/>
    <col min="2561" max="2564" width="27" style="21" customWidth="1"/>
    <col min="2565" max="2612" width="9.140625" style="21" customWidth="1"/>
    <col min="2613" max="2816" width="0" style="21" hidden="1" customWidth="1"/>
    <col min="2817" max="2820" width="27" style="21" customWidth="1"/>
    <col min="2821" max="2868" width="9.140625" style="21" customWidth="1"/>
    <col min="2869" max="3072" width="0" style="21" hidden="1" customWidth="1"/>
    <col min="3073" max="3076" width="27" style="21" customWidth="1"/>
    <col min="3077" max="3124" width="9.140625" style="21" customWidth="1"/>
    <col min="3125" max="3328" width="0" style="21" hidden="1" customWidth="1"/>
    <col min="3329" max="3332" width="27" style="21" customWidth="1"/>
    <col min="3333" max="3380" width="9.140625" style="21" customWidth="1"/>
    <col min="3381" max="3584" width="0" style="21" hidden="1" customWidth="1"/>
    <col min="3585" max="3588" width="27" style="21" customWidth="1"/>
    <col min="3589" max="3636" width="9.140625" style="21" customWidth="1"/>
    <col min="3637" max="3840" width="0" style="21" hidden="1" customWidth="1"/>
    <col min="3841" max="3844" width="27" style="21" customWidth="1"/>
    <col min="3845" max="3892" width="9.140625" style="21" customWidth="1"/>
    <col min="3893" max="4096" width="0" style="21" hidden="1" customWidth="1"/>
    <col min="4097" max="4100" width="27" style="21" customWidth="1"/>
    <col min="4101" max="4148" width="9.140625" style="21" customWidth="1"/>
    <col min="4149" max="4352" width="0" style="21" hidden="1" customWidth="1"/>
    <col min="4353" max="4356" width="27" style="21" customWidth="1"/>
    <col min="4357" max="4404" width="9.140625" style="21" customWidth="1"/>
    <col min="4405" max="4608" width="0" style="21" hidden="1" customWidth="1"/>
    <col min="4609" max="4612" width="27" style="21" customWidth="1"/>
    <col min="4613" max="4660" width="9.140625" style="21" customWidth="1"/>
    <col min="4661" max="4864" width="0" style="21" hidden="1" customWidth="1"/>
    <col min="4865" max="4868" width="27" style="21" customWidth="1"/>
    <col min="4869" max="4916" width="9.140625" style="21" customWidth="1"/>
    <col min="4917" max="5120" width="0" style="21" hidden="1" customWidth="1"/>
    <col min="5121" max="5124" width="27" style="21" customWidth="1"/>
    <col min="5125" max="5172" width="9.140625" style="21" customWidth="1"/>
    <col min="5173" max="5376" width="0" style="21" hidden="1" customWidth="1"/>
    <col min="5377" max="5380" width="27" style="21" customWidth="1"/>
    <col min="5381" max="5428" width="9.140625" style="21" customWidth="1"/>
    <col min="5429" max="5632" width="0" style="21" hidden="1" customWidth="1"/>
    <col min="5633" max="5636" width="27" style="21" customWidth="1"/>
    <col min="5637" max="5684" width="9.140625" style="21" customWidth="1"/>
    <col min="5685" max="5888" width="0" style="21" hidden="1" customWidth="1"/>
    <col min="5889" max="5892" width="27" style="21" customWidth="1"/>
    <col min="5893" max="5940" width="9.140625" style="21" customWidth="1"/>
    <col min="5941" max="6144" width="0" style="21" hidden="1" customWidth="1"/>
    <col min="6145" max="6148" width="27" style="21" customWidth="1"/>
    <col min="6149" max="6196" width="9.140625" style="21" customWidth="1"/>
    <col min="6197" max="6400" width="0" style="21" hidden="1" customWidth="1"/>
    <col min="6401" max="6404" width="27" style="21" customWidth="1"/>
    <col min="6405" max="6452" width="9.140625" style="21" customWidth="1"/>
    <col min="6453" max="6656" width="0" style="21" hidden="1" customWidth="1"/>
    <col min="6657" max="6660" width="27" style="21" customWidth="1"/>
    <col min="6661" max="6708" width="9.140625" style="21" customWidth="1"/>
    <col min="6709" max="6912" width="0" style="21" hidden="1" customWidth="1"/>
    <col min="6913" max="6916" width="27" style="21" customWidth="1"/>
    <col min="6917" max="6964" width="9.140625" style="21" customWidth="1"/>
    <col min="6965" max="7168" width="0" style="21" hidden="1" customWidth="1"/>
    <col min="7169" max="7172" width="27" style="21" customWidth="1"/>
    <col min="7173" max="7220" width="9.140625" style="21" customWidth="1"/>
    <col min="7221" max="7424" width="0" style="21" hidden="1" customWidth="1"/>
    <col min="7425" max="7428" width="27" style="21" customWidth="1"/>
    <col min="7429" max="7476" width="9.140625" style="21" customWidth="1"/>
    <col min="7477" max="7680" width="0" style="21" hidden="1" customWidth="1"/>
    <col min="7681" max="7684" width="27" style="21" customWidth="1"/>
    <col min="7685" max="7732" width="9.140625" style="21" customWidth="1"/>
    <col min="7733" max="7936" width="0" style="21" hidden="1" customWidth="1"/>
    <col min="7937" max="7940" width="27" style="21" customWidth="1"/>
    <col min="7941" max="7988" width="9.140625" style="21" customWidth="1"/>
    <col min="7989" max="8192" width="0" style="21" hidden="1" customWidth="1"/>
    <col min="8193" max="8196" width="27" style="21" customWidth="1"/>
    <col min="8197" max="8244" width="9.140625" style="21" customWidth="1"/>
    <col min="8245" max="8448" width="0" style="21" hidden="1" customWidth="1"/>
    <col min="8449" max="8452" width="27" style="21" customWidth="1"/>
    <col min="8453" max="8500" width="9.140625" style="21" customWidth="1"/>
    <col min="8501" max="8704" width="0" style="21" hidden="1" customWidth="1"/>
    <col min="8705" max="8708" width="27" style="21" customWidth="1"/>
    <col min="8709" max="8756" width="9.140625" style="21" customWidth="1"/>
    <col min="8757" max="8960" width="0" style="21" hidden="1" customWidth="1"/>
    <col min="8961" max="8964" width="27" style="21" customWidth="1"/>
    <col min="8965" max="9012" width="9.140625" style="21" customWidth="1"/>
    <col min="9013" max="9216" width="0" style="21" hidden="1" customWidth="1"/>
    <col min="9217" max="9220" width="27" style="21" customWidth="1"/>
    <col min="9221" max="9268" width="9.140625" style="21" customWidth="1"/>
    <col min="9269" max="9472" width="0" style="21" hidden="1" customWidth="1"/>
    <col min="9473" max="9476" width="27" style="21" customWidth="1"/>
    <col min="9477" max="9524" width="9.140625" style="21" customWidth="1"/>
    <col min="9525" max="9728" width="0" style="21" hidden="1" customWidth="1"/>
    <col min="9729" max="9732" width="27" style="21" customWidth="1"/>
    <col min="9733" max="9780" width="9.140625" style="21" customWidth="1"/>
    <col min="9781" max="9984" width="0" style="21" hidden="1" customWidth="1"/>
    <col min="9985" max="9988" width="27" style="21" customWidth="1"/>
    <col min="9989" max="10036" width="9.140625" style="21" customWidth="1"/>
    <col min="10037" max="10240" width="0" style="21" hidden="1" customWidth="1"/>
    <col min="10241" max="10244" width="27" style="21" customWidth="1"/>
    <col min="10245" max="10292" width="9.140625" style="21" customWidth="1"/>
    <col min="10293" max="10496" width="0" style="21" hidden="1" customWidth="1"/>
    <col min="10497" max="10500" width="27" style="21" customWidth="1"/>
    <col min="10501" max="10548" width="9.140625" style="21" customWidth="1"/>
    <col min="10549" max="10752" width="0" style="21" hidden="1" customWidth="1"/>
    <col min="10753" max="10756" width="27" style="21" customWidth="1"/>
    <col min="10757" max="10804" width="9.140625" style="21" customWidth="1"/>
    <col min="10805" max="11008" width="0" style="21" hidden="1" customWidth="1"/>
    <col min="11009" max="11012" width="27" style="21" customWidth="1"/>
    <col min="11013" max="11060" width="9.140625" style="21" customWidth="1"/>
    <col min="11061" max="11264" width="0" style="21" hidden="1" customWidth="1"/>
    <col min="11265" max="11268" width="27" style="21" customWidth="1"/>
    <col min="11269" max="11316" width="9.140625" style="21" customWidth="1"/>
    <col min="11317" max="11520" width="0" style="21" hidden="1" customWidth="1"/>
    <col min="11521" max="11524" width="27" style="21" customWidth="1"/>
    <col min="11525" max="11572" width="9.140625" style="21" customWidth="1"/>
    <col min="11573" max="11776" width="0" style="21" hidden="1" customWidth="1"/>
    <col min="11777" max="11780" width="27" style="21" customWidth="1"/>
    <col min="11781" max="11828" width="9.140625" style="21" customWidth="1"/>
    <col min="11829" max="12032" width="0" style="21" hidden="1" customWidth="1"/>
    <col min="12033" max="12036" width="27" style="21" customWidth="1"/>
    <col min="12037" max="12084" width="9.140625" style="21" customWidth="1"/>
    <col min="12085" max="12288" width="0" style="21" hidden="1" customWidth="1"/>
    <col min="12289" max="12292" width="27" style="21" customWidth="1"/>
    <col min="12293" max="12340" width="9.140625" style="21" customWidth="1"/>
    <col min="12341" max="12544" width="0" style="21" hidden="1" customWidth="1"/>
    <col min="12545" max="12548" width="27" style="21" customWidth="1"/>
    <col min="12549" max="12596" width="9.140625" style="21" customWidth="1"/>
    <col min="12597" max="12800" width="0" style="21" hidden="1" customWidth="1"/>
    <col min="12801" max="12804" width="27" style="21" customWidth="1"/>
    <col min="12805" max="12852" width="9.140625" style="21" customWidth="1"/>
    <col min="12853" max="13056" width="0" style="21" hidden="1" customWidth="1"/>
    <col min="13057" max="13060" width="27" style="21" customWidth="1"/>
    <col min="13061" max="13108" width="9.140625" style="21" customWidth="1"/>
    <col min="13109" max="13312" width="0" style="21" hidden="1" customWidth="1"/>
    <col min="13313" max="13316" width="27" style="21" customWidth="1"/>
    <col min="13317" max="13364" width="9.140625" style="21" customWidth="1"/>
    <col min="13365" max="13568" width="0" style="21" hidden="1" customWidth="1"/>
    <col min="13569" max="13572" width="27" style="21" customWidth="1"/>
    <col min="13573" max="13620" width="9.140625" style="21" customWidth="1"/>
    <col min="13621" max="13824" width="0" style="21" hidden="1" customWidth="1"/>
    <col min="13825" max="13828" width="27" style="21" customWidth="1"/>
    <col min="13829" max="13876" width="9.140625" style="21" customWidth="1"/>
    <col min="13877" max="14080" width="0" style="21" hidden="1" customWidth="1"/>
    <col min="14081" max="14084" width="27" style="21" customWidth="1"/>
    <col min="14085" max="14132" width="9.140625" style="21" customWidth="1"/>
    <col min="14133" max="14336" width="0" style="21" hidden="1" customWidth="1"/>
    <col min="14337" max="14340" width="27" style="21" customWidth="1"/>
    <col min="14341" max="14388" width="9.140625" style="21" customWidth="1"/>
    <col min="14389" max="14592" width="0" style="21" hidden="1" customWidth="1"/>
    <col min="14593" max="14596" width="27" style="21" customWidth="1"/>
    <col min="14597" max="14644" width="9.140625" style="21" customWidth="1"/>
    <col min="14645" max="14848" width="0" style="21" hidden="1" customWidth="1"/>
    <col min="14849" max="14852" width="27" style="21" customWidth="1"/>
    <col min="14853" max="14900" width="9.140625" style="21" customWidth="1"/>
    <col min="14901" max="15104" width="0" style="21" hidden="1" customWidth="1"/>
    <col min="15105" max="15108" width="27" style="21" customWidth="1"/>
    <col min="15109" max="15156" width="9.140625" style="21" customWidth="1"/>
    <col min="15157" max="15360" width="0" style="21" hidden="1" customWidth="1"/>
    <col min="15361" max="15364" width="27" style="21" customWidth="1"/>
    <col min="15365" max="15412" width="9.140625" style="21" customWidth="1"/>
    <col min="15413" max="15616" width="0" style="21" hidden="1" customWidth="1"/>
    <col min="15617" max="15620" width="27" style="21" customWidth="1"/>
    <col min="15621" max="15668" width="9.140625" style="21" customWidth="1"/>
    <col min="15669" max="15872" width="0" style="21" hidden="1" customWidth="1"/>
    <col min="15873" max="15876" width="27" style="21" customWidth="1"/>
    <col min="15877" max="15924" width="9.140625" style="21" customWidth="1"/>
    <col min="15925" max="16128" width="0" style="21" hidden="1" customWidth="1"/>
    <col min="16129" max="16132" width="27" style="21" customWidth="1"/>
    <col min="16133" max="16180" width="9.140625" style="21" customWidth="1"/>
    <col min="16181" max="16384" width="0" style="21" hidden="1" customWidth="1"/>
  </cols>
  <sheetData>
    <row r="1" spans="1:104" ht="0.95" customHeight="1" x14ac:dyDescent="0.25">
      <c r="C1" s="22"/>
      <c r="CZ1" s="21" t="s">
        <v>268</v>
      </c>
    </row>
    <row r="2" spans="1:104" ht="12.75" customHeight="1" x14ac:dyDescent="0.25">
      <c r="A2" s="61"/>
      <c r="B2" s="25"/>
      <c r="C2" s="24"/>
      <c r="D2" s="25"/>
      <c r="E2" s="25"/>
    </row>
    <row r="3" spans="1:104" ht="12.75" customHeight="1" x14ac:dyDescent="0.25">
      <c r="A3" s="61"/>
      <c r="B3" s="25"/>
      <c r="C3" s="24"/>
      <c r="D3" s="23"/>
    </row>
    <row r="4" spans="1:104" ht="12.75" customHeight="1" x14ac:dyDescent="0.25">
      <c r="A4" s="61"/>
      <c r="B4" s="25"/>
      <c r="C4" s="24"/>
      <c r="D4" s="23"/>
    </row>
    <row r="5" spans="1:104" ht="12.75" customHeight="1" x14ac:dyDescent="0.25">
      <c r="A5" s="61"/>
      <c r="B5" s="25"/>
      <c r="C5" s="24" t="s">
        <v>269</v>
      </c>
      <c r="D5" s="25" t="s">
        <v>270</v>
      </c>
    </row>
    <row r="6" spans="1:104" ht="12.75" customHeight="1" thickBot="1" x14ac:dyDescent="0.3">
      <c r="A6" s="62"/>
      <c r="B6" s="60"/>
      <c r="C6" s="27"/>
      <c r="D6" s="26"/>
      <c r="E6" s="28"/>
    </row>
    <row r="7" spans="1:104" ht="12.75" customHeight="1" thickBot="1" x14ac:dyDescent="0.3">
      <c r="A7" s="134" t="s">
        <v>271</v>
      </c>
      <c r="B7" s="134"/>
      <c r="C7" s="135"/>
      <c r="D7" s="26"/>
      <c r="E7" s="28"/>
    </row>
    <row r="8" spans="1:104" ht="12.75" customHeight="1" thickBot="1" x14ac:dyDescent="0.3">
      <c r="A8" s="62" t="s">
        <v>272</v>
      </c>
      <c r="B8" s="60" t="s">
        <v>273</v>
      </c>
      <c r="C8" s="27"/>
      <c r="D8" s="29" t="s">
        <v>274</v>
      </c>
      <c r="E8" s="80" t="s">
        <v>3144</v>
      </c>
      <c r="BB8" s="21" t="s">
        <v>275</v>
      </c>
    </row>
    <row r="9" spans="1:104" ht="13.5" customHeight="1" x14ac:dyDescent="0.25">
      <c r="A9" s="61" t="s">
        <v>3123</v>
      </c>
      <c r="B9" s="61" t="s">
        <v>3123</v>
      </c>
      <c r="C9" s="61" t="s">
        <v>3123</v>
      </c>
      <c r="D9" s="61" t="s">
        <v>3123</v>
      </c>
      <c r="E9" s="63" t="s">
        <v>3123</v>
      </c>
    </row>
    <row r="10" spans="1:104" ht="13.5" customHeight="1" x14ac:dyDescent="0.25">
      <c r="A10" s="61" t="s">
        <v>1351</v>
      </c>
      <c r="B10" s="61" t="s">
        <v>1352</v>
      </c>
      <c r="C10" s="61"/>
      <c r="D10" s="61">
        <v>15</v>
      </c>
      <c r="E10" s="63" t="s">
        <v>3156</v>
      </c>
    </row>
    <row r="11" spans="1:104" ht="13.5" customHeight="1" x14ac:dyDescent="0.25">
      <c r="A11" s="61" t="s">
        <v>1648</v>
      </c>
      <c r="B11" s="61" t="s">
        <v>1649</v>
      </c>
      <c r="C11" s="61"/>
      <c r="D11" s="61">
        <v>15</v>
      </c>
      <c r="E11" s="63" t="s">
        <v>3155</v>
      </c>
    </row>
    <row r="12" spans="1:104" ht="13.5" customHeight="1" x14ac:dyDescent="0.25">
      <c r="A12" s="61" t="s">
        <v>1938</v>
      </c>
      <c r="B12" s="61" t="s">
        <v>1939</v>
      </c>
      <c r="C12" s="61"/>
      <c r="D12" s="61">
        <v>15</v>
      </c>
      <c r="E12" s="63" t="s">
        <v>3154</v>
      </c>
    </row>
    <row r="13" spans="1:104" ht="13.5" customHeight="1" x14ac:dyDescent="0.25">
      <c r="A13" s="61" t="s">
        <v>1351</v>
      </c>
      <c r="B13" s="61" t="s">
        <v>1352</v>
      </c>
      <c r="C13" s="61"/>
      <c r="D13" s="61">
        <v>15</v>
      </c>
      <c r="E13" s="63" t="s">
        <v>3153</v>
      </c>
    </row>
    <row r="14" spans="1:104" ht="13.5" customHeight="1" x14ac:dyDescent="0.25">
      <c r="A14" s="61" t="s">
        <v>1648</v>
      </c>
      <c r="B14" s="61" t="s">
        <v>1649</v>
      </c>
      <c r="C14" s="61"/>
      <c r="D14" s="61">
        <v>15</v>
      </c>
      <c r="E14" s="63" t="s">
        <v>3152</v>
      </c>
    </row>
    <row r="15" spans="1:104" ht="13.5" customHeight="1" x14ac:dyDescent="0.25">
      <c r="A15" s="61" t="s">
        <v>1938</v>
      </c>
      <c r="B15" s="61" t="s">
        <v>1939</v>
      </c>
      <c r="C15" s="61"/>
      <c r="D15" s="61">
        <v>15</v>
      </c>
      <c r="E15" s="63" t="s">
        <v>3151</v>
      </c>
    </row>
    <row r="16" spans="1:104" ht="13.5" customHeight="1" x14ac:dyDescent="0.25">
      <c r="A16" s="61" t="s">
        <v>1351</v>
      </c>
      <c r="B16" s="61" t="s">
        <v>1352</v>
      </c>
      <c r="C16" s="61"/>
      <c r="D16" s="61">
        <v>15</v>
      </c>
      <c r="E16" s="63" t="s">
        <v>3148</v>
      </c>
    </row>
    <row r="17" spans="1:5" ht="13.5" customHeight="1" x14ac:dyDescent="0.25">
      <c r="A17" s="61" t="s">
        <v>1648</v>
      </c>
      <c r="B17" s="61" t="s">
        <v>1649</v>
      </c>
      <c r="C17" s="61"/>
      <c r="D17" s="61">
        <v>15</v>
      </c>
      <c r="E17" s="63" t="s">
        <v>3147</v>
      </c>
    </row>
    <row r="18" spans="1:5" ht="13.5" customHeight="1" x14ac:dyDescent="0.25">
      <c r="A18" s="61" t="s">
        <v>1938</v>
      </c>
      <c r="B18" s="61" t="s">
        <v>1939</v>
      </c>
      <c r="C18" s="61"/>
      <c r="D18" s="61">
        <v>15</v>
      </c>
      <c r="E18" s="63" t="s">
        <v>3146</v>
      </c>
    </row>
    <row r="19" spans="1:5" ht="13.5" customHeight="1" x14ac:dyDescent="0.25">
      <c r="A19" s="61"/>
      <c r="B19" s="61"/>
      <c r="C19" s="61"/>
      <c r="D19" s="61"/>
      <c r="E19" s="63"/>
    </row>
    <row r="20" spans="1:5" ht="13.5" customHeight="1" x14ac:dyDescent="0.25">
      <c r="A20" s="61"/>
      <c r="B20" s="61"/>
      <c r="C20" s="61"/>
      <c r="D20" s="61"/>
      <c r="E20" s="63"/>
    </row>
    <row r="21" spans="1:5" ht="13.5" customHeight="1" x14ac:dyDescent="0.25">
      <c r="A21" s="61"/>
      <c r="B21" s="61"/>
      <c r="C21" s="61"/>
      <c r="D21" s="61"/>
      <c r="E21" s="63"/>
    </row>
    <row r="22" spans="1:5" ht="13.5" customHeight="1" x14ac:dyDescent="0.25">
      <c r="A22" s="61"/>
      <c r="B22" s="61"/>
      <c r="C22" s="61"/>
      <c r="D22" s="61"/>
      <c r="E22" s="63"/>
    </row>
    <row r="23" spans="1:5" ht="13.5" customHeight="1" x14ac:dyDescent="0.25">
      <c r="A23" s="61"/>
      <c r="B23" s="61"/>
      <c r="C23" s="61"/>
      <c r="D23" s="61"/>
      <c r="E23" s="63"/>
    </row>
    <row r="24" spans="1:5" ht="13.5" customHeight="1" x14ac:dyDescent="0.25">
      <c r="A24" s="61"/>
      <c r="B24" s="61"/>
      <c r="C24" s="61"/>
      <c r="D24" s="61"/>
      <c r="E24" s="63"/>
    </row>
    <row r="25" spans="1:5" ht="13.5" customHeight="1" x14ac:dyDescent="0.25">
      <c r="A25" s="61"/>
      <c r="B25" s="61"/>
      <c r="C25" s="61"/>
      <c r="D25" s="61"/>
      <c r="E25" s="63"/>
    </row>
    <row r="26" spans="1:5" ht="13.5" customHeight="1" x14ac:dyDescent="0.25">
      <c r="A26" s="61"/>
      <c r="B26" s="61"/>
      <c r="C26" s="61"/>
      <c r="D26" s="61"/>
      <c r="E26" s="63"/>
    </row>
    <row r="27" spans="1:5" ht="13.5" customHeight="1" x14ac:dyDescent="0.25">
      <c r="A27" s="61"/>
      <c r="B27" s="61"/>
      <c r="C27" s="61"/>
      <c r="D27" s="61"/>
      <c r="E27" s="63"/>
    </row>
    <row r="28" spans="1:5" ht="13.5" customHeight="1" x14ac:dyDescent="0.25">
      <c r="A28" s="61"/>
      <c r="B28" s="61"/>
      <c r="C28" s="61"/>
      <c r="D28" s="61"/>
      <c r="E28" s="63"/>
    </row>
    <row r="29" spans="1:5" ht="13.5" customHeight="1" x14ac:dyDescent="0.25">
      <c r="A29" s="61"/>
      <c r="B29" s="61"/>
      <c r="C29" s="61"/>
      <c r="D29" s="61"/>
      <c r="E29" s="63"/>
    </row>
    <row r="30" spans="1:5" ht="13.5" customHeight="1" x14ac:dyDescent="0.25">
      <c r="A30" s="61"/>
      <c r="B30" s="61"/>
      <c r="C30" s="61"/>
      <c r="D30" s="61"/>
      <c r="E30" s="63"/>
    </row>
    <row r="31" spans="1:5" ht="13.5" customHeight="1" x14ac:dyDescent="0.25">
      <c r="A31" s="61"/>
      <c r="B31" s="61"/>
      <c r="C31" s="61"/>
      <c r="D31" s="61"/>
      <c r="E31" s="63"/>
    </row>
    <row r="32" spans="1:5" ht="13.5" customHeight="1" x14ac:dyDescent="0.25">
      <c r="A32" s="61"/>
      <c r="B32" s="61"/>
      <c r="C32" s="61"/>
      <c r="D32" s="61"/>
      <c r="E32" s="63"/>
    </row>
    <row r="33" spans="1:5" ht="13.5" customHeight="1" x14ac:dyDescent="0.25">
      <c r="A33" s="61"/>
      <c r="B33" s="61"/>
      <c r="C33" s="61"/>
      <c r="D33" s="61"/>
      <c r="E33" s="63"/>
    </row>
    <row r="34" spans="1:5" ht="13.5" customHeight="1" x14ac:dyDescent="0.25">
      <c r="A34" s="61"/>
      <c r="B34" s="61"/>
      <c r="C34" s="61"/>
      <c r="D34" s="61"/>
      <c r="E34" s="63"/>
    </row>
    <row r="35" spans="1:5" ht="13.5" customHeight="1" x14ac:dyDescent="0.25">
      <c r="A35" s="61"/>
      <c r="B35" s="61"/>
      <c r="C35" s="61"/>
      <c r="D35" s="61"/>
      <c r="E35" s="63"/>
    </row>
    <row r="36" spans="1:5" ht="13.5" customHeight="1" x14ac:dyDescent="0.25">
      <c r="A36" s="61"/>
      <c r="B36" s="61"/>
      <c r="C36" s="61"/>
      <c r="D36" s="61"/>
      <c r="E36" s="63"/>
    </row>
    <row r="37" spans="1:5" ht="13.5" customHeight="1" x14ac:dyDescent="0.25">
      <c r="A37" s="61"/>
      <c r="B37" s="61"/>
      <c r="C37" s="61"/>
      <c r="D37" s="61"/>
      <c r="E37" s="63"/>
    </row>
    <row r="38" spans="1:5" ht="13.5" customHeight="1" x14ac:dyDescent="0.25">
      <c r="A38" s="61"/>
      <c r="B38" s="61"/>
      <c r="C38" s="61"/>
      <c r="D38" s="61"/>
      <c r="E38" s="63"/>
    </row>
    <row r="39" spans="1:5" ht="13.5" customHeight="1" x14ac:dyDescent="0.25">
      <c r="A39" s="61"/>
      <c r="B39" s="61"/>
      <c r="C39" s="61"/>
      <c r="D39" s="61"/>
      <c r="E39" s="63"/>
    </row>
    <row r="40" spans="1:5" ht="13.5" customHeight="1" x14ac:dyDescent="0.25">
      <c r="A40" s="61"/>
      <c r="B40" s="61"/>
      <c r="C40" s="61"/>
      <c r="D40" s="61"/>
      <c r="E40" s="63"/>
    </row>
    <row r="41" spans="1:5" ht="13.5" customHeight="1" x14ac:dyDescent="0.25">
      <c r="A41" s="61"/>
      <c r="B41" s="61"/>
      <c r="C41" s="61"/>
      <c r="D41" s="61"/>
      <c r="E41" s="63"/>
    </row>
    <row r="42" spans="1:5" ht="13.5" customHeight="1" x14ac:dyDescent="0.25">
      <c r="A42" s="61"/>
      <c r="B42" s="61"/>
      <c r="C42" s="61"/>
      <c r="D42" s="61"/>
      <c r="E42" s="63"/>
    </row>
    <row r="43" spans="1:5" ht="13.5" customHeight="1" x14ac:dyDescent="0.25">
      <c r="A43" s="61"/>
      <c r="B43" s="61"/>
      <c r="C43" s="61"/>
      <c r="D43" s="61"/>
      <c r="E43" s="63"/>
    </row>
    <row r="44" spans="1:5" ht="13.5" customHeight="1" x14ac:dyDescent="0.25">
      <c r="A44" s="61"/>
      <c r="B44" s="61"/>
      <c r="C44" s="61"/>
      <c r="D44" s="61"/>
      <c r="E44" s="63"/>
    </row>
    <row r="45" spans="1:5" ht="13.5" customHeight="1" x14ac:dyDescent="0.25">
      <c r="A45" s="61"/>
      <c r="B45" s="61"/>
      <c r="C45" s="61"/>
      <c r="D45" s="61"/>
      <c r="E45" s="63"/>
    </row>
    <row r="46" spans="1:5" ht="13.5" customHeight="1" x14ac:dyDescent="0.25">
      <c r="A46" s="61"/>
      <c r="B46" s="61"/>
      <c r="C46" s="61"/>
      <c r="D46" s="61"/>
      <c r="E46" s="63"/>
    </row>
    <row r="47" spans="1:5" ht="13.5" customHeight="1" x14ac:dyDescent="0.25">
      <c r="A47" s="61"/>
      <c r="B47" s="61"/>
      <c r="C47" s="61"/>
      <c r="D47" s="61"/>
      <c r="E47" s="63"/>
    </row>
    <row r="48" spans="1:5" ht="13.5" customHeight="1" x14ac:dyDescent="0.25">
      <c r="A48" s="61"/>
      <c r="B48" s="61"/>
      <c r="C48" s="61"/>
      <c r="D48" s="61"/>
      <c r="E48" s="63"/>
    </row>
    <row r="49" spans="1:5" ht="13.5" customHeight="1" x14ac:dyDescent="0.25">
      <c r="A49" s="61"/>
      <c r="B49" s="61"/>
      <c r="C49" s="61"/>
      <c r="D49" s="61"/>
      <c r="E49" s="63"/>
    </row>
    <row r="50" spans="1:5" ht="13.5" customHeight="1" x14ac:dyDescent="0.25">
      <c r="A50" s="61"/>
      <c r="B50" s="61"/>
      <c r="C50" s="61"/>
      <c r="D50" s="61"/>
      <c r="E50" s="63"/>
    </row>
    <row r="51" spans="1:5" ht="13.5" customHeight="1" x14ac:dyDescent="0.25">
      <c r="A51" s="61"/>
      <c r="B51" s="61"/>
      <c r="C51" s="61"/>
      <c r="D51" s="61"/>
      <c r="E51" s="63"/>
    </row>
    <row r="52" spans="1:5" ht="13.5" customHeight="1" x14ac:dyDescent="0.25">
      <c r="A52" s="61"/>
      <c r="B52" s="61"/>
      <c r="C52" s="61"/>
      <c r="D52" s="61"/>
      <c r="E52" s="63"/>
    </row>
    <row r="53" spans="1:5" ht="13.5" customHeight="1" x14ac:dyDescent="0.25">
      <c r="A53" s="61"/>
      <c r="B53" s="61"/>
      <c r="C53" s="61"/>
      <c r="D53" s="61"/>
      <c r="E53" s="63"/>
    </row>
    <row r="54" spans="1:5" ht="13.5" customHeight="1" x14ac:dyDescent="0.25">
      <c r="A54" s="61"/>
      <c r="B54" s="61"/>
      <c r="C54" s="61"/>
      <c r="D54" s="61"/>
      <c r="E54" s="63"/>
    </row>
    <row r="55" spans="1:5" ht="13.5" customHeight="1" x14ac:dyDescent="0.25">
      <c r="A55" s="61"/>
      <c r="B55" s="61"/>
      <c r="C55" s="61"/>
      <c r="D55" s="61"/>
      <c r="E55" s="63"/>
    </row>
    <row r="56" spans="1:5" ht="13.5" customHeight="1" x14ac:dyDescent="0.25">
      <c r="A56" s="61"/>
      <c r="B56" s="61"/>
      <c r="C56" s="61"/>
      <c r="D56" s="61"/>
      <c r="E56" s="63"/>
    </row>
    <row r="57" spans="1:5" ht="13.5" customHeight="1" x14ac:dyDescent="0.25">
      <c r="A57" s="61"/>
      <c r="B57" s="61"/>
      <c r="C57" s="61"/>
      <c r="D57" s="61"/>
      <c r="E57" s="63"/>
    </row>
    <row r="58" spans="1:5" ht="13.5" customHeight="1" x14ac:dyDescent="0.25">
      <c r="A58" s="61"/>
      <c r="B58" s="61"/>
      <c r="C58" s="61"/>
      <c r="D58" s="61"/>
      <c r="E58" s="63"/>
    </row>
    <row r="59" spans="1:5" ht="13.5" customHeight="1" x14ac:dyDescent="0.25">
      <c r="A59" s="61"/>
      <c r="B59" s="61"/>
      <c r="C59" s="61"/>
      <c r="D59" s="61"/>
      <c r="E59" s="63"/>
    </row>
    <row r="60" spans="1:5" ht="13.5" customHeight="1" x14ac:dyDescent="0.25">
      <c r="A60" s="61"/>
      <c r="B60" s="61"/>
      <c r="C60" s="61"/>
      <c r="D60" s="61"/>
      <c r="E60" s="63"/>
    </row>
    <row r="61" spans="1:5" ht="13.5" customHeight="1" x14ac:dyDescent="0.25">
      <c r="A61" s="61"/>
      <c r="B61" s="61"/>
      <c r="C61" s="61"/>
      <c r="D61" s="61"/>
      <c r="E61" s="63"/>
    </row>
    <row r="62" spans="1:5" ht="13.5" customHeight="1" x14ac:dyDescent="0.25">
      <c r="A62" s="61"/>
      <c r="B62" s="61"/>
      <c r="C62" s="61"/>
      <c r="D62" s="61"/>
      <c r="E62" s="63"/>
    </row>
    <row r="63" spans="1:5" ht="13.5" customHeight="1" x14ac:dyDescent="0.25">
      <c r="A63" s="61"/>
      <c r="B63" s="61"/>
      <c r="C63" s="61"/>
      <c r="D63" s="61"/>
      <c r="E63" s="63"/>
    </row>
    <row r="64" spans="1:5" ht="13.5" customHeight="1" x14ac:dyDescent="0.25">
      <c r="A64" s="61"/>
      <c r="B64" s="61"/>
      <c r="C64" s="61"/>
      <c r="D64" s="61"/>
      <c r="E64" s="63"/>
    </row>
    <row r="65" spans="1:5" ht="13.5" customHeight="1" x14ac:dyDescent="0.25">
      <c r="A65" s="61"/>
      <c r="B65" s="61"/>
      <c r="C65" s="61"/>
      <c r="D65" s="61"/>
      <c r="E65" s="63"/>
    </row>
    <row r="66" spans="1:5" ht="13.5" customHeight="1" x14ac:dyDescent="0.25">
      <c r="A66" s="61"/>
      <c r="B66" s="61"/>
      <c r="C66" s="61"/>
      <c r="D66" s="61"/>
      <c r="E66" s="63"/>
    </row>
    <row r="67" spans="1:5" ht="13.5" customHeight="1" x14ac:dyDescent="0.25">
      <c r="A67" s="61"/>
      <c r="B67" s="61"/>
      <c r="C67" s="61"/>
      <c r="D67" s="61"/>
      <c r="E67" s="63"/>
    </row>
    <row r="68" spans="1:5" ht="13.5" customHeight="1" x14ac:dyDescent="0.25">
      <c r="A68" s="61"/>
      <c r="B68" s="61"/>
      <c r="C68" s="61"/>
      <c r="D68" s="61"/>
      <c r="E68" s="63"/>
    </row>
    <row r="69" spans="1:5" ht="13.5" customHeight="1" x14ac:dyDescent="0.25">
      <c r="A69" s="61"/>
      <c r="B69" s="61"/>
      <c r="C69" s="61"/>
      <c r="D69" s="61"/>
      <c r="E69" s="63"/>
    </row>
    <row r="70" spans="1:5" ht="13.5" customHeight="1" x14ac:dyDescent="0.25">
      <c r="A70" s="61"/>
      <c r="B70" s="61"/>
      <c r="C70" s="61"/>
      <c r="D70" s="61"/>
      <c r="E70" s="63"/>
    </row>
    <row r="71" spans="1:5" ht="13.5" customHeight="1" x14ac:dyDescent="0.25">
      <c r="A71" s="61"/>
      <c r="B71" s="61"/>
      <c r="C71" s="61"/>
      <c r="D71" s="61"/>
      <c r="E71" s="63"/>
    </row>
    <row r="72" spans="1:5" ht="13.5" customHeight="1" x14ac:dyDescent="0.25">
      <c r="A72" s="61"/>
      <c r="B72" s="61"/>
      <c r="C72" s="61"/>
      <c r="D72" s="61"/>
      <c r="E72" s="63"/>
    </row>
    <row r="73" spans="1:5" ht="13.5" customHeight="1" x14ac:dyDescent="0.25">
      <c r="A73" s="61"/>
      <c r="B73" s="61"/>
      <c r="C73" s="61"/>
      <c r="D73" s="61"/>
      <c r="E73" s="63"/>
    </row>
    <row r="74" spans="1:5" ht="13.5" customHeight="1" x14ac:dyDescent="0.25">
      <c r="A74" s="61"/>
      <c r="B74" s="61"/>
      <c r="C74" s="61"/>
      <c r="D74" s="61"/>
      <c r="E74" s="63"/>
    </row>
    <row r="75" spans="1:5" ht="13.5" customHeight="1" x14ac:dyDescent="0.25">
      <c r="A75" s="61"/>
      <c r="B75" s="61"/>
      <c r="C75" s="61"/>
      <c r="D75" s="61"/>
      <c r="E75" s="63"/>
    </row>
    <row r="76" spans="1:5" ht="13.5" customHeight="1" x14ac:dyDescent="0.25">
      <c r="A76" s="61"/>
      <c r="B76" s="61"/>
      <c r="C76" s="61"/>
      <c r="D76" s="61"/>
      <c r="E76" s="63"/>
    </row>
    <row r="77" spans="1:5" ht="13.5" customHeight="1" x14ac:dyDescent="0.25">
      <c r="A77" s="61"/>
      <c r="B77" s="61"/>
      <c r="C77" s="61"/>
      <c r="D77" s="61"/>
      <c r="E77" s="63"/>
    </row>
    <row r="78" spans="1:5" ht="13.5" customHeight="1" x14ac:dyDescent="0.25">
      <c r="A78" s="61"/>
      <c r="B78" s="61"/>
      <c r="C78" s="61"/>
      <c r="D78" s="61"/>
      <c r="E78" s="63"/>
    </row>
    <row r="79" spans="1:5" ht="13.5" customHeight="1" x14ac:dyDescent="0.25">
      <c r="A79" s="61"/>
      <c r="B79" s="61"/>
      <c r="C79" s="61"/>
      <c r="D79" s="61"/>
      <c r="E79" s="63"/>
    </row>
    <row r="80" spans="1:5" ht="13.5" customHeight="1" x14ac:dyDescent="0.25">
      <c r="A80" s="61"/>
      <c r="B80" s="61"/>
      <c r="C80" s="61"/>
      <c r="D80" s="61"/>
      <c r="E80" s="63"/>
    </row>
    <row r="81" spans="1:5" ht="13.5" customHeight="1" x14ac:dyDescent="0.25">
      <c r="A81" s="61"/>
      <c r="B81" s="61"/>
      <c r="C81" s="61"/>
      <c r="D81" s="61"/>
      <c r="E81" s="63"/>
    </row>
    <row r="82" spans="1:5" ht="13.5" customHeight="1" x14ac:dyDescent="0.25">
      <c r="A82" s="61"/>
      <c r="B82" s="61"/>
      <c r="C82" s="61"/>
      <c r="D82" s="61"/>
      <c r="E82" s="63"/>
    </row>
    <row r="83" spans="1:5" ht="13.5" customHeight="1" x14ac:dyDescent="0.25">
      <c r="A83" s="61"/>
      <c r="B83" s="61"/>
      <c r="C83" s="61"/>
      <c r="D83" s="61"/>
      <c r="E83" s="63"/>
    </row>
    <row r="84" spans="1:5" ht="13.5" customHeight="1" x14ac:dyDescent="0.25">
      <c r="A84" s="61"/>
      <c r="B84" s="61"/>
      <c r="C84" s="61"/>
      <c r="D84" s="61"/>
      <c r="E84" s="63"/>
    </row>
    <row r="85" spans="1:5" ht="13.5" customHeight="1" x14ac:dyDescent="0.25">
      <c r="A85" s="61"/>
      <c r="B85" s="61"/>
      <c r="C85" s="61"/>
      <c r="D85" s="61"/>
      <c r="E85" s="63"/>
    </row>
    <row r="86" spans="1:5" ht="13.5" customHeight="1" x14ac:dyDescent="0.25">
      <c r="A86" s="61"/>
      <c r="B86" s="61"/>
      <c r="C86" s="61"/>
      <c r="D86" s="61"/>
      <c r="E86" s="63"/>
    </row>
    <row r="87" spans="1:5" ht="13.5" customHeight="1" x14ac:dyDescent="0.25">
      <c r="A87" s="61"/>
      <c r="B87" s="61"/>
      <c r="C87" s="61"/>
      <c r="D87" s="61"/>
      <c r="E87" s="63"/>
    </row>
    <row r="88" spans="1:5" ht="13.5" customHeight="1" x14ac:dyDescent="0.25">
      <c r="A88" s="61"/>
      <c r="B88" s="61"/>
      <c r="C88" s="61"/>
      <c r="D88" s="61"/>
      <c r="E88" s="63"/>
    </row>
    <row r="89" spans="1:5" ht="13.5" customHeight="1" x14ac:dyDescent="0.25">
      <c r="A89" s="61"/>
      <c r="B89" s="61"/>
      <c r="C89" s="61"/>
      <c r="D89" s="61"/>
      <c r="E89" s="63"/>
    </row>
    <row r="90" spans="1:5" ht="13.5" customHeight="1" x14ac:dyDescent="0.25">
      <c r="A90" s="61"/>
      <c r="B90" s="61"/>
      <c r="C90" s="61"/>
      <c r="D90" s="61"/>
      <c r="E90" s="63"/>
    </row>
    <row r="91" spans="1:5" ht="13.5" customHeight="1" x14ac:dyDescent="0.25">
      <c r="A91" s="61"/>
      <c r="B91" s="61"/>
      <c r="C91" s="61"/>
      <c r="D91" s="61"/>
      <c r="E91" s="63"/>
    </row>
    <row r="92" spans="1:5" ht="13.5" customHeight="1" x14ac:dyDescent="0.25">
      <c r="A92" s="61"/>
      <c r="B92" s="61"/>
      <c r="C92" s="61"/>
      <c r="D92" s="61"/>
      <c r="E92" s="63"/>
    </row>
    <row r="93" spans="1:5" ht="13.5" customHeight="1" x14ac:dyDescent="0.25">
      <c r="A93" s="61"/>
      <c r="B93" s="61"/>
      <c r="C93" s="61"/>
      <c r="D93" s="61"/>
      <c r="E93" s="63"/>
    </row>
    <row r="94" spans="1:5" ht="13.5" customHeight="1" x14ac:dyDescent="0.25">
      <c r="A94" s="61"/>
      <c r="B94" s="61"/>
      <c r="C94" s="61"/>
      <c r="D94" s="61"/>
      <c r="E94" s="63"/>
    </row>
    <row r="95" spans="1:5" ht="13.5" customHeight="1" x14ac:dyDescent="0.25">
      <c r="A95" s="61"/>
      <c r="B95" s="61"/>
      <c r="C95" s="61"/>
      <c r="D95" s="61"/>
      <c r="E95" s="63"/>
    </row>
    <row r="96" spans="1:5" ht="13.5" customHeight="1" x14ac:dyDescent="0.25">
      <c r="A96" s="61"/>
      <c r="B96" s="61"/>
      <c r="C96" s="61"/>
      <c r="D96" s="61"/>
      <c r="E96" s="63"/>
    </row>
    <row r="97" spans="1:5" ht="13.5" customHeight="1" x14ac:dyDescent="0.25">
      <c r="A97" s="61"/>
      <c r="B97" s="61"/>
      <c r="C97" s="61"/>
      <c r="D97" s="61"/>
      <c r="E97" s="63"/>
    </row>
    <row r="98" spans="1:5" ht="13.5" customHeight="1" x14ac:dyDescent="0.25">
      <c r="A98" s="61"/>
      <c r="B98" s="61"/>
      <c r="C98" s="61"/>
      <c r="D98" s="61"/>
      <c r="E98" s="63"/>
    </row>
    <row r="99" spans="1:5" ht="13.5" customHeight="1" x14ac:dyDescent="0.25">
      <c r="A99" s="61"/>
      <c r="B99" s="61"/>
      <c r="C99" s="61"/>
      <c r="D99" s="61"/>
      <c r="E99" s="63"/>
    </row>
    <row r="100" spans="1:5" ht="13.5" customHeight="1" x14ac:dyDescent="0.25">
      <c r="A100" s="61"/>
      <c r="B100" s="61"/>
      <c r="C100" s="61"/>
      <c r="D100" s="61"/>
      <c r="E100" s="63"/>
    </row>
    <row r="101" spans="1:5" ht="13.5" customHeight="1" x14ac:dyDescent="0.25">
      <c r="A101" s="61"/>
      <c r="B101" s="61"/>
      <c r="C101" s="61"/>
      <c r="D101" s="61"/>
      <c r="E101" s="63"/>
    </row>
    <row r="102" spans="1:5" ht="13.5" customHeight="1" x14ac:dyDescent="0.25">
      <c r="A102" s="61"/>
      <c r="B102" s="61"/>
      <c r="C102" s="61"/>
      <c r="D102" s="61"/>
      <c r="E102" s="63"/>
    </row>
    <row r="103" spans="1:5" ht="13.5" customHeight="1" x14ac:dyDescent="0.25">
      <c r="A103" s="61"/>
      <c r="B103" s="61"/>
      <c r="C103" s="61"/>
      <c r="D103" s="61"/>
      <c r="E103" s="63"/>
    </row>
    <row r="104" spans="1:5" ht="13.5" customHeight="1" x14ac:dyDescent="0.25">
      <c r="A104" s="61"/>
      <c r="B104" s="61"/>
      <c r="C104" s="61"/>
      <c r="D104" s="61"/>
      <c r="E104" s="63"/>
    </row>
    <row r="105" spans="1:5" ht="13.5" customHeight="1" x14ac:dyDescent="0.25">
      <c r="A105" s="61"/>
      <c r="B105" s="61"/>
      <c r="C105" s="61"/>
      <c r="D105" s="61"/>
      <c r="E105" s="63"/>
    </row>
    <row r="106" spans="1:5" ht="13.5" customHeight="1" x14ac:dyDescent="0.25">
      <c r="A106" s="61"/>
      <c r="B106" s="61"/>
      <c r="C106" s="61"/>
      <c r="D106" s="61"/>
      <c r="E106" s="63"/>
    </row>
    <row r="107" spans="1:5" ht="13.5" customHeight="1" x14ac:dyDescent="0.25">
      <c r="A107" s="61"/>
      <c r="B107" s="61"/>
      <c r="C107" s="61"/>
      <c r="D107" s="61"/>
      <c r="E107" s="63"/>
    </row>
    <row r="108" spans="1:5" ht="13.5" customHeight="1" x14ac:dyDescent="0.25">
      <c r="A108" s="61"/>
      <c r="B108" s="61"/>
      <c r="C108" s="61"/>
      <c r="D108" s="61"/>
      <c r="E108" s="63"/>
    </row>
    <row r="109" spans="1:5" ht="13.5" customHeight="1" x14ac:dyDescent="0.25">
      <c r="A109" s="61"/>
      <c r="B109" s="61"/>
      <c r="C109" s="61"/>
      <c r="D109" s="61"/>
      <c r="E109" s="63"/>
    </row>
    <row r="110" spans="1:5" ht="13.5" customHeight="1" x14ac:dyDescent="0.25">
      <c r="A110" s="61"/>
      <c r="B110" s="61"/>
      <c r="C110" s="61"/>
      <c r="D110" s="61"/>
      <c r="E110" s="63"/>
    </row>
    <row r="111" spans="1:5" ht="13.5" customHeight="1" x14ac:dyDescent="0.25">
      <c r="A111" s="61"/>
      <c r="B111" s="61"/>
      <c r="C111" s="61"/>
      <c r="D111" s="61"/>
      <c r="E111" s="63"/>
    </row>
    <row r="112" spans="1:5" ht="13.5" customHeight="1" x14ac:dyDescent="0.25">
      <c r="A112" s="61"/>
      <c r="B112" s="61"/>
      <c r="C112" s="61"/>
      <c r="D112" s="61"/>
      <c r="E112" s="63"/>
    </row>
    <row r="113" spans="1:5" ht="13.5" customHeight="1" x14ac:dyDescent="0.25">
      <c r="A113" s="61"/>
      <c r="B113" s="61"/>
      <c r="C113" s="61"/>
      <c r="D113" s="61"/>
      <c r="E113" s="63"/>
    </row>
    <row r="114" spans="1:5" ht="13.5" customHeight="1" x14ac:dyDescent="0.25">
      <c r="A114" s="61"/>
      <c r="B114" s="61"/>
      <c r="C114" s="61"/>
      <c r="D114" s="61"/>
      <c r="E114" s="63"/>
    </row>
    <row r="115" spans="1:5" ht="13.5" customHeight="1" x14ac:dyDescent="0.25">
      <c r="A115" s="61"/>
      <c r="B115" s="61"/>
      <c r="C115" s="61"/>
      <c r="D115" s="61"/>
      <c r="E115" s="63"/>
    </row>
    <row r="116" spans="1:5" ht="13.5" customHeight="1" x14ac:dyDescent="0.25">
      <c r="A116" s="61"/>
      <c r="B116" s="61"/>
      <c r="C116" s="61"/>
      <c r="D116" s="61"/>
      <c r="E116" s="63"/>
    </row>
    <row r="117" spans="1:5" ht="13.5" customHeight="1" x14ac:dyDescent="0.25">
      <c r="A117" s="61"/>
      <c r="B117" s="61"/>
      <c r="C117" s="61"/>
      <c r="D117" s="61"/>
      <c r="E117" s="63"/>
    </row>
    <row r="118" spans="1:5" ht="13.5" customHeight="1" x14ac:dyDescent="0.25">
      <c r="A118" s="61"/>
      <c r="B118" s="61"/>
      <c r="C118" s="61"/>
      <c r="D118" s="61"/>
      <c r="E118" s="63"/>
    </row>
    <row r="119" spans="1:5" ht="13.5" customHeight="1" x14ac:dyDescent="0.25">
      <c r="A119" s="61"/>
      <c r="B119" s="61"/>
      <c r="C119" s="61"/>
      <c r="D119" s="61"/>
      <c r="E119" s="63"/>
    </row>
    <row r="120" spans="1:5" ht="13.5" customHeight="1" x14ac:dyDescent="0.25">
      <c r="A120" s="61"/>
      <c r="B120" s="61"/>
      <c r="C120" s="61"/>
      <c r="D120" s="61"/>
      <c r="E120" s="63"/>
    </row>
    <row r="121" spans="1:5" ht="13.5" customHeight="1" x14ac:dyDescent="0.25">
      <c r="A121" s="61"/>
      <c r="B121" s="61"/>
      <c r="C121" s="61"/>
      <c r="D121" s="61"/>
      <c r="E121" s="63"/>
    </row>
    <row r="122" spans="1:5" ht="13.5" customHeight="1" x14ac:dyDescent="0.25">
      <c r="A122" s="61"/>
      <c r="B122" s="61"/>
      <c r="C122" s="61"/>
      <c r="D122" s="61"/>
      <c r="E122" s="63"/>
    </row>
    <row r="123" spans="1:5" ht="13.5" customHeight="1" x14ac:dyDescent="0.25">
      <c r="A123" s="61"/>
      <c r="B123" s="61"/>
      <c r="C123" s="61"/>
      <c r="D123" s="61"/>
      <c r="E123" s="63"/>
    </row>
    <row r="124" spans="1:5" ht="13.5" customHeight="1" x14ac:dyDescent="0.25">
      <c r="A124" s="61"/>
      <c r="B124" s="61"/>
      <c r="C124" s="61"/>
      <c r="D124" s="61"/>
      <c r="E124" s="63"/>
    </row>
    <row r="125" spans="1:5" ht="13.5" customHeight="1" x14ac:dyDescent="0.25">
      <c r="A125" s="61"/>
      <c r="B125" s="61"/>
      <c r="C125" s="61"/>
      <c r="D125" s="61"/>
      <c r="E125" s="63"/>
    </row>
    <row r="126" spans="1:5" ht="13.5" customHeight="1" x14ac:dyDescent="0.25">
      <c r="A126" s="61"/>
      <c r="B126" s="61"/>
      <c r="C126" s="61"/>
      <c r="D126" s="61"/>
      <c r="E126" s="63"/>
    </row>
    <row r="127" spans="1:5" ht="13.5" customHeight="1" x14ac:dyDescent="0.25">
      <c r="A127" s="61"/>
      <c r="B127" s="61"/>
      <c r="C127" s="61"/>
      <c r="D127" s="61"/>
      <c r="E127" s="63"/>
    </row>
    <row r="128" spans="1:5" ht="13.5" customHeight="1" x14ac:dyDescent="0.25">
      <c r="A128" s="61"/>
      <c r="B128" s="61"/>
      <c r="C128" s="61"/>
      <c r="D128" s="61"/>
      <c r="E128" s="63"/>
    </row>
    <row r="129" spans="1:5" ht="13.5" customHeight="1" x14ac:dyDescent="0.25">
      <c r="A129" s="61"/>
      <c r="B129" s="61"/>
      <c r="C129" s="61"/>
      <c r="D129" s="61"/>
      <c r="E129" s="63"/>
    </row>
    <row r="130" spans="1:5" ht="13.5" customHeight="1" x14ac:dyDescent="0.25">
      <c r="A130" s="61"/>
      <c r="B130" s="61"/>
      <c r="C130" s="61"/>
      <c r="D130" s="61"/>
      <c r="E130" s="63"/>
    </row>
    <row r="131" spans="1:5" ht="13.5" customHeight="1" x14ac:dyDescent="0.25">
      <c r="A131" s="61"/>
      <c r="B131" s="61"/>
      <c r="C131" s="61"/>
      <c r="D131" s="61"/>
      <c r="E131" s="63"/>
    </row>
    <row r="132" spans="1:5" ht="13.5" customHeight="1" x14ac:dyDescent="0.25">
      <c r="A132" s="61"/>
      <c r="B132" s="61"/>
      <c r="C132" s="61"/>
      <c r="D132" s="61"/>
      <c r="E132" s="63"/>
    </row>
    <row r="133" spans="1:5" ht="13.5" customHeight="1" x14ac:dyDescent="0.25">
      <c r="A133" s="61"/>
      <c r="B133" s="61"/>
      <c r="C133" s="61"/>
      <c r="D133" s="61"/>
      <c r="E133" s="63"/>
    </row>
    <row r="134" spans="1:5" ht="13.5" customHeight="1" x14ac:dyDescent="0.25">
      <c r="A134" s="61"/>
      <c r="B134" s="61"/>
      <c r="C134" s="61"/>
      <c r="D134" s="61"/>
      <c r="E134" s="63"/>
    </row>
    <row r="135" spans="1:5" ht="13.5" customHeight="1" x14ac:dyDescent="0.25">
      <c r="A135" s="61"/>
      <c r="B135" s="61"/>
      <c r="C135" s="61"/>
      <c r="D135" s="61"/>
      <c r="E135" s="63"/>
    </row>
    <row r="136" spans="1:5" ht="13.5" customHeight="1" x14ac:dyDescent="0.25">
      <c r="A136" s="61"/>
      <c r="B136" s="61"/>
      <c r="C136" s="61"/>
      <c r="D136" s="61"/>
      <c r="E136" s="63"/>
    </row>
    <row r="137" spans="1:5" ht="13.5" customHeight="1" x14ac:dyDescent="0.25">
      <c r="A137" s="61"/>
      <c r="B137" s="61"/>
      <c r="C137" s="61"/>
      <c r="D137" s="61"/>
      <c r="E137" s="63"/>
    </row>
    <row r="138" spans="1:5" ht="13.5" customHeight="1" x14ac:dyDescent="0.25">
      <c r="A138" s="61"/>
      <c r="B138" s="61"/>
      <c r="C138" s="61"/>
      <c r="D138" s="61"/>
      <c r="E138" s="63"/>
    </row>
    <row r="139" spans="1:5" ht="13.5" customHeight="1" x14ac:dyDescent="0.25">
      <c r="A139" s="61"/>
      <c r="B139" s="61"/>
      <c r="C139" s="61"/>
      <c r="D139" s="61"/>
      <c r="E139" s="63"/>
    </row>
    <row r="140" spans="1:5" ht="13.5" customHeight="1" x14ac:dyDescent="0.25">
      <c r="A140" s="61"/>
      <c r="B140" s="61"/>
      <c r="C140" s="61"/>
      <c r="D140" s="61"/>
      <c r="E140" s="63"/>
    </row>
    <row r="141" spans="1:5" ht="13.5" customHeight="1" x14ac:dyDescent="0.25">
      <c r="A141" s="61"/>
      <c r="B141" s="61"/>
      <c r="C141" s="61"/>
      <c r="D141" s="61"/>
      <c r="E141" s="63"/>
    </row>
    <row r="142" spans="1:5" ht="13.5" customHeight="1" x14ac:dyDescent="0.25">
      <c r="A142" s="61"/>
      <c r="B142" s="61"/>
      <c r="C142" s="61"/>
      <c r="D142" s="61"/>
      <c r="E142" s="63"/>
    </row>
    <row r="143" spans="1:5" ht="13.5" customHeight="1" x14ac:dyDescent="0.25">
      <c r="A143" s="61"/>
      <c r="B143" s="61"/>
      <c r="C143" s="61"/>
      <c r="D143" s="61"/>
      <c r="E143" s="63"/>
    </row>
    <row r="144" spans="1:5" ht="13.5" customHeight="1" x14ac:dyDescent="0.25">
      <c r="A144" s="61"/>
      <c r="B144" s="61"/>
      <c r="C144" s="61"/>
      <c r="D144" s="61"/>
      <c r="E144" s="63"/>
    </row>
    <row r="145" spans="1:5" ht="13.5" customHeight="1" x14ac:dyDescent="0.25">
      <c r="A145" s="61"/>
      <c r="B145" s="61"/>
      <c r="C145" s="61"/>
      <c r="D145" s="61"/>
      <c r="E145" s="63"/>
    </row>
    <row r="146" spans="1:5" ht="13.5" customHeight="1" x14ac:dyDescent="0.25">
      <c r="A146" s="61"/>
      <c r="B146" s="61"/>
      <c r="C146" s="61"/>
      <c r="D146" s="61"/>
      <c r="E146" s="63"/>
    </row>
    <row r="147" spans="1:5" ht="13.5" customHeight="1" x14ac:dyDescent="0.25">
      <c r="A147" s="61"/>
      <c r="B147" s="61"/>
      <c r="C147" s="61"/>
      <c r="D147" s="61"/>
      <c r="E147" s="63"/>
    </row>
    <row r="148" spans="1:5" ht="13.5" customHeight="1" x14ac:dyDescent="0.25">
      <c r="A148" s="61"/>
      <c r="B148" s="61"/>
      <c r="C148" s="61"/>
      <c r="D148" s="61"/>
      <c r="E148" s="63"/>
    </row>
    <row r="149" spans="1:5" ht="13.5" customHeight="1" x14ac:dyDescent="0.25">
      <c r="A149" s="61"/>
      <c r="B149" s="61"/>
      <c r="C149" s="61"/>
      <c r="D149" s="61"/>
      <c r="E149" s="63"/>
    </row>
    <row r="150" spans="1:5" ht="13.5" customHeight="1" x14ac:dyDescent="0.25">
      <c r="A150" s="61"/>
      <c r="B150" s="61"/>
      <c r="C150" s="61"/>
      <c r="D150" s="61"/>
      <c r="E150" s="63"/>
    </row>
    <row r="151" spans="1:5" ht="13.5" customHeight="1" x14ac:dyDescent="0.25">
      <c r="A151" s="61"/>
      <c r="B151" s="61"/>
      <c r="C151" s="61"/>
      <c r="D151" s="61"/>
      <c r="E151" s="63"/>
    </row>
    <row r="152" spans="1:5" ht="13.5" customHeight="1" x14ac:dyDescent="0.25">
      <c r="A152" s="61"/>
      <c r="B152" s="61"/>
      <c r="C152" s="61"/>
      <c r="D152" s="61"/>
      <c r="E152" s="63"/>
    </row>
    <row r="153" spans="1:5" ht="13.5" customHeight="1" x14ac:dyDescent="0.25">
      <c r="A153" s="61"/>
      <c r="B153" s="61"/>
      <c r="C153" s="61"/>
      <c r="D153" s="61"/>
      <c r="E153" s="63"/>
    </row>
    <row r="154" spans="1:5" ht="13.5" customHeight="1" x14ac:dyDescent="0.25">
      <c r="A154" s="61"/>
      <c r="B154" s="61"/>
      <c r="C154" s="61"/>
      <c r="D154" s="61"/>
      <c r="E154" s="63"/>
    </row>
    <row r="155" spans="1:5" ht="13.5" customHeight="1" x14ac:dyDescent="0.25">
      <c r="A155" s="61"/>
      <c r="B155" s="61"/>
      <c r="C155" s="61"/>
      <c r="D155" s="61"/>
      <c r="E155" s="63"/>
    </row>
    <row r="156" spans="1:5" ht="13.5" customHeight="1" x14ac:dyDescent="0.25">
      <c r="A156" s="61"/>
      <c r="B156" s="61"/>
      <c r="C156" s="61"/>
      <c r="D156" s="61"/>
      <c r="E156" s="63"/>
    </row>
    <row r="157" spans="1:5" ht="13.5" customHeight="1" x14ac:dyDescent="0.25">
      <c r="A157" s="61"/>
      <c r="B157" s="61"/>
      <c r="C157" s="61"/>
      <c r="D157" s="61"/>
      <c r="E157" s="63"/>
    </row>
    <row r="158" spans="1:5" ht="13.5" customHeight="1" x14ac:dyDescent="0.25">
      <c r="A158" s="61"/>
      <c r="B158" s="61"/>
      <c r="C158" s="61"/>
      <c r="D158" s="61"/>
      <c r="E158" s="63"/>
    </row>
    <row r="159" spans="1:5" ht="13.5" customHeight="1" x14ac:dyDescent="0.25">
      <c r="A159" s="61"/>
      <c r="B159" s="61"/>
      <c r="C159" s="61"/>
      <c r="D159" s="61"/>
      <c r="E159" s="63"/>
    </row>
    <row r="160" spans="1:5" ht="13.5" customHeight="1" x14ac:dyDescent="0.25">
      <c r="A160" s="61"/>
      <c r="B160" s="61"/>
      <c r="C160" s="61"/>
      <c r="D160" s="61"/>
      <c r="E160" s="63"/>
    </row>
    <row r="161" spans="1:5" ht="13.5" customHeight="1" x14ac:dyDescent="0.25">
      <c r="A161" s="61"/>
      <c r="B161" s="61"/>
      <c r="C161" s="61"/>
      <c r="D161" s="61"/>
      <c r="E161" s="63"/>
    </row>
    <row r="162" spans="1:5" ht="13.5" customHeight="1" x14ac:dyDescent="0.25">
      <c r="A162" s="61"/>
      <c r="B162" s="61"/>
      <c r="C162" s="61"/>
      <c r="D162" s="61"/>
      <c r="E162" s="63"/>
    </row>
    <row r="163" spans="1:5" ht="13.5" customHeight="1" x14ac:dyDescent="0.25">
      <c r="A163" s="61"/>
      <c r="B163" s="61"/>
      <c r="C163" s="61"/>
      <c r="D163" s="61"/>
      <c r="E163" s="63"/>
    </row>
    <row r="164" spans="1:5" ht="13.5" customHeight="1" x14ac:dyDescent="0.25">
      <c r="A164" s="61"/>
      <c r="B164" s="61"/>
      <c r="C164" s="61"/>
      <c r="D164" s="61"/>
      <c r="E164" s="63"/>
    </row>
    <row r="165" spans="1:5" ht="13.5" customHeight="1" x14ac:dyDescent="0.25">
      <c r="A165" s="61"/>
      <c r="B165" s="61"/>
      <c r="C165" s="61"/>
      <c r="D165" s="61"/>
      <c r="E165" s="63"/>
    </row>
    <row r="166" spans="1:5" ht="13.5" customHeight="1" x14ac:dyDescent="0.25">
      <c r="A166" s="61"/>
      <c r="B166" s="61"/>
      <c r="C166" s="61"/>
      <c r="D166" s="61"/>
      <c r="E166" s="63"/>
    </row>
    <row r="167" spans="1:5" ht="13.5" customHeight="1" x14ac:dyDescent="0.25">
      <c r="A167" s="61"/>
      <c r="B167" s="61"/>
      <c r="C167" s="61"/>
      <c r="D167" s="61"/>
      <c r="E167" s="63"/>
    </row>
    <row r="168" spans="1:5" ht="13.5" customHeight="1" x14ac:dyDescent="0.25">
      <c r="A168" s="61"/>
      <c r="B168" s="61"/>
      <c r="C168" s="61"/>
      <c r="D168" s="61"/>
      <c r="E168" s="63"/>
    </row>
    <row r="169" spans="1:5" ht="13.5" customHeight="1" x14ac:dyDescent="0.25">
      <c r="A169" s="61"/>
      <c r="B169" s="61"/>
      <c r="C169" s="61"/>
      <c r="D169" s="61"/>
      <c r="E169" s="63"/>
    </row>
    <row r="170" spans="1:5" ht="13.5" customHeight="1" x14ac:dyDescent="0.25">
      <c r="A170" s="61"/>
      <c r="B170" s="61"/>
      <c r="C170" s="61"/>
      <c r="D170" s="61"/>
      <c r="E170" s="63"/>
    </row>
    <row r="171" spans="1:5" ht="13.5" customHeight="1" x14ac:dyDescent="0.25">
      <c r="A171" s="61"/>
      <c r="B171" s="61"/>
      <c r="C171" s="61"/>
      <c r="D171" s="61"/>
      <c r="E171" s="63"/>
    </row>
    <row r="172" spans="1:5" ht="13.5" customHeight="1" x14ac:dyDescent="0.25">
      <c r="A172" s="61"/>
      <c r="B172" s="61"/>
      <c r="C172" s="61"/>
      <c r="D172" s="61"/>
      <c r="E172" s="63"/>
    </row>
    <row r="173" spans="1:5" ht="13.5" customHeight="1" x14ac:dyDescent="0.25">
      <c r="A173" s="61"/>
      <c r="B173" s="61"/>
      <c r="C173" s="61"/>
      <c r="D173" s="61"/>
      <c r="E173" s="63"/>
    </row>
    <row r="174" spans="1:5" ht="13.5" customHeight="1" x14ac:dyDescent="0.25">
      <c r="A174" s="61"/>
      <c r="B174" s="61"/>
      <c r="C174" s="61"/>
      <c r="D174" s="61"/>
      <c r="E174" s="63"/>
    </row>
    <row r="175" spans="1:5" ht="13.5" customHeight="1" x14ac:dyDescent="0.25">
      <c r="A175" s="61"/>
      <c r="B175" s="61"/>
      <c r="C175" s="61"/>
      <c r="D175" s="61"/>
      <c r="E175" s="63"/>
    </row>
    <row r="176" spans="1:5" ht="13.5" customHeight="1" x14ac:dyDescent="0.25">
      <c r="A176" s="61"/>
      <c r="B176" s="61"/>
      <c r="C176" s="61"/>
      <c r="D176" s="61"/>
      <c r="E176" s="63"/>
    </row>
    <row r="177" spans="1:5" ht="13.5" customHeight="1" x14ac:dyDescent="0.25">
      <c r="A177" s="61"/>
      <c r="B177" s="61"/>
      <c r="C177" s="61"/>
      <c r="D177" s="61"/>
      <c r="E177" s="63"/>
    </row>
    <row r="178" spans="1:5" ht="13.5" customHeight="1" x14ac:dyDescent="0.25">
      <c r="A178" s="61"/>
      <c r="B178" s="61"/>
      <c r="C178" s="61"/>
      <c r="D178" s="61"/>
      <c r="E178" s="63"/>
    </row>
    <row r="179" spans="1:5" ht="13.5" customHeight="1" x14ac:dyDescent="0.25">
      <c r="A179" s="61"/>
      <c r="B179" s="61"/>
      <c r="C179" s="61"/>
      <c r="D179" s="61"/>
      <c r="E179" s="63"/>
    </row>
    <row r="180" spans="1:5" ht="13.5" customHeight="1" x14ac:dyDescent="0.25">
      <c r="A180" s="61"/>
      <c r="B180" s="61"/>
      <c r="C180" s="61"/>
      <c r="D180" s="61"/>
      <c r="E180" s="63"/>
    </row>
    <row r="181" spans="1:5" ht="13.5" customHeight="1" x14ac:dyDescent="0.25">
      <c r="A181" s="61"/>
      <c r="B181" s="61"/>
      <c r="C181" s="61"/>
      <c r="D181" s="61"/>
      <c r="E181" s="63"/>
    </row>
    <row r="182" spans="1:5" ht="13.5" customHeight="1" x14ac:dyDescent="0.25">
      <c r="A182" s="61"/>
      <c r="B182" s="61"/>
      <c r="C182" s="61"/>
      <c r="D182" s="61"/>
      <c r="E182" s="63"/>
    </row>
    <row r="183" spans="1:5" ht="13.5" customHeight="1" x14ac:dyDescent="0.25">
      <c r="A183" s="61"/>
      <c r="B183" s="61"/>
      <c r="C183" s="61"/>
      <c r="D183" s="61"/>
      <c r="E183" s="63"/>
    </row>
    <row r="184" spans="1:5" ht="13.5" customHeight="1" x14ac:dyDescent="0.25">
      <c r="A184" s="61"/>
      <c r="B184" s="61"/>
      <c r="C184" s="61"/>
      <c r="D184" s="61"/>
      <c r="E184" s="63"/>
    </row>
    <row r="185" spans="1:5" ht="13.5" customHeight="1" x14ac:dyDescent="0.25">
      <c r="A185" s="61"/>
      <c r="B185" s="61"/>
      <c r="C185" s="61"/>
      <c r="D185" s="61"/>
      <c r="E185" s="63"/>
    </row>
    <row r="186" spans="1:5" ht="13.5" customHeight="1" x14ac:dyDescent="0.25">
      <c r="A186" s="61"/>
      <c r="B186" s="61"/>
      <c r="C186" s="61"/>
      <c r="D186" s="61"/>
      <c r="E186" s="63"/>
    </row>
    <row r="187" spans="1:5" ht="13.5" customHeight="1" x14ac:dyDescent="0.25">
      <c r="A187" s="61"/>
      <c r="B187" s="61"/>
      <c r="C187" s="61"/>
      <c r="D187" s="61"/>
      <c r="E187" s="63"/>
    </row>
    <row r="188" spans="1:5" ht="13.5" customHeight="1" x14ac:dyDescent="0.25">
      <c r="A188" s="61"/>
      <c r="B188" s="61"/>
      <c r="C188" s="61"/>
      <c r="D188" s="61"/>
      <c r="E188" s="63"/>
    </row>
    <row r="189" spans="1:5" ht="13.5" customHeight="1" x14ac:dyDescent="0.25">
      <c r="A189" s="61"/>
      <c r="B189" s="61"/>
      <c r="C189" s="61"/>
      <c r="D189" s="61"/>
      <c r="E189" s="63"/>
    </row>
    <row r="190" spans="1:5" ht="13.5" customHeight="1" x14ac:dyDescent="0.25">
      <c r="A190" s="61"/>
      <c r="B190" s="61"/>
      <c r="C190" s="61"/>
      <c r="D190" s="61"/>
      <c r="E190" s="63"/>
    </row>
    <row r="191" spans="1:5" ht="13.5" customHeight="1" x14ac:dyDescent="0.25">
      <c r="A191" s="61"/>
      <c r="B191" s="61"/>
      <c r="C191" s="61"/>
      <c r="D191" s="61"/>
      <c r="E191" s="63"/>
    </row>
    <row r="192" spans="1:5" ht="13.5" customHeight="1" x14ac:dyDescent="0.25">
      <c r="A192" s="61"/>
      <c r="B192" s="61"/>
      <c r="C192" s="61"/>
      <c r="D192" s="61"/>
      <c r="E192" s="63"/>
    </row>
    <row r="193" spans="1:5" ht="13.5" customHeight="1" x14ac:dyDescent="0.25">
      <c r="A193" s="61"/>
      <c r="B193" s="61"/>
      <c r="C193" s="61"/>
      <c r="D193" s="61"/>
      <c r="E193" s="63"/>
    </row>
    <row r="194" spans="1:5" ht="13.5" customHeight="1" x14ac:dyDescent="0.25">
      <c r="A194" s="61"/>
      <c r="B194" s="61"/>
      <c r="C194" s="61"/>
      <c r="D194" s="61"/>
      <c r="E194" s="63"/>
    </row>
    <row r="195" spans="1:5" ht="13.5" customHeight="1" x14ac:dyDescent="0.25">
      <c r="A195" s="61"/>
      <c r="B195" s="61"/>
      <c r="C195" s="61"/>
      <c r="D195" s="61"/>
      <c r="E195" s="63"/>
    </row>
    <row r="196" spans="1:5" ht="13.5" customHeight="1" x14ac:dyDescent="0.25">
      <c r="A196" s="61"/>
      <c r="B196" s="61"/>
      <c r="C196" s="61"/>
      <c r="D196" s="61"/>
      <c r="E196" s="63"/>
    </row>
    <row r="197" spans="1:5" ht="13.5" customHeight="1" x14ac:dyDescent="0.25">
      <c r="A197" s="61"/>
      <c r="B197" s="61"/>
      <c r="C197" s="61"/>
      <c r="D197" s="61"/>
      <c r="E197" s="63"/>
    </row>
    <row r="198" spans="1:5" ht="13.5" customHeight="1" x14ac:dyDescent="0.25">
      <c r="A198" s="61"/>
      <c r="B198" s="61"/>
      <c r="C198" s="61"/>
      <c r="D198" s="61"/>
      <c r="E198" s="63"/>
    </row>
    <row r="199" spans="1:5" ht="13.5" customHeight="1" x14ac:dyDescent="0.25">
      <c r="A199" s="61"/>
      <c r="B199" s="61"/>
      <c r="C199" s="61"/>
      <c r="D199" s="61"/>
      <c r="E199" s="63"/>
    </row>
    <row r="200" spans="1:5" ht="13.5" customHeight="1" x14ac:dyDescent="0.25">
      <c r="A200" s="61"/>
      <c r="B200" s="61"/>
      <c r="C200" s="61"/>
      <c r="D200" s="61"/>
      <c r="E200" s="63"/>
    </row>
    <row r="201" spans="1:5" ht="13.5" customHeight="1" x14ac:dyDescent="0.25">
      <c r="A201" s="61"/>
      <c r="B201" s="61"/>
      <c r="C201" s="61"/>
      <c r="D201" s="61"/>
      <c r="E201" s="63"/>
    </row>
    <row r="202" spans="1:5" ht="13.5" customHeight="1" x14ac:dyDescent="0.25">
      <c r="A202" s="61"/>
      <c r="B202" s="61"/>
      <c r="C202" s="61"/>
      <c r="D202" s="61"/>
      <c r="E202" s="63"/>
    </row>
    <row r="203" spans="1:5" ht="13.5" customHeight="1" x14ac:dyDescent="0.25">
      <c r="A203" s="61"/>
      <c r="B203" s="61"/>
      <c r="C203" s="61"/>
      <c r="D203" s="61"/>
      <c r="E203" s="63"/>
    </row>
    <row r="204" spans="1:5" ht="13.5" customHeight="1" x14ac:dyDescent="0.25">
      <c r="A204" s="61"/>
      <c r="B204" s="61"/>
      <c r="C204" s="61"/>
      <c r="D204" s="61"/>
      <c r="E204" s="63"/>
    </row>
    <row r="205" spans="1:5" ht="13.5" customHeight="1" x14ac:dyDescent="0.25">
      <c r="A205" s="61"/>
      <c r="B205" s="61"/>
      <c r="C205" s="61"/>
      <c r="D205" s="61"/>
      <c r="E205" s="63"/>
    </row>
    <row r="206" spans="1:5" ht="13.5" customHeight="1" x14ac:dyDescent="0.25">
      <c r="A206" s="61"/>
      <c r="B206" s="61"/>
      <c r="C206" s="61"/>
      <c r="D206" s="61"/>
      <c r="E206" s="63"/>
    </row>
    <row r="207" spans="1:5" ht="13.5" customHeight="1" x14ac:dyDescent="0.25">
      <c r="A207" s="61"/>
      <c r="B207" s="61"/>
      <c r="C207" s="61"/>
      <c r="D207" s="61"/>
      <c r="E207" s="63"/>
    </row>
    <row r="208" spans="1:5" ht="13.5" customHeight="1" x14ac:dyDescent="0.25">
      <c r="A208" s="61"/>
      <c r="B208" s="61"/>
      <c r="C208" s="61"/>
      <c r="D208" s="61"/>
      <c r="E208" s="63"/>
    </row>
    <row r="209" spans="1:5" ht="13.5" customHeight="1" x14ac:dyDescent="0.25">
      <c r="A209" s="61"/>
      <c r="B209" s="61"/>
      <c r="C209" s="61"/>
      <c r="D209" s="61"/>
      <c r="E209" s="63"/>
    </row>
    <row r="210" spans="1:5" ht="13.5" customHeight="1" x14ac:dyDescent="0.25">
      <c r="A210" s="61"/>
      <c r="B210" s="61"/>
      <c r="C210" s="61"/>
      <c r="D210" s="61"/>
      <c r="E210" s="63"/>
    </row>
    <row r="211" spans="1:5" ht="13.5" customHeight="1" x14ac:dyDescent="0.25">
      <c r="A211" s="61"/>
      <c r="B211" s="61"/>
      <c r="C211" s="61"/>
      <c r="D211" s="61"/>
      <c r="E211" s="63"/>
    </row>
    <row r="212" spans="1:5" ht="13.5" customHeight="1" x14ac:dyDescent="0.25">
      <c r="A212" s="61"/>
      <c r="B212" s="61"/>
      <c r="C212" s="61"/>
      <c r="D212" s="61"/>
      <c r="E212" s="63"/>
    </row>
    <row r="213" spans="1:5" ht="13.5" customHeight="1" x14ac:dyDescent="0.25">
      <c r="A213" s="61"/>
      <c r="B213" s="61"/>
      <c r="C213" s="61"/>
      <c r="D213" s="61"/>
      <c r="E213" s="63"/>
    </row>
    <row r="214" spans="1:5" ht="13.5" customHeight="1" x14ac:dyDescent="0.25">
      <c r="A214" s="61"/>
      <c r="B214" s="61"/>
      <c r="C214" s="61"/>
      <c r="D214" s="61"/>
      <c r="E214" s="63"/>
    </row>
    <row r="215" spans="1:5" ht="13.5" customHeight="1" x14ac:dyDescent="0.25">
      <c r="A215" s="61"/>
      <c r="B215" s="61"/>
      <c r="C215" s="61"/>
      <c r="D215" s="61"/>
      <c r="E215" s="63"/>
    </row>
    <row r="216" spans="1:5" ht="13.5" customHeight="1" x14ac:dyDescent="0.25">
      <c r="A216" s="61"/>
      <c r="B216" s="61"/>
      <c r="C216" s="61"/>
      <c r="D216" s="61"/>
      <c r="E216" s="63"/>
    </row>
    <row r="217" spans="1:5" ht="13.5" customHeight="1" x14ac:dyDescent="0.25">
      <c r="A217" s="61"/>
      <c r="B217" s="61"/>
      <c r="C217" s="61"/>
      <c r="D217" s="61"/>
      <c r="E217" s="63"/>
    </row>
    <row r="218" spans="1:5" ht="13.5" customHeight="1" x14ac:dyDescent="0.25">
      <c r="A218" s="61"/>
      <c r="B218" s="61"/>
      <c r="C218" s="61"/>
      <c r="D218" s="61"/>
      <c r="E218" s="63"/>
    </row>
    <row r="219" spans="1:5" ht="13.5" customHeight="1" x14ac:dyDescent="0.25">
      <c r="A219" s="61"/>
      <c r="B219" s="61"/>
      <c r="C219" s="61"/>
      <c r="D219" s="61"/>
      <c r="E219" s="63"/>
    </row>
    <row r="220" spans="1:5" ht="13.5" customHeight="1" x14ac:dyDescent="0.25">
      <c r="A220" s="61"/>
      <c r="B220" s="61"/>
      <c r="C220" s="61"/>
      <c r="D220" s="61"/>
      <c r="E220" s="63"/>
    </row>
    <row r="221" spans="1:5" ht="13.5" customHeight="1" x14ac:dyDescent="0.25">
      <c r="A221" s="61"/>
      <c r="B221" s="61"/>
      <c r="C221" s="61"/>
      <c r="D221" s="61"/>
      <c r="E221" s="63"/>
    </row>
    <row r="222" spans="1:5" ht="13.5" customHeight="1" x14ac:dyDescent="0.25">
      <c r="A222" s="61"/>
      <c r="B222" s="61"/>
      <c r="C222" s="61"/>
      <c r="D222" s="61"/>
      <c r="E222" s="63"/>
    </row>
    <row r="223" spans="1:5" ht="13.5" customHeight="1" x14ac:dyDescent="0.25">
      <c r="A223" s="61"/>
      <c r="B223" s="61"/>
      <c r="C223" s="61"/>
      <c r="D223" s="61"/>
      <c r="E223" s="63"/>
    </row>
    <row r="224" spans="1:5" ht="13.5" customHeight="1" x14ac:dyDescent="0.25">
      <c r="A224" s="61"/>
      <c r="B224" s="61"/>
      <c r="C224" s="61"/>
      <c r="D224" s="61"/>
      <c r="E224" s="63"/>
    </row>
    <row r="225" spans="1:5" ht="13.5" customHeight="1" x14ac:dyDescent="0.25">
      <c r="A225" s="61"/>
      <c r="B225" s="61"/>
      <c r="C225" s="61"/>
      <c r="D225" s="61"/>
      <c r="E225" s="63"/>
    </row>
    <row r="226" spans="1:5" ht="13.5" customHeight="1" x14ac:dyDescent="0.25">
      <c r="A226" s="61"/>
      <c r="B226" s="61"/>
      <c r="C226" s="61"/>
      <c r="D226" s="61"/>
      <c r="E226" s="63"/>
    </row>
    <row r="227" spans="1:5" ht="13.5" customHeight="1" x14ac:dyDescent="0.25">
      <c r="A227" s="61"/>
      <c r="B227" s="61"/>
      <c r="C227" s="61"/>
      <c r="D227" s="61"/>
      <c r="E227" s="63"/>
    </row>
    <row r="228" spans="1:5" ht="13.5" customHeight="1" x14ac:dyDescent="0.25">
      <c r="A228" s="61"/>
      <c r="B228" s="61"/>
      <c r="C228" s="61"/>
      <c r="D228" s="61"/>
      <c r="E228" s="63"/>
    </row>
    <row r="229" spans="1:5" ht="13.5" customHeight="1" x14ac:dyDescent="0.25">
      <c r="A229" s="61"/>
      <c r="B229" s="61"/>
      <c r="C229" s="61"/>
      <c r="D229" s="61"/>
      <c r="E229" s="63"/>
    </row>
    <row r="230" spans="1:5" ht="13.5" customHeight="1" x14ac:dyDescent="0.25">
      <c r="A230" s="61"/>
      <c r="B230" s="61"/>
      <c r="C230" s="61"/>
      <c r="D230" s="61"/>
      <c r="E230" s="63"/>
    </row>
    <row r="231" spans="1:5" ht="13.5" customHeight="1" x14ac:dyDescent="0.25">
      <c r="A231" s="61"/>
      <c r="B231" s="61"/>
      <c r="C231" s="61"/>
      <c r="D231" s="61"/>
      <c r="E231" s="63"/>
    </row>
    <row r="232" spans="1:5" ht="13.5" customHeight="1" x14ac:dyDescent="0.25">
      <c r="A232" s="61"/>
      <c r="B232" s="61"/>
      <c r="C232" s="61"/>
      <c r="D232" s="61"/>
      <c r="E232" s="63"/>
    </row>
    <row r="233" spans="1:5" ht="13.5" customHeight="1" x14ac:dyDescent="0.25">
      <c r="A233" s="61"/>
      <c r="B233" s="61"/>
      <c r="C233" s="61"/>
      <c r="D233" s="61"/>
      <c r="E233" s="63"/>
    </row>
    <row r="234" spans="1:5" ht="13.5" customHeight="1" x14ac:dyDescent="0.25">
      <c r="A234" s="61"/>
      <c r="B234" s="61"/>
      <c r="C234" s="61"/>
      <c r="D234" s="61"/>
      <c r="E234" s="63"/>
    </row>
    <row r="235" spans="1:5" ht="13.5" customHeight="1" x14ac:dyDescent="0.25">
      <c r="A235" s="61"/>
      <c r="B235" s="61"/>
      <c r="C235" s="61"/>
      <c r="D235" s="61"/>
      <c r="E235" s="63"/>
    </row>
    <row r="236" spans="1:5" ht="13.5" customHeight="1" x14ac:dyDescent="0.25">
      <c r="A236" s="61"/>
      <c r="B236" s="61"/>
      <c r="C236" s="61"/>
      <c r="D236" s="61"/>
      <c r="E236" s="63"/>
    </row>
    <row r="237" spans="1:5" ht="13.5" customHeight="1" x14ac:dyDescent="0.25">
      <c r="A237" s="61"/>
      <c r="B237" s="61"/>
      <c r="C237" s="61"/>
      <c r="D237" s="61"/>
      <c r="E237" s="63"/>
    </row>
    <row r="238" spans="1:5" ht="13.5" customHeight="1" x14ac:dyDescent="0.25">
      <c r="A238" s="61"/>
      <c r="B238" s="61"/>
      <c r="C238" s="61"/>
      <c r="D238" s="61"/>
      <c r="E238" s="63"/>
    </row>
    <row r="239" spans="1:5" ht="13.5" customHeight="1" x14ac:dyDescent="0.25">
      <c r="A239" s="61"/>
      <c r="B239" s="61"/>
      <c r="C239" s="61"/>
      <c r="D239" s="61"/>
      <c r="E239" s="63"/>
    </row>
    <row r="240" spans="1:5" ht="13.5" customHeight="1" x14ac:dyDescent="0.25">
      <c r="A240" s="61"/>
      <c r="B240" s="61"/>
      <c r="C240" s="61"/>
      <c r="D240" s="61"/>
      <c r="E240" s="63"/>
    </row>
    <row r="241" spans="1:5" ht="13.5" customHeight="1" x14ac:dyDescent="0.25">
      <c r="A241" s="61"/>
      <c r="B241" s="61"/>
      <c r="C241" s="61"/>
      <c r="D241" s="61"/>
      <c r="E241" s="63"/>
    </row>
    <row r="242" spans="1:5" ht="13.5" customHeight="1" x14ac:dyDescent="0.25">
      <c r="A242" s="61"/>
      <c r="B242" s="61"/>
      <c r="C242" s="61"/>
      <c r="D242" s="61"/>
      <c r="E242" s="63"/>
    </row>
    <row r="243" spans="1:5" ht="13.5" customHeight="1" x14ac:dyDescent="0.25">
      <c r="A243" s="61"/>
      <c r="B243" s="61"/>
      <c r="C243" s="61"/>
      <c r="D243" s="61"/>
      <c r="E243" s="63"/>
    </row>
    <row r="244" spans="1:5" ht="13.5" customHeight="1" x14ac:dyDescent="0.25">
      <c r="A244" s="61"/>
      <c r="B244" s="61"/>
      <c r="C244" s="61"/>
      <c r="D244" s="61"/>
      <c r="E244" s="63"/>
    </row>
    <row r="245" spans="1:5" ht="13.5" customHeight="1" x14ac:dyDescent="0.25">
      <c r="A245" s="61"/>
      <c r="B245" s="61"/>
      <c r="C245" s="61"/>
      <c r="D245" s="61"/>
      <c r="E245" s="63"/>
    </row>
    <row r="246" spans="1:5" ht="13.5" customHeight="1" x14ac:dyDescent="0.25">
      <c r="A246" s="61"/>
      <c r="B246" s="61"/>
      <c r="C246" s="61"/>
      <c r="D246" s="61"/>
      <c r="E246" s="63"/>
    </row>
    <row r="247" spans="1:5" ht="13.5" customHeight="1" x14ac:dyDescent="0.25">
      <c r="A247" s="61"/>
      <c r="B247" s="61"/>
      <c r="C247" s="61"/>
      <c r="D247" s="61"/>
      <c r="E247" s="63"/>
    </row>
    <row r="248" spans="1:5" ht="13.5" customHeight="1" x14ac:dyDescent="0.25">
      <c r="A248" s="61"/>
      <c r="B248" s="61"/>
      <c r="C248" s="61"/>
      <c r="D248" s="61"/>
      <c r="E248" s="63"/>
    </row>
    <row r="249" spans="1:5" ht="13.5" customHeight="1" x14ac:dyDescent="0.25">
      <c r="A249" s="61"/>
      <c r="B249" s="61"/>
      <c r="C249" s="61"/>
      <c r="D249" s="61"/>
      <c r="E249" s="63"/>
    </row>
    <row r="250" spans="1:5" ht="13.5" customHeight="1" x14ac:dyDescent="0.25">
      <c r="A250" s="61"/>
      <c r="B250" s="61"/>
      <c r="C250" s="61"/>
      <c r="D250" s="61"/>
      <c r="E250" s="63"/>
    </row>
    <row r="251" spans="1:5" ht="13.5" customHeight="1" x14ac:dyDescent="0.25">
      <c r="A251" s="61"/>
      <c r="B251" s="61"/>
      <c r="C251" s="61"/>
      <c r="D251" s="61"/>
      <c r="E251" s="63"/>
    </row>
    <row r="252" spans="1:5" ht="13.5" customHeight="1" x14ac:dyDescent="0.25">
      <c r="A252" s="61"/>
      <c r="B252" s="61"/>
      <c r="C252" s="61"/>
      <c r="D252" s="61"/>
      <c r="E252" s="63"/>
    </row>
    <row r="253" spans="1:5" ht="13.5" customHeight="1" x14ac:dyDescent="0.25">
      <c r="A253" s="61"/>
      <c r="B253" s="61"/>
      <c r="C253" s="61"/>
      <c r="D253" s="61"/>
      <c r="E253" s="63"/>
    </row>
    <row r="254" spans="1:5" ht="13.5" customHeight="1" x14ac:dyDescent="0.25">
      <c r="A254" s="61"/>
      <c r="B254" s="61"/>
      <c r="C254" s="61"/>
      <c r="D254" s="61"/>
      <c r="E254" s="63"/>
    </row>
    <row r="255" spans="1:5" ht="13.5" customHeight="1" x14ac:dyDescent="0.25">
      <c r="A255" s="61"/>
      <c r="B255" s="61"/>
      <c r="C255" s="61"/>
      <c r="D255" s="61"/>
      <c r="E255" s="63"/>
    </row>
    <row r="256" spans="1:5" ht="13.5" customHeight="1" x14ac:dyDescent="0.25">
      <c r="A256" s="61"/>
      <c r="B256" s="61"/>
      <c r="C256" s="61"/>
      <c r="D256" s="61"/>
      <c r="E256" s="63"/>
    </row>
    <row r="257" spans="1:5" ht="13.5" customHeight="1" x14ac:dyDescent="0.25">
      <c r="A257" s="61"/>
      <c r="B257" s="61"/>
      <c r="C257" s="61"/>
      <c r="D257" s="61"/>
      <c r="E257" s="63"/>
    </row>
    <row r="258" spans="1:5" ht="13.5" customHeight="1" x14ac:dyDescent="0.25">
      <c r="A258" s="61"/>
      <c r="B258" s="61"/>
      <c r="C258" s="61"/>
      <c r="D258" s="61"/>
      <c r="E258" s="63"/>
    </row>
    <row r="259" spans="1:5" ht="13.5" customHeight="1" x14ac:dyDescent="0.25">
      <c r="A259" s="61"/>
      <c r="B259" s="61"/>
      <c r="C259" s="61"/>
      <c r="D259" s="61"/>
      <c r="E259" s="63"/>
    </row>
    <row r="260" spans="1:5" ht="13.5" customHeight="1" x14ac:dyDescent="0.25">
      <c r="A260" s="61"/>
      <c r="B260" s="61"/>
      <c r="C260" s="61"/>
      <c r="D260" s="61"/>
      <c r="E260" s="63"/>
    </row>
    <row r="261" spans="1:5" ht="13.5" customHeight="1" x14ac:dyDescent="0.25">
      <c r="A261" s="61"/>
      <c r="B261" s="61"/>
      <c r="C261" s="61"/>
      <c r="D261" s="61"/>
      <c r="E261" s="63"/>
    </row>
    <row r="262" spans="1:5" ht="13.5" customHeight="1" x14ac:dyDescent="0.25">
      <c r="A262" s="61"/>
      <c r="B262" s="61"/>
      <c r="C262" s="61"/>
      <c r="D262" s="61"/>
      <c r="E262" s="63"/>
    </row>
    <row r="263" spans="1:5" ht="13.5" customHeight="1" x14ac:dyDescent="0.25">
      <c r="A263" s="61"/>
      <c r="B263" s="61"/>
      <c r="C263" s="61"/>
      <c r="D263" s="61"/>
      <c r="E263" s="63"/>
    </row>
    <row r="264" spans="1:5" ht="13.5" customHeight="1" x14ac:dyDescent="0.25">
      <c r="A264" s="61"/>
      <c r="B264" s="61"/>
      <c r="C264" s="61"/>
      <c r="D264" s="61"/>
      <c r="E264" s="63"/>
    </row>
    <row r="265" spans="1:5" ht="13.5" customHeight="1" x14ac:dyDescent="0.25">
      <c r="A265" s="61"/>
      <c r="B265" s="61"/>
      <c r="C265" s="61"/>
      <c r="D265" s="61"/>
      <c r="E265" s="63"/>
    </row>
    <row r="266" spans="1:5" ht="13.5" customHeight="1" x14ac:dyDescent="0.25">
      <c r="A266" s="61"/>
      <c r="B266" s="61"/>
      <c r="C266" s="61"/>
      <c r="D266" s="61"/>
      <c r="E266" s="63"/>
    </row>
    <row r="267" spans="1:5" ht="13.5" customHeight="1" x14ac:dyDescent="0.25">
      <c r="A267" s="61"/>
      <c r="B267" s="61"/>
      <c r="C267" s="61"/>
      <c r="D267" s="61"/>
      <c r="E267" s="63"/>
    </row>
    <row r="268" spans="1:5" ht="13.5" customHeight="1" x14ac:dyDescent="0.25">
      <c r="A268" s="61"/>
      <c r="B268" s="61"/>
      <c r="C268" s="61"/>
      <c r="D268" s="61"/>
      <c r="E268" s="63"/>
    </row>
    <row r="269" spans="1:5" ht="13.5" customHeight="1" x14ac:dyDescent="0.25">
      <c r="A269" s="61"/>
      <c r="B269" s="61"/>
      <c r="C269" s="61"/>
      <c r="D269" s="61"/>
      <c r="E269" s="63"/>
    </row>
    <row r="270" spans="1:5" ht="13.5" customHeight="1" x14ac:dyDescent="0.25">
      <c r="A270" s="61"/>
      <c r="B270" s="61"/>
      <c r="C270" s="61"/>
      <c r="D270" s="61"/>
      <c r="E270" s="63"/>
    </row>
    <row r="271" spans="1:5" ht="13.5" customHeight="1" x14ac:dyDescent="0.25">
      <c r="A271" s="61"/>
      <c r="B271" s="61"/>
      <c r="C271" s="61"/>
      <c r="D271" s="61"/>
      <c r="E271" s="63"/>
    </row>
    <row r="272" spans="1:5" ht="13.5" customHeight="1" x14ac:dyDescent="0.25">
      <c r="A272" s="61"/>
      <c r="B272" s="61"/>
      <c r="C272" s="61"/>
      <c r="D272" s="61"/>
      <c r="E272" s="63"/>
    </row>
    <row r="273" spans="1:5" ht="13.5" customHeight="1" x14ac:dyDescent="0.25">
      <c r="A273" s="61"/>
      <c r="B273" s="61"/>
      <c r="C273" s="61"/>
      <c r="D273" s="61"/>
      <c r="E273" s="63"/>
    </row>
    <row r="274" spans="1:5" ht="13.5" customHeight="1" x14ac:dyDescent="0.25">
      <c r="A274" s="61"/>
      <c r="B274" s="61"/>
      <c r="C274" s="61"/>
      <c r="D274" s="61"/>
      <c r="E274" s="63"/>
    </row>
    <row r="275" spans="1:5" ht="13.5" customHeight="1" x14ac:dyDescent="0.25">
      <c r="A275" s="61"/>
      <c r="B275" s="61"/>
      <c r="C275" s="61"/>
      <c r="D275" s="61"/>
      <c r="E275" s="63"/>
    </row>
    <row r="276" spans="1:5" ht="13.5" customHeight="1" x14ac:dyDescent="0.25">
      <c r="A276" s="61"/>
      <c r="B276" s="61"/>
      <c r="C276" s="61"/>
      <c r="D276" s="61"/>
      <c r="E276" s="63"/>
    </row>
    <row r="277" spans="1:5" ht="13.5" customHeight="1" x14ac:dyDescent="0.25">
      <c r="A277" s="61"/>
      <c r="B277" s="61"/>
      <c r="C277" s="61"/>
      <c r="D277" s="61"/>
      <c r="E277" s="63"/>
    </row>
    <row r="278" spans="1:5" ht="13.5" customHeight="1" x14ac:dyDescent="0.25">
      <c r="A278" s="61"/>
      <c r="B278" s="61"/>
      <c r="C278" s="61"/>
      <c r="D278" s="61"/>
      <c r="E278" s="63"/>
    </row>
    <row r="279" spans="1:5" ht="13.5" customHeight="1" x14ac:dyDescent="0.25">
      <c r="A279" s="61"/>
      <c r="B279" s="61"/>
      <c r="C279" s="61"/>
      <c r="D279" s="61"/>
      <c r="E279" s="63"/>
    </row>
    <row r="280" spans="1:5" ht="13.5" customHeight="1" x14ac:dyDescent="0.25">
      <c r="A280" s="61"/>
      <c r="B280" s="61"/>
      <c r="C280" s="61"/>
      <c r="D280" s="61"/>
      <c r="E280" s="63"/>
    </row>
    <row r="281" spans="1:5" ht="13.5" customHeight="1" x14ac:dyDescent="0.25">
      <c r="A281" s="61"/>
      <c r="B281" s="61"/>
      <c r="C281" s="61"/>
      <c r="D281" s="61"/>
      <c r="E281" s="63"/>
    </row>
    <row r="282" spans="1:5" ht="13.5" customHeight="1" x14ac:dyDescent="0.25">
      <c r="A282" s="61"/>
      <c r="B282" s="61"/>
      <c r="C282" s="61"/>
      <c r="D282" s="61"/>
      <c r="E282" s="63"/>
    </row>
    <row r="283" spans="1:5" ht="13.5" customHeight="1" x14ac:dyDescent="0.25">
      <c r="A283" s="61"/>
      <c r="B283" s="61"/>
      <c r="C283" s="61"/>
      <c r="D283" s="61"/>
      <c r="E283" s="63"/>
    </row>
    <row r="284" spans="1:5" ht="13.5" customHeight="1" x14ac:dyDescent="0.25">
      <c r="A284" s="61"/>
      <c r="B284" s="61"/>
      <c r="C284" s="61"/>
      <c r="D284" s="61"/>
      <c r="E284" s="63"/>
    </row>
    <row r="285" spans="1:5" ht="13.5" customHeight="1" x14ac:dyDescent="0.25">
      <c r="A285" s="61"/>
      <c r="B285" s="61"/>
      <c r="C285" s="61"/>
      <c r="D285" s="61"/>
      <c r="E285" s="63"/>
    </row>
    <row r="286" spans="1:5" ht="13.5" customHeight="1" x14ac:dyDescent="0.25">
      <c r="A286" s="61"/>
      <c r="B286" s="61"/>
      <c r="C286" s="61"/>
      <c r="D286" s="61"/>
      <c r="E286" s="63"/>
    </row>
    <row r="287" spans="1:5" ht="13.5" customHeight="1" x14ac:dyDescent="0.25">
      <c r="A287" s="61"/>
      <c r="B287" s="61"/>
      <c r="C287" s="61"/>
      <c r="D287" s="61"/>
      <c r="E287" s="63"/>
    </row>
    <row r="288" spans="1:5" ht="13.5" customHeight="1" x14ac:dyDescent="0.25">
      <c r="A288" s="61"/>
      <c r="B288" s="61"/>
      <c r="C288" s="61"/>
      <c r="D288" s="61"/>
      <c r="E288" s="63"/>
    </row>
    <row r="289" spans="1:5" ht="13.5" customHeight="1" x14ac:dyDescent="0.25">
      <c r="A289" s="61"/>
      <c r="B289" s="61"/>
      <c r="C289" s="61"/>
      <c r="D289" s="61"/>
      <c r="E289" s="63"/>
    </row>
    <row r="290" spans="1:5" ht="13.5" customHeight="1" x14ac:dyDescent="0.25">
      <c r="A290" s="61"/>
      <c r="B290" s="61"/>
      <c r="C290" s="61"/>
      <c r="D290" s="61"/>
      <c r="E290" s="63"/>
    </row>
    <row r="291" spans="1:5" ht="13.5" customHeight="1" x14ac:dyDescent="0.25">
      <c r="A291" s="61"/>
      <c r="B291" s="61"/>
      <c r="C291" s="61"/>
      <c r="D291" s="61"/>
      <c r="E291" s="63"/>
    </row>
    <row r="292" spans="1:5" ht="13.5" customHeight="1" x14ac:dyDescent="0.25">
      <c r="A292" s="61"/>
      <c r="B292" s="61"/>
      <c r="C292" s="61"/>
      <c r="D292" s="61"/>
      <c r="E292" s="63"/>
    </row>
    <row r="293" spans="1:5" ht="13.5" customHeight="1" x14ac:dyDescent="0.25">
      <c r="A293" s="61"/>
      <c r="B293" s="61"/>
      <c r="C293" s="61"/>
      <c r="D293" s="61"/>
      <c r="E293" s="63"/>
    </row>
    <row r="294" spans="1:5" ht="13.5" customHeight="1" x14ac:dyDescent="0.25">
      <c r="A294" s="61"/>
      <c r="B294" s="61"/>
      <c r="C294" s="61"/>
      <c r="D294" s="61"/>
      <c r="E294" s="63"/>
    </row>
    <row r="295" spans="1:5" ht="13.5" customHeight="1" x14ac:dyDescent="0.25">
      <c r="A295" s="61"/>
      <c r="B295" s="61"/>
      <c r="C295" s="61"/>
      <c r="D295" s="61"/>
      <c r="E295" s="63"/>
    </row>
    <row r="296" spans="1:5" ht="13.5" customHeight="1" x14ac:dyDescent="0.25">
      <c r="A296" s="61"/>
      <c r="B296" s="61"/>
      <c r="C296" s="61"/>
      <c r="D296" s="61"/>
      <c r="E296" s="63"/>
    </row>
    <row r="297" spans="1:5" ht="13.5" customHeight="1" x14ac:dyDescent="0.25">
      <c r="A297" s="61"/>
      <c r="B297" s="61"/>
      <c r="C297" s="61"/>
      <c r="D297" s="61"/>
      <c r="E297" s="63"/>
    </row>
    <row r="298" spans="1:5" ht="13.5" customHeight="1" x14ac:dyDescent="0.25">
      <c r="A298" s="61"/>
      <c r="B298" s="61"/>
      <c r="C298" s="61"/>
      <c r="D298" s="61"/>
      <c r="E298" s="63"/>
    </row>
    <row r="299" spans="1:5" ht="13.5" customHeight="1" x14ac:dyDescent="0.25">
      <c r="A299" s="61"/>
      <c r="B299" s="61"/>
      <c r="C299" s="61"/>
      <c r="D299" s="61"/>
      <c r="E299" s="63"/>
    </row>
    <row r="300" spans="1:5" ht="13.5" customHeight="1" x14ac:dyDescent="0.25">
      <c r="A300" s="61"/>
      <c r="B300" s="61"/>
      <c r="C300" s="61"/>
      <c r="D300" s="61"/>
      <c r="E300" s="63"/>
    </row>
    <row r="301" spans="1:5" ht="13.5" customHeight="1" x14ac:dyDescent="0.25">
      <c r="A301" s="61"/>
      <c r="B301" s="61"/>
      <c r="C301" s="61"/>
      <c r="D301" s="61"/>
      <c r="E301" s="63"/>
    </row>
    <row r="302" spans="1:5" ht="13.5" customHeight="1" x14ac:dyDescent="0.25">
      <c r="A302" s="61"/>
      <c r="B302" s="61"/>
      <c r="C302" s="61"/>
      <c r="D302" s="61"/>
      <c r="E302" s="63"/>
    </row>
    <row r="303" spans="1:5" ht="13.5" customHeight="1" x14ac:dyDescent="0.25">
      <c r="A303" s="61"/>
      <c r="B303" s="61"/>
      <c r="C303" s="61"/>
      <c r="D303" s="61"/>
      <c r="E303" s="63"/>
    </row>
    <row r="304" spans="1:5" ht="13.5" customHeight="1" x14ac:dyDescent="0.25">
      <c r="A304" s="61"/>
      <c r="B304" s="61"/>
      <c r="C304" s="61"/>
      <c r="D304" s="61"/>
      <c r="E304" s="63"/>
    </row>
    <row r="305" spans="1:5" ht="13.5" customHeight="1" x14ac:dyDescent="0.25">
      <c r="A305" s="61"/>
      <c r="B305" s="61"/>
      <c r="C305" s="61"/>
      <c r="D305" s="61"/>
      <c r="E305" s="63"/>
    </row>
    <row r="306" spans="1:5" ht="13.5" customHeight="1" x14ac:dyDescent="0.25">
      <c r="A306" s="61"/>
      <c r="B306" s="61"/>
      <c r="C306" s="61"/>
      <c r="D306" s="61"/>
      <c r="E306" s="63"/>
    </row>
    <row r="307" spans="1:5" ht="13.5" customHeight="1" x14ac:dyDescent="0.25">
      <c r="A307" s="61"/>
      <c r="B307" s="61"/>
      <c r="C307" s="61"/>
      <c r="D307" s="61"/>
      <c r="E307" s="63"/>
    </row>
    <row r="308" spans="1:5" ht="13.5" customHeight="1" x14ac:dyDescent="0.25">
      <c r="A308" s="61"/>
      <c r="B308" s="61"/>
      <c r="C308" s="61"/>
      <c r="D308" s="61"/>
      <c r="E308" s="63"/>
    </row>
    <row r="309" spans="1:5" ht="13.5" customHeight="1" x14ac:dyDescent="0.25">
      <c r="A309" s="61"/>
      <c r="B309" s="61"/>
      <c r="C309" s="61"/>
      <c r="D309" s="61"/>
      <c r="E309" s="63"/>
    </row>
    <row r="310" spans="1:5" ht="13.5" customHeight="1" x14ac:dyDescent="0.25">
      <c r="A310" s="61"/>
      <c r="B310" s="61"/>
      <c r="C310" s="61"/>
      <c r="D310" s="61"/>
      <c r="E310" s="63"/>
    </row>
    <row r="311" spans="1:5" ht="13.5" customHeight="1" x14ac:dyDescent="0.25">
      <c r="A311" s="61"/>
      <c r="B311" s="61"/>
      <c r="C311" s="61"/>
      <c r="D311" s="61"/>
      <c r="E311" s="63"/>
    </row>
    <row r="312" spans="1:5" ht="13.5" customHeight="1" x14ac:dyDescent="0.25">
      <c r="A312" s="61"/>
      <c r="B312" s="61"/>
      <c r="C312" s="61"/>
      <c r="D312" s="61"/>
      <c r="E312" s="63"/>
    </row>
    <row r="313" spans="1:5" ht="13.5" customHeight="1" x14ac:dyDescent="0.25">
      <c r="A313" s="61"/>
      <c r="B313" s="61"/>
      <c r="C313" s="61"/>
      <c r="D313" s="61"/>
      <c r="E313" s="63"/>
    </row>
    <row r="314" spans="1:5" ht="13.5" customHeight="1" x14ac:dyDescent="0.25">
      <c r="A314" s="61"/>
      <c r="B314" s="61"/>
      <c r="C314" s="61"/>
      <c r="D314" s="61"/>
      <c r="E314" s="63"/>
    </row>
    <row r="315" spans="1:5" ht="13.5" customHeight="1" x14ac:dyDescent="0.25">
      <c r="A315" s="61"/>
      <c r="B315" s="61"/>
      <c r="C315" s="61"/>
      <c r="D315" s="61"/>
      <c r="E315" s="63"/>
    </row>
    <row r="316" spans="1:5" ht="13.5" customHeight="1" x14ac:dyDescent="0.25">
      <c r="A316" s="61"/>
      <c r="B316" s="61"/>
      <c r="C316" s="61"/>
      <c r="D316" s="61"/>
      <c r="E316" s="63"/>
    </row>
    <row r="317" spans="1:5" ht="13.5" customHeight="1" x14ac:dyDescent="0.25">
      <c r="A317" s="61"/>
      <c r="B317" s="61"/>
      <c r="C317" s="61"/>
      <c r="D317" s="61"/>
      <c r="E317" s="63"/>
    </row>
    <row r="318" spans="1:5" ht="13.5" customHeight="1" x14ac:dyDescent="0.25">
      <c r="A318" s="61"/>
      <c r="B318" s="61"/>
      <c r="C318" s="61"/>
      <c r="D318" s="61"/>
      <c r="E318" s="63"/>
    </row>
    <row r="319" spans="1:5" ht="13.5" customHeight="1" x14ac:dyDescent="0.25">
      <c r="A319" s="61"/>
      <c r="B319" s="61"/>
      <c r="C319" s="61"/>
      <c r="D319" s="61"/>
      <c r="E319" s="63"/>
    </row>
    <row r="320" spans="1:5" ht="13.5" customHeight="1" x14ac:dyDescent="0.25">
      <c r="A320" s="61"/>
      <c r="B320" s="61"/>
      <c r="C320" s="61"/>
      <c r="D320" s="61"/>
      <c r="E320" s="63"/>
    </row>
    <row r="321" spans="1:5" ht="13.5" customHeight="1" x14ac:dyDescent="0.25">
      <c r="A321" s="61"/>
      <c r="B321" s="61"/>
      <c r="C321" s="61"/>
      <c r="D321" s="61"/>
      <c r="E321" s="63"/>
    </row>
    <row r="322" spans="1:5" ht="13.5" customHeight="1" x14ac:dyDescent="0.25">
      <c r="A322" s="61"/>
      <c r="B322" s="61"/>
      <c r="C322" s="61"/>
      <c r="D322" s="61"/>
      <c r="E322" s="63"/>
    </row>
    <row r="323" spans="1:5" ht="13.5" customHeight="1" x14ac:dyDescent="0.25">
      <c r="A323" s="61"/>
      <c r="B323" s="61"/>
      <c r="C323" s="61"/>
      <c r="D323" s="61"/>
      <c r="E323" s="63"/>
    </row>
    <row r="324" spans="1:5" ht="13.5" customHeight="1" x14ac:dyDescent="0.25">
      <c r="A324" s="61"/>
      <c r="B324" s="61"/>
      <c r="C324" s="61"/>
      <c r="D324" s="61"/>
      <c r="E324" s="63"/>
    </row>
    <row r="325" spans="1:5" ht="13.5" customHeight="1" x14ac:dyDescent="0.25">
      <c r="A325" s="61"/>
      <c r="B325" s="61"/>
      <c r="C325" s="61"/>
      <c r="D325" s="61"/>
      <c r="E325" s="63"/>
    </row>
    <row r="326" spans="1:5" ht="13.5" customHeight="1" x14ac:dyDescent="0.25">
      <c r="A326" s="61"/>
      <c r="B326" s="61"/>
      <c r="C326" s="61"/>
      <c r="D326" s="61"/>
      <c r="E326" s="63"/>
    </row>
    <row r="327" spans="1:5" ht="13.5" customHeight="1" x14ac:dyDescent="0.25">
      <c r="A327" s="61"/>
      <c r="B327" s="61"/>
      <c r="C327" s="61"/>
      <c r="D327" s="61"/>
      <c r="E327" s="63"/>
    </row>
    <row r="328" spans="1:5" ht="13.5" customHeight="1" x14ac:dyDescent="0.25">
      <c r="A328" s="61"/>
      <c r="B328" s="61"/>
      <c r="C328" s="61"/>
      <c r="D328" s="61"/>
      <c r="E328" s="63"/>
    </row>
    <row r="329" spans="1:5" ht="13.5" customHeight="1" x14ac:dyDescent="0.25">
      <c r="A329" s="61"/>
      <c r="B329" s="61"/>
      <c r="C329" s="61"/>
      <c r="D329" s="61"/>
      <c r="E329" s="63"/>
    </row>
    <row r="330" spans="1:5" ht="13.5" customHeight="1" x14ac:dyDescent="0.25">
      <c r="A330" s="61"/>
      <c r="B330" s="61"/>
      <c r="C330" s="61"/>
      <c r="D330" s="61"/>
      <c r="E330" s="63"/>
    </row>
    <row r="331" spans="1:5" ht="13.5" customHeight="1" x14ac:dyDescent="0.25">
      <c r="A331" s="61"/>
      <c r="B331" s="61"/>
      <c r="C331" s="61"/>
      <c r="D331" s="61"/>
      <c r="E331" s="63"/>
    </row>
    <row r="332" spans="1:5" ht="13.5" customHeight="1" x14ac:dyDescent="0.25">
      <c r="A332" s="61"/>
      <c r="B332" s="61"/>
      <c r="C332" s="61"/>
      <c r="D332" s="61"/>
      <c r="E332" s="63"/>
    </row>
    <row r="333" spans="1:5" ht="13.5" customHeight="1" x14ac:dyDescent="0.25">
      <c r="A333" s="61"/>
      <c r="B333" s="61"/>
      <c r="C333" s="61"/>
      <c r="D333" s="61"/>
      <c r="E333" s="63"/>
    </row>
    <row r="334" spans="1:5" ht="13.5" customHeight="1" x14ac:dyDescent="0.25">
      <c r="A334" s="61"/>
      <c r="B334" s="61"/>
      <c r="C334" s="61"/>
      <c r="D334" s="61"/>
      <c r="E334" s="63"/>
    </row>
    <row r="335" spans="1:5" ht="13.5" customHeight="1" x14ac:dyDescent="0.25">
      <c r="A335" s="61"/>
      <c r="B335" s="61"/>
      <c r="C335" s="61"/>
      <c r="D335" s="61"/>
      <c r="E335" s="63"/>
    </row>
    <row r="336" spans="1:5" ht="13.5" customHeight="1" x14ac:dyDescent="0.25">
      <c r="A336" s="61"/>
      <c r="B336" s="61"/>
      <c r="C336" s="61"/>
      <c r="D336" s="61"/>
      <c r="E336" s="63"/>
    </row>
    <row r="337" spans="1:5" ht="13.5" customHeight="1" x14ac:dyDescent="0.25">
      <c r="A337" s="61"/>
      <c r="B337" s="61"/>
      <c r="C337" s="61"/>
      <c r="D337" s="61"/>
      <c r="E337" s="63"/>
    </row>
    <row r="338" spans="1:5" ht="13.5" customHeight="1" x14ac:dyDescent="0.25">
      <c r="A338" s="61"/>
      <c r="B338" s="61"/>
      <c r="C338" s="61"/>
      <c r="D338" s="61"/>
      <c r="E338" s="63"/>
    </row>
    <row r="339" spans="1:5" ht="13.5" customHeight="1" x14ac:dyDescent="0.25">
      <c r="A339" s="61"/>
      <c r="B339" s="61"/>
      <c r="C339" s="61"/>
      <c r="D339" s="61"/>
      <c r="E339" s="63"/>
    </row>
    <row r="340" spans="1:5" ht="13.5" customHeight="1" x14ac:dyDescent="0.25">
      <c r="A340" s="61"/>
      <c r="B340" s="61"/>
      <c r="C340" s="61"/>
      <c r="D340" s="61"/>
      <c r="E340" s="63"/>
    </row>
    <row r="341" spans="1:5" ht="13.5" customHeight="1" x14ac:dyDescent="0.25">
      <c r="A341" s="61"/>
      <c r="B341" s="61"/>
      <c r="C341" s="61"/>
      <c r="D341" s="61"/>
      <c r="E341" s="63"/>
    </row>
    <row r="342" spans="1:5" ht="13.5" customHeight="1" x14ac:dyDescent="0.25">
      <c r="A342" s="61"/>
      <c r="B342" s="61"/>
      <c r="C342" s="61"/>
      <c r="D342" s="61"/>
      <c r="E342" s="63"/>
    </row>
    <row r="343" spans="1:5" ht="13.5" customHeight="1" x14ac:dyDescent="0.25">
      <c r="A343" s="61"/>
      <c r="B343" s="61"/>
      <c r="C343" s="61"/>
      <c r="D343" s="61"/>
      <c r="E343" s="63"/>
    </row>
    <row r="344" spans="1:5" ht="13.5" customHeight="1" x14ac:dyDescent="0.25">
      <c r="A344" s="61"/>
      <c r="B344" s="61"/>
      <c r="C344" s="61"/>
      <c r="D344" s="61"/>
      <c r="E344" s="63"/>
    </row>
    <row r="345" spans="1:5" ht="13.5" customHeight="1" x14ac:dyDescent="0.25">
      <c r="A345" s="61"/>
      <c r="B345" s="61"/>
      <c r="C345" s="61"/>
      <c r="D345" s="61"/>
      <c r="E345" s="63"/>
    </row>
    <row r="346" spans="1:5" ht="13.5" customHeight="1" x14ac:dyDescent="0.25">
      <c r="A346" s="61"/>
      <c r="B346" s="61"/>
      <c r="C346" s="61"/>
      <c r="D346" s="61"/>
      <c r="E346" s="63"/>
    </row>
    <row r="347" spans="1:5" ht="13.5" customHeight="1" x14ac:dyDescent="0.25">
      <c r="A347" s="61"/>
      <c r="B347" s="61"/>
      <c r="C347" s="61"/>
      <c r="D347" s="61"/>
      <c r="E347" s="63"/>
    </row>
    <row r="348" spans="1:5" ht="13.5" customHeight="1" x14ac:dyDescent="0.25">
      <c r="A348" s="61"/>
      <c r="B348" s="61"/>
      <c r="C348" s="61"/>
      <c r="D348" s="61"/>
      <c r="E348" s="63"/>
    </row>
    <row r="349" spans="1:5" ht="13.5" customHeight="1" x14ac:dyDescent="0.25">
      <c r="A349" s="61"/>
      <c r="B349" s="61"/>
      <c r="C349" s="61"/>
      <c r="D349" s="61"/>
      <c r="E349" s="63"/>
    </row>
    <row r="350" spans="1:5" ht="13.5" customHeight="1" x14ac:dyDescent="0.25">
      <c r="A350" s="61"/>
      <c r="B350" s="61"/>
      <c r="C350" s="61"/>
      <c r="D350" s="61"/>
      <c r="E350" s="63"/>
    </row>
    <row r="351" spans="1:5" ht="13.5" customHeight="1" x14ac:dyDescent="0.25">
      <c r="A351" s="61"/>
      <c r="B351" s="61"/>
      <c r="C351" s="61"/>
      <c r="D351" s="61"/>
      <c r="E351" s="63"/>
    </row>
    <row r="352" spans="1:5" ht="13.5" customHeight="1" x14ac:dyDescent="0.25">
      <c r="A352" s="61"/>
      <c r="B352" s="61"/>
      <c r="C352" s="61"/>
      <c r="D352" s="61"/>
      <c r="E352" s="63"/>
    </row>
    <row r="353" spans="1:7" ht="13.5" customHeight="1" x14ac:dyDescent="0.25">
      <c r="A353" s="61"/>
      <c r="B353" s="61"/>
      <c r="C353" s="61"/>
      <c r="D353" s="61"/>
      <c r="E353" s="63"/>
    </row>
    <row r="354" spans="1:7" ht="13.5" customHeight="1" x14ac:dyDescent="0.25">
      <c r="A354" s="61"/>
      <c r="B354" s="61"/>
      <c r="C354" s="61"/>
      <c r="D354" s="61"/>
      <c r="E354" s="63"/>
    </row>
    <row r="355" spans="1:7" ht="13.5" customHeight="1" x14ac:dyDescent="0.25">
      <c r="A355" s="61"/>
      <c r="B355" s="61"/>
      <c r="C355" s="61"/>
      <c r="D355" s="61"/>
      <c r="E355" s="63"/>
    </row>
    <row r="356" spans="1:7" ht="13.5" customHeight="1" x14ac:dyDescent="0.25">
      <c r="A356" s="61"/>
      <c r="B356" s="61"/>
      <c r="C356" s="61"/>
      <c r="D356" s="61"/>
      <c r="E356" s="63"/>
    </row>
    <row r="357" spans="1:7" ht="13.5" customHeight="1" x14ac:dyDescent="0.25">
      <c r="A357" s="61"/>
      <c r="B357" s="61"/>
      <c r="C357" s="61"/>
      <c r="D357" s="61"/>
      <c r="E357" s="63"/>
    </row>
    <row r="358" spans="1:7" ht="13.5" customHeight="1" x14ac:dyDescent="0.25">
      <c r="A358" s="61"/>
      <c r="B358" s="61"/>
      <c r="C358" s="61"/>
      <c r="D358" s="61"/>
      <c r="E358" s="63"/>
      <c r="G358" s="61"/>
    </row>
    <row r="359" spans="1:7" ht="13.5" customHeight="1" x14ac:dyDescent="0.25">
      <c r="A359" s="61"/>
      <c r="B359" s="61"/>
      <c r="C359" s="61"/>
      <c r="D359" s="61"/>
      <c r="E359" s="63"/>
      <c r="G359" s="61"/>
    </row>
    <row r="360" spans="1:7" ht="13.5" customHeight="1" x14ac:dyDescent="0.25">
      <c r="A360" s="61"/>
      <c r="B360" s="61"/>
      <c r="C360" s="61"/>
      <c r="D360" s="61"/>
      <c r="E360" s="63"/>
      <c r="G360" s="61"/>
    </row>
    <row r="361" spans="1:7" ht="13.5" customHeight="1" x14ac:dyDescent="0.25">
      <c r="A361" s="61"/>
      <c r="B361" s="61"/>
      <c r="C361" s="61"/>
      <c r="D361" s="61"/>
      <c r="E361" s="63"/>
      <c r="G361" s="61"/>
    </row>
    <row r="362" spans="1:7" ht="13.5" customHeight="1" x14ac:dyDescent="0.25">
      <c r="A362" s="61"/>
      <c r="B362" s="61"/>
      <c r="C362" s="61"/>
      <c r="D362" s="61"/>
      <c r="E362" s="63"/>
      <c r="G362" s="61"/>
    </row>
    <row r="363" spans="1:7" ht="13.5" customHeight="1" x14ac:dyDescent="0.25">
      <c r="A363" s="61"/>
      <c r="B363" s="61"/>
      <c r="C363" s="61"/>
      <c r="D363" s="61"/>
      <c r="E363" s="63"/>
      <c r="G363" s="61"/>
    </row>
    <row r="364" spans="1:7" ht="13.5" customHeight="1" x14ac:dyDescent="0.25">
      <c r="A364" s="61"/>
      <c r="B364" s="61"/>
      <c r="C364" s="61"/>
      <c r="D364" s="61"/>
      <c r="E364" s="63"/>
      <c r="G364" s="61"/>
    </row>
    <row r="365" spans="1:7" ht="13.5" customHeight="1" x14ac:dyDescent="0.25">
      <c r="A365" s="61"/>
      <c r="B365" s="61"/>
      <c r="C365" s="61"/>
      <c r="D365" s="61"/>
      <c r="E365" s="63"/>
      <c r="G365" s="61"/>
    </row>
    <row r="366" spans="1:7" ht="13.5" customHeight="1" x14ac:dyDescent="0.25">
      <c r="A366" s="61"/>
      <c r="B366" s="61"/>
      <c r="C366" s="61"/>
      <c r="D366" s="61"/>
      <c r="E366" s="63"/>
      <c r="G366" s="61"/>
    </row>
    <row r="367" spans="1:7" ht="13.5" customHeight="1" x14ac:dyDescent="0.25">
      <c r="A367" s="61"/>
      <c r="B367" s="61"/>
      <c r="C367" s="61"/>
      <c r="D367" s="61"/>
      <c r="E367" s="63"/>
      <c r="G367" s="61"/>
    </row>
    <row r="368" spans="1:7" ht="13.5" customHeight="1" x14ac:dyDescent="0.25">
      <c r="A368" s="61"/>
      <c r="B368" s="61"/>
      <c r="C368" s="61"/>
      <c r="D368" s="61"/>
      <c r="E368" s="63"/>
      <c r="G368" s="61"/>
    </row>
    <row r="369" spans="1:5" ht="13.5" customHeight="1" x14ac:dyDescent="0.25">
      <c r="A369" s="61"/>
      <c r="B369" s="61"/>
      <c r="C369" s="61"/>
      <c r="D369" s="61"/>
      <c r="E369" s="63"/>
    </row>
    <row r="370" spans="1:5" ht="13.5" customHeight="1" x14ac:dyDescent="0.25">
      <c r="A370" s="61"/>
      <c r="B370" s="61"/>
      <c r="C370" s="61"/>
      <c r="D370" s="61"/>
      <c r="E370" s="63"/>
    </row>
    <row r="371" spans="1:5" ht="13.5" customHeight="1" x14ac:dyDescent="0.25">
      <c r="A371" s="61"/>
      <c r="B371" s="61"/>
      <c r="C371" s="61"/>
      <c r="D371" s="61"/>
      <c r="E371" s="63"/>
    </row>
    <row r="372" spans="1:5" ht="13.5" customHeight="1" x14ac:dyDescent="0.25">
      <c r="A372" s="61"/>
      <c r="B372" s="61"/>
      <c r="C372" s="61"/>
      <c r="D372" s="61"/>
      <c r="E372" s="63"/>
    </row>
    <row r="373" spans="1:5" ht="13.5" customHeight="1" x14ac:dyDescent="0.25">
      <c r="A373" s="61"/>
      <c r="B373" s="61"/>
      <c r="C373" s="61"/>
      <c r="D373" s="61"/>
      <c r="E373" s="63"/>
    </row>
    <row r="374" spans="1:5" ht="13.5" customHeight="1" x14ac:dyDescent="0.25">
      <c r="A374" s="61"/>
      <c r="B374" s="61"/>
      <c r="C374" s="61"/>
      <c r="D374" s="61"/>
      <c r="E374" s="63"/>
    </row>
    <row r="375" spans="1:5" ht="13.5" customHeight="1" x14ac:dyDescent="0.25">
      <c r="A375" s="61"/>
      <c r="B375" s="61"/>
      <c r="C375" s="61"/>
      <c r="D375" s="61"/>
      <c r="E375" s="63"/>
    </row>
    <row r="376" spans="1:5" ht="13.5" customHeight="1" x14ac:dyDescent="0.25">
      <c r="A376" s="61"/>
      <c r="B376" s="61"/>
      <c r="C376" s="61"/>
      <c r="D376" s="61"/>
      <c r="E376" s="63"/>
    </row>
    <row r="377" spans="1:5" ht="13.5" customHeight="1" x14ac:dyDescent="0.25">
      <c r="A377" s="61"/>
      <c r="B377" s="61"/>
      <c r="C377" s="61"/>
      <c r="D377" s="61"/>
      <c r="E377" s="63"/>
    </row>
    <row r="378" spans="1:5" ht="13.5" customHeight="1" x14ac:dyDescent="0.25">
      <c r="A378" s="61"/>
      <c r="B378" s="61"/>
      <c r="C378" s="61"/>
      <c r="D378" s="61"/>
      <c r="E378" s="63"/>
    </row>
    <row r="379" spans="1:5" ht="13.5" customHeight="1" x14ac:dyDescent="0.25">
      <c r="A379" s="61"/>
      <c r="B379" s="61"/>
      <c r="C379" s="61"/>
      <c r="D379" s="61"/>
      <c r="E379" s="63"/>
    </row>
    <row r="380" spans="1:5" ht="13.5" customHeight="1" x14ac:dyDescent="0.25">
      <c r="A380" s="61"/>
      <c r="B380" s="61"/>
      <c r="C380" s="61"/>
      <c r="D380" s="61"/>
      <c r="E380" s="63"/>
    </row>
    <row r="381" spans="1:5" ht="13.5" customHeight="1" x14ac:dyDescent="0.25">
      <c r="A381" s="61"/>
      <c r="B381" s="61"/>
      <c r="C381" s="61"/>
      <c r="D381" s="61"/>
      <c r="E381" s="63"/>
    </row>
    <row r="382" spans="1:5" ht="13.5" customHeight="1" x14ac:dyDescent="0.25">
      <c r="A382" s="61"/>
      <c r="B382" s="61"/>
      <c r="C382" s="61"/>
      <c r="D382" s="61"/>
      <c r="E382" s="63"/>
    </row>
    <row r="383" spans="1:5" ht="13.5" customHeight="1" x14ac:dyDescent="0.25">
      <c r="A383" s="61"/>
      <c r="B383" s="61"/>
      <c r="C383" s="61"/>
      <c r="D383" s="61"/>
      <c r="E383" s="63"/>
    </row>
    <row r="384" spans="1:5" ht="13.5" customHeight="1" x14ac:dyDescent="0.25">
      <c r="A384" s="61"/>
      <c r="B384" s="61"/>
      <c r="C384" s="61"/>
      <c r="D384" s="61"/>
      <c r="E384" s="63"/>
    </row>
    <row r="385" spans="1:5" ht="13.5" customHeight="1" x14ac:dyDescent="0.25">
      <c r="A385" s="61"/>
      <c r="B385" s="61"/>
      <c r="C385" s="61"/>
      <c r="D385" s="61"/>
      <c r="E385" s="63"/>
    </row>
    <row r="386" spans="1:5" ht="13.5" customHeight="1" x14ac:dyDescent="0.25">
      <c r="A386" s="61"/>
      <c r="B386" s="61"/>
      <c r="C386" s="61"/>
      <c r="D386" s="61"/>
      <c r="E386" s="63"/>
    </row>
    <row r="387" spans="1:5" ht="13.5" customHeight="1" x14ac:dyDescent="0.25">
      <c r="A387" s="61"/>
      <c r="B387" s="61"/>
      <c r="C387" s="61"/>
      <c r="D387" s="61"/>
      <c r="E387" s="63"/>
    </row>
    <row r="388" spans="1:5" ht="13.5" customHeight="1" x14ac:dyDescent="0.25">
      <c r="A388" s="61"/>
      <c r="B388" s="61"/>
      <c r="C388" s="61"/>
      <c r="D388" s="61"/>
      <c r="E388" s="63"/>
    </row>
    <row r="389" spans="1:5" ht="13.5" customHeight="1" x14ac:dyDescent="0.25">
      <c r="A389" s="61"/>
      <c r="B389" s="61"/>
      <c r="C389" s="61"/>
      <c r="D389" s="61"/>
      <c r="E389" s="63"/>
    </row>
    <row r="390" spans="1:5" ht="13.5" customHeight="1" x14ac:dyDescent="0.25">
      <c r="A390" s="61"/>
      <c r="B390" s="61"/>
      <c r="C390" s="61"/>
      <c r="D390" s="61"/>
      <c r="E390" s="63"/>
    </row>
    <row r="391" spans="1:5" ht="13.5" customHeight="1" x14ac:dyDescent="0.25">
      <c r="A391" s="61"/>
      <c r="B391" s="61"/>
      <c r="C391" s="61"/>
      <c r="D391" s="61"/>
      <c r="E391" s="63"/>
    </row>
    <row r="392" spans="1:5" ht="13.5" customHeight="1" x14ac:dyDescent="0.25">
      <c r="A392" s="61"/>
      <c r="B392" s="61"/>
      <c r="C392" s="61"/>
      <c r="D392" s="61"/>
      <c r="E392" s="63"/>
    </row>
    <row r="393" spans="1:5" ht="13.5" customHeight="1" x14ac:dyDescent="0.25">
      <c r="A393" s="61"/>
      <c r="B393" s="61"/>
      <c r="C393" s="61"/>
      <c r="D393" s="61"/>
      <c r="E393" s="63"/>
    </row>
    <row r="394" spans="1:5" ht="13.5" customHeight="1" x14ac:dyDescent="0.25">
      <c r="A394" s="61"/>
      <c r="B394" s="61"/>
      <c r="C394" s="61"/>
      <c r="D394" s="61"/>
      <c r="E394" s="63"/>
    </row>
    <row r="395" spans="1:5" ht="13.5" customHeight="1" x14ac:dyDescent="0.25">
      <c r="A395" s="61"/>
      <c r="B395" s="61"/>
      <c r="C395" s="61"/>
      <c r="D395" s="61"/>
      <c r="E395" s="63"/>
    </row>
    <row r="396" spans="1:5" ht="13.5" customHeight="1" x14ac:dyDescent="0.25">
      <c r="A396" s="61"/>
      <c r="B396" s="61"/>
      <c r="C396" s="61"/>
      <c r="D396" s="61"/>
      <c r="E396" s="63"/>
    </row>
    <row r="397" spans="1:5" ht="13.5" customHeight="1" x14ac:dyDescent="0.25">
      <c r="A397" s="61"/>
      <c r="B397" s="61"/>
      <c r="C397" s="61"/>
      <c r="D397" s="61"/>
      <c r="E397" s="63"/>
    </row>
    <row r="398" spans="1:5" ht="13.5" customHeight="1" x14ac:dyDescent="0.25">
      <c r="A398" s="61"/>
      <c r="B398" s="61"/>
      <c r="C398" s="61"/>
      <c r="D398" s="61"/>
      <c r="E398" s="63"/>
    </row>
    <row r="399" spans="1:5" ht="13.5" customHeight="1" x14ac:dyDescent="0.25">
      <c r="A399" s="61"/>
      <c r="B399" s="61"/>
      <c r="C399" s="61"/>
      <c r="D399" s="61"/>
      <c r="E399" s="63"/>
    </row>
    <row r="400" spans="1:5" ht="13.5" customHeight="1" x14ac:dyDescent="0.25">
      <c r="A400" s="61"/>
      <c r="B400" s="61"/>
      <c r="C400" s="61"/>
      <c r="D400" s="61"/>
      <c r="E400" s="63"/>
    </row>
    <row r="401" spans="1:5" ht="13.5" customHeight="1" x14ac:dyDescent="0.25">
      <c r="A401" s="61"/>
      <c r="B401" s="61"/>
      <c r="C401" s="61"/>
      <c r="D401" s="61"/>
      <c r="E401" s="63"/>
    </row>
    <row r="402" spans="1:5" ht="13.5" customHeight="1" x14ac:dyDescent="0.25">
      <c r="A402" s="61"/>
      <c r="B402" s="61"/>
      <c r="C402" s="61"/>
      <c r="D402" s="61"/>
      <c r="E402" s="63"/>
    </row>
    <row r="403" spans="1:5" ht="13.5" customHeight="1" x14ac:dyDescent="0.25">
      <c r="A403" s="61"/>
      <c r="B403" s="61"/>
      <c r="C403" s="61"/>
      <c r="D403" s="61"/>
      <c r="E403" s="63"/>
    </row>
    <row r="404" spans="1:5" ht="13.5" customHeight="1" x14ac:dyDescent="0.25">
      <c r="A404" s="61"/>
      <c r="B404" s="61"/>
      <c r="C404" s="61"/>
      <c r="D404" s="61"/>
      <c r="E404" s="63"/>
    </row>
    <row r="405" spans="1:5" ht="13.5" customHeight="1" x14ac:dyDescent="0.25">
      <c r="A405" s="61"/>
      <c r="B405" s="61"/>
      <c r="C405" s="61"/>
      <c r="D405" s="61"/>
      <c r="E405" s="63"/>
    </row>
    <row r="406" spans="1:5" ht="13.5" customHeight="1" x14ac:dyDescent="0.25">
      <c r="A406" s="61"/>
      <c r="B406" s="61"/>
      <c r="C406" s="61"/>
      <c r="D406" s="61"/>
      <c r="E406" s="63"/>
    </row>
    <row r="407" spans="1:5" ht="13.5" customHeight="1" x14ac:dyDescent="0.25">
      <c r="A407" s="61"/>
      <c r="B407" s="61"/>
      <c r="C407" s="61"/>
      <c r="D407" s="61"/>
      <c r="E407" s="63"/>
    </row>
    <row r="408" spans="1:5" ht="13.5" customHeight="1" x14ac:dyDescent="0.25">
      <c r="A408" s="61"/>
      <c r="B408" s="61"/>
      <c r="C408" s="61"/>
      <c r="D408" s="61"/>
      <c r="E408" s="63"/>
    </row>
    <row r="409" spans="1:5" ht="13.5" customHeight="1" x14ac:dyDescent="0.25">
      <c r="A409" s="61"/>
      <c r="B409" s="61"/>
      <c r="C409" s="61"/>
      <c r="D409" s="61"/>
      <c r="E409" s="63"/>
    </row>
    <row r="410" spans="1:5" ht="13.5" customHeight="1" x14ac:dyDescent="0.25">
      <c r="A410" s="61"/>
      <c r="B410" s="61"/>
      <c r="C410" s="61"/>
      <c r="D410" s="61"/>
      <c r="E410" s="63"/>
    </row>
    <row r="411" spans="1:5" ht="13.5" customHeight="1" x14ac:dyDescent="0.25">
      <c r="A411" s="61"/>
      <c r="B411" s="61"/>
      <c r="C411" s="61"/>
      <c r="D411" s="61"/>
      <c r="E411" s="63"/>
    </row>
    <row r="412" spans="1:5" ht="13.5" customHeight="1" x14ac:dyDescent="0.25">
      <c r="A412" s="61"/>
      <c r="B412" s="61"/>
      <c r="C412" s="61"/>
      <c r="D412" s="61"/>
      <c r="E412" s="63"/>
    </row>
    <row r="413" spans="1:5" ht="13.5" customHeight="1" x14ac:dyDescent="0.25">
      <c r="A413" s="61"/>
      <c r="B413" s="61"/>
      <c r="C413" s="61"/>
      <c r="D413" s="61"/>
      <c r="E413" s="63"/>
    </row>
    <row r="414" spans="1:5" ht="13.5" customHeight="1" x14ac:dyDescent="0.25">
      <c r="A414" s="61"/>
      <c r="B414" s="61"/>
      <c r="C414" s="61"/>
      <c r="D414" s="61"/>
      <c r="E414" s="63"/>
    </row>
    <row r="415" spans="1:5" ht="13.5" customHeight="1" x14ac:dyDescent="0.25">
      <c r="A415" s="61"/>
      <c r="B415" s="61"/>
      <c r="C415" s="61"/>
      <c r="D415" s="61"/>
      <c r="E415" s="63"/>
    </row>
    <row r="416" spans="1:5" ht="13.5" customHeight="1" x14ac:dyDescent="0.25">
      <c r="A416" s="61"/>
      <c r="B416" s="61"/>
      <c r="C416" s="61"/>
      <c r="D416" s="61"/>
      <c r="E416" s="63"/>
    </row>
    <row r="417" spans="1:5" ht="13.5" customHeight="1" x14ac:dyDescent="0.25">
      <c r="A417" s="61"/>
      <c r="B417" s="61"/>
      <c r="C417" s="61"/>
      <c r="D417" s="61"/>
      <c r="E417" s="63"/>
    </row>
    <row r="418" spans="1:5" ht="13.5" customHeight="1" x14ac:dyDescent="0.25">
      <c r="A418" s="61"/>
      <c r="B418" s="61"/>
      <c r="C418" s="61"/>
      <c r="D418" s="61"/>
      <c r="E418" s="63"/>
    </row>
    <row r="419" spans="1:5" ht="13.5" customHeight="1" x14ac:dyDescent="0.25">
      <c r="A419" s="61"/>
      <c r="B419" s="61"/>
      <c r="C419" s="61"/>
      <c r="D419" s="61"/>
      <c r="E419" s="63"/>
    </row>
    <row r="420" spans="1:5" ht="13.5" customHeight="1" x14ac:dyDescent="0.25">
      <c r="A420" s="61"/>
      <c r="B420" s="61"/>
      <c r="C420" s="61"/>
      <c r="D420" s="61"/>
      <c r="E420" s="63"/>
    </row>
    <row r="421" spans="1:5" ht="13.5" customHeight="1" x14ac:dyDescent="0.25">
      <c r="A421" s="61"/>
      <c r="B421" s="61"/>
      <c r="C421" s="61"/>
      <c r="D421" s="61"/>
      <c r="E421" s="63"/>
    </row>
    <row r="422" spans="1:5" ht="13.5" customHeight="1" x14ac:dyDescent="0.25">
      <c r="A422" s="61"/>
      <c r="B422" s="61"/>
      <c r="C422" s="61"/>
      <c r="D422" s="61"/>
      <c r="E422" s="63"/>
    </row>
    <row r="423" spans="1:5" ht="13.5" customHeight="1" x14ac:dyDescent="0.25">
      <c r="A423" s="61"/>
      <c r="B423" s="61"/>
      <c r="C423" s="61"/>
      <c r="D423" s="61"/>
      <c r="E423" s="63"/>
    </row>
    <row r="424" spans="1:5" ht="13.5" customHeight="1" x14ac:dyDescent="0.25">
      <c r="A424" s="61"/>
      <c r="B424" s="61"/>
      <c r="C424" s="61"/>
      <c r="D424" s="61"/>
      <c r="E424" s="63"/>
    </row>
    <row r="425" spans="1:5" ht="13.5" customHeight="1" x14ac:dyDescent="0.25">
      <c r="A425" s="61"/>
      <c r="B425" s="61"/>
      <c r="C425" s="61"/>
      <c r="D425" s="61"/>
      <c r="E425" s="63"/>
    </row>
    <row r="426" spans="1:5" ht="13.5" customHeight="1" x14ac:dyDescent="0.25">
      <c r="A426" s="61"/>
      <c r="B426" s="61"/>
      <c r="C426" s="61"/>
      <c r="D426" s="61"/>
      <c r="E426" s="63"/>
    </row>
    <row r="427" spans="1:5" ht="13.5" customHeight="1" x14ac:dyDescent="0.25">
      <c r="A427" s="61"/>
      <c r="B427" s="61"/>
      <c r="C427" s="61"/>
      <c r="D427" s="61"/>
      <c r="E427" s="63"/>
    </row>
    <row r="428" spans="1:5" ht="13.5" customHeight="1" x14ac:dyDescent="0.25">
      <c r="A428" s="61"/>
      <c r="B428" s="61"/>
      <c r="C428" s="61"/>
      <c r="D428" s="61"/>
      <c r="E428" s="63"/>
    </row>
    <row r="429" spans="1:5" ht="13.5" customHeight="1" x14ac:dyDescent="0.25">
      <c r="A429" s="61"/>
      <c r="B429" s="61"/>
      <c r="C429" s="61"/>
      <c r="D429" s="61"/>
      <c r="E429" s="63"/>
    </row>
    <row r="430" spans="1:5" ht="13.5" customHeight="1" x14ac:dyDescent="0.25">
      <c r="A430" s="61"/>
      <c r="B430" s="61"/>
      <c r="C430" s="61"/>
      <c r="D430" s="61"/>
      <c r="E430" s="63"/>
    </row>
    <row r="431" spans="1:5" ht="13.5" customHeight="1" x14ac:dyDescent="0.25">
      <c r="A431" s="61"/>
      <c r="B431" s="61"/>
      <c r="C431" s="61"/>
      <c r="D431" s="61"/>
      <c r="E431" s="63"/>
    </row>
    <row r="432" spans="1:5" ht="13.5" customHeight="1" x14ac:dyDescent="0.25">
      <c r="A432" s="61"/>
      <c r="B432" s="61"/>
      <c r="C432" s="61"/>
      <c r="D432" s="61"/>
      <c r="E432" s="63"/>
    </row>
    <row r="433" spans="1:5" ht="13.5" customHeight="1" x14ac:dyDescent="0.25">
      <c r="A433" s="61"/>
      <c r="B433" s="61"/>
      <c r="C433" s="61"/>
      <c r="D433" s="61"/>
      <c r="E433" s="63"/>
    </row>
    <row r="434" spans="1:5" ht="13.5" customHeight="1" x14ac:dyDescent="0.25">
      <c r="A434" s="61"/>
      <c r="B434" s="61"/>
      <c r="C434" s="61"/>
      <c r="D434" s="61"/>
      <c r="E434" s="63"/>
    </row>
    <row r="435" spans="1:5" ht="13.5" customHeight="1" x14ac:dyDescent="0.25">
      <c r="A435" s="61"/>
      <c r="B435" s="61"/>
      <c r="C435" s="61"/>
      <c r="D435" s="61"/>
      <c r="E435" s="63"/>
    </row>
    <row r="436" spans="1:5" ht="13.5" customHeight="1" x14ac:dyDescent="0.25">
      <c r="A436" s="61"/>
      <c r="B436" s="61"/>
      <c r="C436" s="61"/>
      <c r="D436" s="61"/>
      <c r="E436" s="63"/>
    </row>
    <row r="437" spans="1:5" ht="13.5" customHeight="1" x14ac:dyDescent="0.25">
      <c r="A437" s="61"/>
      <c r="B437" s="61"/>
      <c r="C437" s="61"/>
      <c r="D437" s="61"/>
      <c r="E437" s="63"/>
    </row>
    <row r="438" spans="1:5" ht="13.5" customHeight="1" x14ac:dyDescent="0.25">
      <c r="A438" s="61"/>
      <c r="B438" s="61"/>
      <c r="C438" s="61"/>
      <c r="D438" s="61"/>
      <c r="E438" s="63"/>
    </row>
    <row r="439" spans="1:5" ht="13.5" customHeight="1" x14ac:dyDescent="0.25">
      <c r="A439" s="61"/>
      <c r="B439" s="61"/>
      <c r="C439" s="61"/>
      <c r="D439" s="61"/>
      <c r="E439" s="63"/>
    </row>
    <row r="440" spans="1:5" ht="13.5" customHeight="1" x14ac:dyDescent="0.25">
      <c r="A440" s="61"/>
      <c r="B440" s="61"/>
      <c r="C440" s="61"/>
      <c r="D440" s="61"/>
      <c r="E440" s="63"/>
    </row>
    <row r="441" spans="1:5" ht="13.5" customHeight="1" x14ac:dyDescent="0.25">
      <c r="A441" s="61"/>
      <c r="B441" s="61"/>
      <c r="C441" s="61"/>
      <c r="D441" s="61"/>
      <c r="E441" s="63"/>
    </row>
    <row r="442" spans="1:5" ht="13.5" customHeight="1" x14ac:dyDescent="0.25">
      <c r="A442" s="61"/>
      <c r="B442" s="61"/>
      <c r="C442" s="61"/>
      <c r="D442" s="61"/>
      <c r="E442" s="63"/>
    </row>
    <row r="443" spans="1:5" ht="13.5" customHeight="1" x14ac:dyDescent="0.25">
      <c r="A443" s="61"/>
      <c r="B443" s="61"/>
      <c r="C443" s="61"/>
      <c r="D443" s="61"/>
      <c r="E443" s="63"/>
    </row>
    <row r="444" spans="1:5" ht="13.5" customHeight="1" x14ac:dyDescent="0.25">
      <c r="A444" s="61"/>
      <c r="B444" s="61"/>
      <c r="C444" s="61"/>
      <c r="D444" s="61"/>
      <c r="E444" s="63"/>
    </row>
    <row r="445" spans="1:5" ht="13.5" customHeight="1" x14ac:dyDescent="0.25">
      <c r="A445" s="61"/>
      <c r="B445" s="61"/>
      <c r="C445" s="61"/>
      <c r="D445" s="61"/>
      <c r="E445" s="63"/>
    </row>
    <row r="446" spans="1:5" ht="13.5" customHeight="1" x14ac:dyDescent="0.25">
      <c r="A446" s="61"/>
      <c r="B446" s="61"/>
      <c r="C446" s="61"/>
      <c r="D446" s="61"/>
      <c r="E446" s="63"/>
    </row>
    <row r="447" spans="1:5" ht="13.5" customHeight="1" x14ac:dyDescent="0.25">
      <c r="A447" s="61"/>
      <c r="B447" s="61"/>
      <c r="C447" s="61"/>
      <c r="D447" s="61"/>
      <c r="E447" s="63"/>
    </row>
    <row r="448" spans="1:5" ht="13.5" customHeight="1" x14ac:dyDescent="0.25">
      <c r="A448" s="61"/>
      <c r="B448" s="61"/>
      <c r="C448" s="61"/>
      <c r="D448" s="61"/>
      <c r="E448" s="63"/>
    </row>
    <row r="449" spans="1:5" ht="13.5" customHeight="1" x14ac:dyDescent="0.25">
      <c r="A449" s="61"/>
      <c r="B449" s="61"/>
      <c r="C449" s="61"/>
      <c r="D449" s="61"/>
      <c r="E449" s="63"/>
    </row>
    <row r="450" spans="1:5" ht="13.5" customHeight="1" x14ac:dyDescent="0.25">
      <c r="A450" s="61"/>
      <c r="B450" s="61"/>
      <c r="C450" s="61"/>
      <c r="D450" s="61"/>
      <c r="E450" s="63"/>
    </row>
    <row r="451" spans="1:5" ht="13.5" customHeight="1" x14ac:dyDescent="0.25">
      <c r="A451" s="61"/>
      <c r="B451" s="61"/>
      <c r="C451" s="61"/>
      <c r="D451" s="61"/>
      <c r="E451" s="63"/>
    </row>
    <row r="452" spans="1:5" ht="13.5" customHeight="1" x14ac:dyDescent="0.25">
      <c r="A452" s="61"/>
      <c r="B452" s="61"/>
      <c r="C452" s="61"/>
      <c r="D452" s="61"/>
      <c r="E452" s="63"/>
    </row>
    <row r="453" spans="1:5" ht="13.5" customHeight="1" x14ac:dyDescent="0.25">
      <c r="A453" s="61"/>
      <c r="B453" s="61"/>
      <c r="C453" s="61"/>
      <c r="D453" s="61"/>
      <c r="E453" s="63"/>
    </row>
    <row r="454" spans="1:5" ht="13.5" customHeight="1" x14ac:dyDescent="0.25">
      <c r="A454" s="61"/>
      <c r="B454" s="61"/>
      <c r="C454" s="61"/>
      <c r="D454" s="61"/>
      <c r="E454" s="63"/>
    </row>
    <row r="455" spans="1:5" ht="13.5" customHeight="1" x14ac:dyDescent="0.25">
      <c r="A455" s="61"/>
      <c r="B455" s="61"/>
      <c r="C455" s="61"/>
      <c r="D455" s="61"/>
      <c r="E455" s="63"/>
    </row>
    <row r="456" spans="1:5" ht="13.5" customHeight="1" x14ac:dyDescent="0.25">
      <c r="A456" s="61"/>
      <c r="B456" s="61"/>
      <c r="C456" s="61"/>
      <c r="D456" s="61"/>
      <c r="E456" s="63"/>
    </row>
    <row r="457" spans="1:5" ht="13.5" customHeight="1" x14ac:dyDescent="0.25">
      <c r="A457" s="61"/>
      <c r="B457" s="61"/>
      <c r="C457" s="61"/>
      <c r="D457" s="61"/>
      <c r="E457" s="63"/>
    </row>
    <row r="458" spans="1:5" ht="13.5" customHeight="1" x14ac:dyDescent="0.25">
      <c r="A458" s="61"/>
      <c r="B458" s="61"/>
      <c r="C458" s="61"/>
      <c r="D458" s="61"/>
      <c r="E458" s="63"/>
    </row>
    <row r="459" spans="1:5" ht="13.5" customHeight="1" x14ac:dyDescent="0.25">
      <c r="A459" s="61"/>
      <c r="B459" s="61"/>
      <c r="C459" s="61"/>
      <c r="D459" s="61"/>
      <c r="E459" s="63"/>
    </row>
    <row r="460" spans="1:5" ht="13.5" customHeight="1" x14ac:dyDescent="0.25">
      <c r="A460" s="61"/>
      <c r="B460" s="61"/>
      <c r="C460" s="61"/>
      <c r="D460" s="61"/>
      <c r="E460" s="63"/>
    </row>
    <row r="461" spans="1:5" ht="13.5" customHeight="1" x14ac:dyDescent="0.25">
      <c r="A461" s="61"/>
      <c r="B461" s="61"/>
      <c r="C461" s="61"/>
      <c r="D461" s="61"/>
      <c r="E461" s="63"/>
    </row>
    <row r="462" spans="1:5" ht="13.5" customHeight="1" x14ac:dyDescent="0.25">
      <c r="A462" s="61"/>
      <c r="B462" s="61"/>
      <c r="C462" s="61"/>
      <c r="D462" s="61"/>
      <c r="E462" s="63"/>
    </row>
    <row r="463" spans="1:5" ht="13.5" customHeight="1" x14ac:dyDescent="0.25">
      <c r="A463" s="61"/>
      <c r="B463" s="61"/>
      <c r="C463" s="61"/>
      <c r="D463" s="61"/>
      <c r="E463" s="63"/>
    </row>
    <row r="464" spans="1:5" ht="13.5" customHeight="1" x14ac:dyDescent="0.25">
      <c r="A464" s="61"/>
      <c r="B464" s="61"/>
      <c r="C464" s="61"/>
      <c r="D464" s="61"/>
      <c r="E464" s="63"/>
    </row>
    <row r="465" spans="1:5" ht="13.5" customHeight="1" x14ac:dyDescent="0.25">
      <c r="A465" s="61"/>
      <c r="B465" s="61"/>
      <c r="C465" s="61"/>
      <c r="D465" s="61"/>
      <c r="E465" s="63"/>
    </row>
    <row r="466" spans="1:5" ht="13.5" customHeight="1" x14ac:dyDescent="0.25">
      <c r="A466" s="61"/>
      <c r="B466" s="61"/>
      <c r="C466" s="61"/>
      <c r="D466" s="61"/>
      <c r="E466" s="63"/>
    </row>
    <row r="467" spans="1:5" ht="13.5" customHeight="1" x14ac:dyDescent="0.25">
      <c r="A467" s="61"/>
      <c r="B467" s="61"/>
      <c r="C467" s="61"/>
      <c r="D467" s="61"/>
      <c r="E467" s="63"/>
    </row>
    <row r="468" spans="1:5" ht="13.5" customHeight="1" x14ac:dyDescent="0.25">
      <c r="A468" s="61"/>
      <c r="B468" s="61"/>
      <c r="C468" s="61"/>
      <c r="D468" s="61"/>
      <c r="E468" s="63"/>
    </row>
    <row r="469" spans="1:5" ht="13.5" customHeight="1" x14ac:dyDescent="0.25">
      <c r="A469" s="61"/>
      <c r="B469" s="61"/>
      <c r="C469" s="61"/>
      <c r="D469" s="61"/>
      <c r="E469" s="63"/>
    </row>
    <row r="470" spans="1:5" ht="13.5" customHeight="1" x14ac:dyDescent="0.25">
      <c r="A470" s="61"/>
      <c r="B470" s="61"/>
      <c r="C470" s="61"/>
      <c r="D470" s="61"/>
      <c r="E470" s="63"/>
    </row>
    <row r="471" spans="1:5" ht="13.5" customHeight="1" x14ac:dyDescent="0.25">
      <c r="A471" s="61"/>
      <c r="B471" s="61"/>
      <c r="C471" s="61"/>
      <c r="D471" s="61"/>
      <c r="E471" s="63"/>
    </row>
    <row r="472" spans="1:5" ht="13.5" customHeight="1" x14ac:dyDescent="0.25">
      <c r="A472" s="61"/>
      <c r="B472" s="61"/>
      <c r="C472" s="61"/>
      <c r="D472" s="61"/>
      <c r="E472" s="63"/>
    </row>
    <row r="473" spans="1:5" ht="13.5" customHeight="1" x14ac:dyDescent="0.25">
      <c r="A473" s="61"/>
      <c r="B473" s="61"/>
      <c r="C473" s="61"/>
      <c r="D473" s="61"/>
      <c r="E473" s="63"/>
    </row>
    <row r="474" spans="1:5" ht="13.5" customHeight="1" x14ac:dyDescent="0.25">
      <c r="A474" s="61"/>
      <c r="B474" s="61"/>
      <c r="C474" s="61"/>
      <c r="D474" s="61"/>
      <c r="E474" s="63"/>
    </row>
    <row r="475" spans="1:5" ht="13.5" customHeight="1" x14ac:dyDescent="0.25">
      <c r="A475" s="61"/>
      <c r="B475" s="61"/>
      <c r="C475" s="61"/>
      <c r="D475" s="61"/>
      <c r="E475" s="63"/>
    </row>
    <row r="476" spans="1:5" ht="13.5" customHeight="1" x14ac:dyDescent="0.25">
      <c r="A476" s="61"/>
      <c r="B476" s="61"/>
      <c r="C476" s="61"/>
      <c r="D476" s="61"/>
      <c r="E476" s="63"/>
    </row>
    <row r="477" spans="1:5" ht="13.5" customHeight="1" x14ac:dyDescent="0.25">
      <c r="A477" s="61"/>
      <c r="B477" s="61"/>
      <c r="C477" s="61"/>
      <c r="D477" s="61"/>
      <c r="E477" s="63"/>
    </row>
    <row r="478" spans="1:5" ht="13.5" customHeight="1" x14ac:dyDescent="0.25">
      <c r="A478" s="61"/>
      <c r="B478" s="61"/>
      <c r="C478" s="61"/>
      <c r="D478" s="61"/>
      <c r="E478" s="63"/>
    </row>
    <row r="479" spans="1:5" ht="13.5" customHeight="1" x14ac:dyDescent="0.25">
      <c r="A479" s="61"/>
      <c r="B479" s="61"/>
      <c r="C479" s="61"/>
      <c r="D479" s="61"/>
      <c r="E479" s="63"/>
    </row>
    <row r="480" spans="1:5" ht="13.5" customHeight="1" x14ac:dyDescent="0.25">
      <c r="A480" s="61"/>
      <c r="B480" s="61"/>
      <c r="C480" s="61"/>
      <c r="D480" s="61"/>
      <c r="E480" s="63"/>
    </row>
    <row r="481" spans="1:5" ht="13.5" customHeight="1" x14ac:dyDescent="0.25">
      <c r="A481" s="61"/>
      <c r="B481" s="61"/>
      <c r="C481" s="61"/>
      <c r="D481" s="61"/>
      <c r="E481" s="63"/>
    </row>
    <row r="482" spans="1:5" ht="13.5" customHeight="1" x14ac:dyDescent="0.25">
      <c r="A482" s="61"/>
      <c r="B482" s="61"/>
      <c r="C482" s="61"/>
      <c r="D482" s="61"/>
      <c r="E482" s="63"/>
    </row>
    <row r="483" spans="1:5" ht="13.5" customHeight="1" x14ac:dyDescent="0.25">
      <c r="A483" s="61"/>
      <c r="B483" s="61"/>
      <c r="C483" s="61"/>
      <c r="D483" s="61"/>
      <c r="E483" s="63"/>
    </row>
    <row r="484" spans="1:5" ht="13.5" customHeight="1" x14ac:dyDescent="0.25">
      <c r="A484" s="61"/>
      <c r="B484" s="61"/>
      <c r="C484" s="61"/>
      <c r="D484" s="61"/>
      <c r="E484" s="63"/>
    </row>
    <row r="485" spans="1:5" ht="13.5" customHeight="1" x14ac:dyDescent="0.25">
      <c r="A485" s="61"/>
      <c r="B485" s="61"/>
      <c r="C485" s="61"/>
      <c r="D485" s="61"/>
      <c r="E485" s="63"/>
    </row>
    <row r="486" spans="1:5" ht="13.5" customHeight="1" x14ac:dyDescent="0.25">
      <c r="A486" s="61"/>
      <c r="B486" s="61"/>
      <c r="C486" s="61"/>
      <c r="D486" s="61"/>
      <c r="E486" s="63"/>
    </row>
    <row r="487" spans="1:5" ht="13.5" customHeight="1" x14ac:dyDescent="0.25">
      <c r="A487" s="61"/>
      <c r="B487" s="61"/>
      <c r="C487" s="61"/>
      <c r="D487" s="61"/>
      <c r="E487" s="63"/>
    </row>
    <row r="488" spans="1:5" ht="13.5" customHeight="1" x14ac:dyDescent="0.25">
      <c r="A488" s="61"/>
      <c r="B488" s="61"/>
      <c r="C488" s="61"/>
      <c r="D488" s="61"/>
      <c r="E488" s="63"/>
    </row>
    <row r="489" spans="1:5" ht="13.5" customHeight="1" x14ac:dyDescent="0.25">
      <c r="A489" s="61"/>
      <c r="B489" s="61"/>
      <c r="C489" s="61"/>
      <c r="D489" s="61"/>
      <c r="E489" s="63"/>
    </row>
    <row r="490" spans="1:5" ht="13.5" customHeight="1" x14ac:dyDescent="0.25">
      <c r="A490" s="61"/>
      <c r="B490" s="61"/>
      <c r="C490" s="61"/>
      <c r="D490" s="61"/>
      <c r="E490" s="63"/>
    </row>
    <row r="491" spans="1:5" ht="13.5" customHeight="1" x14ac:dyDescent="0.25">
      <c r="A491" s="61"/>
      <c r="B491" s="61"/>
      <c r="C491" s="61"/>
      <c r="D491" s="61"/>
      <c r="E491" s="63"/>
    </row>
    <row r="492" spans="1:5" ht="13.5" customHeight="1" x14ac:dyDescent="0.25">
      <c r="A492" s="61"/>
      <c r="B492" s="61"/>
      <c r="C492" s="61"/>
      <c r="D492" s="61"/>
      <c r="E492" s="63"/>
    </row>
    <row r="493" spans="1:5" ht="13.5" customHeight="1" x14ac:dyDescent="0.25">
      <c r="A493" s="61"/>
      <c r="B493" s="61"/>
      <c r="C493" s="61"/>
      <c r="D493" s="61"/>
      <c r="E493" s="63"/>
    </row>
    <row r="494" spans="1:5" ht="13.5" customHeight="1" x14ac:dyDescent="0.25">
      <c r="A494" s="61"/>
      <c r="B494" s="61"/>
      <c r="C494" s="61"/>
      <c r="D494" s="61"/>
      <c r="E494" s="63"/>
    </row>
    <row r="495" spans="1:5" ht="13.5" customHeight="1" x14ac:dyDescent="0.25">
      <c r="A495" s="61"/>
      <c r="B495" s="61"/>
      <c r="C495" s="61"/>
      <c r="D495" s="61"/>
      <c r="E495" s="63"/>
    </row>
    <row r="496" spans="1:5" ht="13.5" customHeight="1" x14ac:dyDescent="0.25">
      <c r="A496" s="61"/>
      <c r="B496" s="61"/>
      <c r="C496" s="61"/>
      <c r="D496" s="61"/>
      <c r="E496" s="63"/>
    </row>
    <row r="497" spans="1:5" ht="13.5" customHeight="1" x14ac:dyDescent="0.25">
      <c r="A497" s="61"/>
      <c r="B497" s="61"/>
      <c r="C497" s="61"/>
      <c r="D497" s="61"/>
      <c r="E497" s="63"/>
    </row>
    <row r="498" spans="1:5" ht="13.5" customHeight="1" x14ac:dyDescent="0.25">
      <c r="A498" s="61"/>
      <c r="B498" s="61"/>
      <c r="C498" s="61"/>
      <c r="D498" s="61"/>
      <c r="E498" s="63"/>
    </row>
    <row r="499" spans="1:5" ht="13.5" customHeight="1" x14ac:dyDescent="0.25">
      <c r="A499" s="61"/>
      <c r="B499" s="61"/>
      <c r="C499" s="61"/>
      <c r="D499" s="61"/>
      <c r="E499" s="63"/>
    </row>
    <row r="500" spans="1:5" ht="13.5" customHeight="1" x14ac:dyDescent="0.25">
      <c r="A500" s="61"/>
      <c r="B500" s="61"/>
      <c r="C500" s="61"/>
      <c r="D500" s="61"/>
      <c r="E500" s="63"/>
    </row>
    <row r="501" spans="1:5" ht="13.5" customHeight="1" x14ac:dyDescent="0.25">
      <c r="A501" s="61"/>
      <c r="B501" s="61"/>
      <c r="C501" s="61"/>
      <c r="D501" s="61"/>
      <c r="E501" s="63"/>
    </row>
    <row r="502" spans="1:5" ht="13.5" customHeight="1" x14ac:dyDescent="0.25">
      <c r="A502" s="61"/>
      <c r="B502" s="61"/>
      <c r="C502" s="61"/>
      <c r="D502" s="61"/>
      <c r="E502" s="63"/>
    </row>
    <row r="503" spans="1:5" ht="13.5" customHeight="1" x14ac:dyDescent="0.25">
      <c r="A503" s="61"/>
      <c r="B503" s="61"/>
      <c r="C503" s="61"/>
      <c r="D503" s="61"/>
      <c r="E503" s="63"/>
    </row>
    <row r="504" spans="1:5" ht="13.5" customHeight="1" x14ac:dyDescent="0.25">
      <c r="A504" s="61"/>
      <c r="B504" s="61"/>
      <c r="C504" s="61"/>
      <c r="D504" s="61"/>
      <c r="E504" s="63"/>
    </row>
    <row r="505" spans="1:5" ht="13.5" customHeight="1" x14ac:dyDescent="0.25">
      <c r="A505" s="61"/>
      <c r="B505" s="61"/>
      <c r="C505" s="61"/>
      <c r="D505" s="61"/>
      <c r="E505" s="63"/>
    </row>
    <row r="506" spans="1:5" ht="13.5" customHeight="1" x14ac:dyDescent="0.25">
      <c r="A506" s="61"/>
      <c r="B506" s="61"/>
      <c r="C506" s="61"/>
      <c r="D506" s="61"/>
      <c r="E506" s="63"/>
    </row>
    <row r="507" spans="1:5" ht="13.5" customHeight="1" x14ac:dyDescent="0.25">
      <c r="A507" s="61"/>
      <c r="B507" s="61"/>
      <c r="C507" s="61"/>
      <c r="D507" s="61"/>
      <c r="E507" s="63"/>
    </row>
    <row r="508" spans="1:5" ht="13.5" customHeight="1" x14ac:dyDescent="0.25">
      <c r="A508" s="61"/>
      <c r="B508" s="61"/>
      <c r="C508" s="61"/>
      <c r="D508" s="61"/>
      <c r="E508" s="63"/>
    </row>
    <row r="509" spans="1:5" ht="13.5" customHeight="1" x14ac:dyDescent="0.25">
      <c r="A509" s="61"/>
      <c r="B509" s="61"/>
      <c r="C509" s="61"/>
      <c r="D509" s="61"/>
      <c r="E509" s="63"/>
    </row>
    <row r="510" spans="1:5" ht="13.5" customHeight="1" x14ac:dyDescent="0.25">
      <c r="A510" s="61"/>
      <c r="B510" s="61"/>
      <c r="C510" s="61"/>
      <c r="D510" s="61"/>
      <c r="E510" s="63"/>
    </row>
    <row r="511" spans="1:5" ht="13.5" customHeight="1" x14ac:dyDescent="0.25">
      <c r="A511" s="61"/>
      <c r="B511" s="61"/>
      <c r="C511" s="61"/>
      <c r="D511" s="61"/>
      <c r="E511" s="63"/>
    </row>
    <row r="512" spans="1:5" ht="13.5" customHeight="1" x14ac:dyDescent="0.25">
      <c r="A512" s="61"/>
      <c r="B512" s="61"/>
      <c r="C512" s="61"/>
      <c r="D512" s="61"/>
      <c r="E512" s="63"/>
    </row>
    <row r="513" spans="1:5" ht="13.5" customHeight="1" x14ac:dyDescent="0.25">
      <c r="A513" s="61"/>
      <c r="B513" s="61"/>
      <c r="C513" s="61"/>
      <c r="D513" s="61"/>
      <c r="E513" s="63"/>
    </row>
    <row r="514" spans="1:5" ht="13.5" customHeight="1" x14ac:dyDescent="0.25">
      <c r="A514" s="61"/>
      <c r="B514" s="61"/>
      <c r="C514" s="61"/>
      <c r="D514" s="61"/>
      <c r="E514" s="63"/>
    </row>
    <row r="515" spans="1:5" ht="13.5" customHeight="1" x14ac:dyDescent="0.25">
      <c r="A515" s="61"/>
      <c r="B515" s="61"/>
      <c r="C515" s="61"/>
      <c r="D515" s="61"/>
      <c r="E515" s="63"/>
    </row>
    <row r="516" spans="1:5" ht="13.5" customHeight="1" x14ac:dyDescent="0.25">
      <c r="A516" s="61"/>
      <c r="B516" s="61"/>
      <c r="C516" s="61"/>
      <c r="D516" s="61"/>
      <c r="E516" s="63"/>
    </row>
    <row r="517" spans="1:5" ht="13.5" customHeight="1" x14ac:dyDescent="0.25">
      <c r="A517" s="61"/>
      <c r="B517" s="61"/>
      <c r="C517" s="61"/>
      <c r="D517" s="61"/>
      <c r="E517" s="63"/>
    </row>
    <row r="518" spans="1:5" ht="13.5" customHeight="1" x14ac:dyDescent="0.25">
      <c r="A518" s="61"/>
      <c r="B518" s="61"/>
      <c r="C518" s="61"/>
      <c r="D518" s="61"/>
      <c r="E518" s="63"/>
    </row>
    <row r="519" spans="1:5" ht="13.5" customHeight="1" x14ac:dyDescent="0.25">
      <c r="A519" s="61"/>
      <c r="B519" s="61"/>
      <c r="C519" s="61"/>
      <c r="D519" s="61"/>
      <c r="E519" s="63"/>
    </row>
    <row r="520" spans="1:5" ht="13.5" customHeight="1" x14ac:dyDescent="0.25">
      <c r="A520" s="61"/>
      <c r="B520" s="61"/>
      <c r="C520" s="61"/>
      <c r="D520" s="61"/>
      <c r="E520" s="63"/>
    </row>
    <row r="521" spans="1:5" ht="13.5" customHeight="1" x14ac:dyDescent="0.25">
      <c r="A521" s="61"/>
      <c r="B521" s="61"/>
      <c r="C521" s="61"/>
      <c r="D521" s="61"/>
      <c r="E521" s="63"/>
    </row>
    <row r="522" spans="1:5" ht="13.5" customHeight="1" x14ac:dyDescent="0.25">
      <c r="A522" s="61"/>
      <c r="B522" s="61"/>
      <c r="C522" s="61"/>
      <c r="D522" s="61"/>
      <c r="E522" s="63"/>
    </row>
    <row r="523" spans="1:5" ht="13.5" customHeight="1" x14ac:dyDescent="0.25">
      <c r="A523" s="61"/>
      <c r="B523" s="61"/>
      <c r="C523" s="61"/>
      <c r="D523" s="61"/>
      <c r="E523" s="63"/>
    </row>
    <row r="524" spans="1:5" ht="13.5" customHeight="1" x14ac:dyDescent="0.25">
      <c r="A524" s="61"/>
      <c r="B524" s="61"/>
      <c r="C524" s="61"/>
      <c r="D524" s="61"/>
      <c r="E524" s="63"/>
    </row>
    <row r="525" spans="1:5" ht="13.5" customHeight="1" x14ac:dyDescent="0.25">
      <c r="A525" s="61"/>
      <c r="B525" s="61"/>
      <c r="C525" s="61"/>
      <c r="D525" s="61"/>
      <c r="E525" s="63"/>
    </row>
    <row r="526" spans="1:5" ht="13.5" customHeight="1" x14ac:dyDescent="0.25">
      <c r="A526" s="61"/>
      <c r="B526" s="61"/>
      <c r="C526" s="61"/>
      <c r="D526" s="61"/>
      <c r="E526" s="63"/>
    </row>
    <row r="527" spans="1:5" ht="13.5" customHeight="1" x14ac:dyDescent="0.25">
      <c r="A527" s="61"/>
      <c r="B527" s="61"/>
      <c r="C527" s="61"/>
      <c r="D527" s="61"/>
      <c r="E527" s="63"/>
    </row>
    <row r="528" spans="1:5" ht="13.5" customHeight="1" x14ac:dyDescent="0.25">
      <c r="A528" s="61"/>
      <c r="B528" s="61"/>
      <c r="C528" s="61"/>
      <c r="D528" s="61"/>
      <c r="E528" s="63"/>
    </row>
    <row r="529" spans="1:5" ht="12.75" customHeight="1" x14ac:dyDescent="0.25">
      <c r="A529" s="61"/>
      <c r="B529" s="25"/>
      <c r="C529" s="23"/>
      <c r="D529" s="23"/>
      <c r="E529" s="57"/>
    </row>
    <row r="530" spans="1:5" ht="12.75" customHeight="1" x14ac:dyDescent="0.25">
      <c r="A530" s="61"/>
      <c r="B530" s="25"/>
      <c r="C530" s="23"/>
      <c r="D530" s="23"/>
      <c r="E530" s="57"/>
    </row>
    <row r="531" spans="1:5" ht="12.75" customHeight="1" x14ac:dyDescent="0.25">
      <c r="A531" s="61"/>
      <c r="B531" s="25"/>
      <c r="C531" s="23"/>
      <c r="D531" s="23"/>
      <c r="E531" s="57"/>
    </row>
    <row r="532" spans="1:5" ht="12.75" customHeight="1" x14ac:dyDescent="0.25">
      <c r="A532" s="61"/>
      <c r="B532" s="25"/>
      <c r="C532" s="23"/>
      <c r="D532" s="23"/>
      <c r="E532" s="57"/>
    </row>
    <row r="533" spans="1:5" ht="12.75" customHeight="1" x14ac:dyDescent="0.25">
      <c r="A533" s="61"/>
      <c r="B533" s="25"/>
      <c r="C533" s="23"/>
      <c r="D533" s="23"/>
      <c r="E533" s="57"/>
    </row>
    <row r="534" spans="1:5" ht="12.75" customHeight="1" x14ac:dyDescent="0.25">
      <c r="A534" s="61"/>
      <c r="B534" s="25"/>
      <c r="C534" s="23"/>
      <c r="D534" s="23"/>
      <c r="E534" s="57"/>
    </row>
    <row r="535" spans="1:5" ht="12.75" customHeight="1" x14ac:dyDescent="0.25">
      <c r="A535" s="61"/>
      <c r="B535" s="25"/>
      <c r="C535" s="23"/>
      <c r="D535" s="23"/>
      <c r="E535" s="57"/>
    </row>
    <row r="536" spans="1:5" ht="12.75" customHeight="1" x14ac:dyDescent="0.25">
      <c r="A536" s="61"/>
      <c r="B536" s="25"/>
      <c r="C536" s="23"/>
      <c r="D536" s="23"/>
      <c r="E536" s="57"/>
    </row>
    <row r="537" spans="1:5" ht="12.75" customHeight="1" x14ac:dyDescent="0.25">
      <c r="A537" s="61"/>
      <c r="B537" s="25"/>
      <c r="C537" s="23"/>
      <c r="D537" s="23"/>
      <c r="E537" s="57"/>
    </row>
    <row r="538" spans="1:5" ht="12.75" customHeight="1" x14ac:dyDescent="0.25">
      <c r="A538" s="61"/>
      <c r="B538" s="25"/>
      <c r="C538" s="23"/>
      <c r="D538" s="23"/>
      <c r="E538" s="57"/>
    </row>
    <row r="539" spans="1:5" ht="12.75" customHeight="1" x14ac:dyDescent="0.25">
      <c r="A539" s="61"/>
      <c r="B539" s="25"/>
      <c r="C539" s="23"/>
      <c r="D539" s="23"/>
      <c r="E539" s="57"/>
    </row>
    <row r="540" spans="1:5" ht="12.75" customHeight="1" x14ac:dyDescent="0.25">
      <c r="A540" s="61"/>
      <c r="B540" s="25"/>
      <c r="C540" s="23"/>
      <c r="D540" s="23"/>
      <c r="E540" s="57"/>
    </row>
    <row r="541" spans="1:5" ht="12.75" customHeight="1" x14ac:dyDescent="0.25">
      <c r="A541" s="61"/>
      <c r="B541" s="25"/>
      <c r="C541" s="23"/>
      <c r="D541" s="23"/>
      <c r="E541" s="57"/>
    </row>
    <row r="542" spans="1:5" ht="12.75" customHeight="1" x14ac:dyDescent="0.25">
      <c r="A542" s="61"/>
      <c r="B542" s="25"/>
      <c r="C542" s="23"/>
      <c r="D542" s="23"/>
      <c r="E542" s="57"/>
    </row>
    <row r="543" spans="1:5" ht="12.75" customHeight="1" x14ac:dyDescent="0.25">
      <c r="A543" s="61"/>
      <c r="B543" s="25"/>
      <c r="C543" s="23"/>
      <c r="D543" s="23"/>
      <c r="E543" s="57"/>
    </row>
    <row r="544" spans="1:5" ht="12.75" customHeight="1" x14ac:dyDescent="0.25">
      <c r="A544" s="61"/>
      <c r="B544" s="25"/>
      <c r="C544" s="23"/>
      <c r="D544" s="23"/>
      <c r="E544" s="57"/>
    </row>
    <row r="545" spans="1:5" ht="12.75" customHeight="1" x14ac:dyDescent="0.25">
      <c r="A545" s="61"/>
      <c r="B545" s="25"/>
      <c r="C545" s="23"/>
      <c r="D545" s="23"/>
      <c r="E545" s="57"/>
    </row>
    <row r="546" spans="1:5" ht="12.75" customHeight="1" x14ac:dyDescent="0.25">
      <c r="A546" s="61"/>
      <c r="B546" s="25"/>
      <c r="C546" s="23"/>
      <c r="D546" s="23"/>
      <c r="E546" s="57"/>
    </row>
    <row r="547" spans="1:5" ht="12.75" customHeight="1" x14ac:dyDescent="0.25">
      <c r="A547" s="61"/>
      <c r="B547" s="25"/>
      <c r="C547" s="23"/>
      <c r="D547" s="23"/>
      <c r="E547" s="57"/>
    </row>
    <row r="548" spans="1:5" ht="12.75" customHeight="1" x14ac:dyDescent="0.25">
      <c r="A548" s="61"/>
      <c r="B548" s="25"/>
      <c r="C548" s="23"/>
      <c r="D548" s="23"/>
      <c r="E548" s="57"/>
    </row>
    <row r="549" spans="1:5" ht="12.75" customHeight="1" x14ac:dyDescent="0.25">
      <c r="A549" s="61"/>
      <c r="B549" s="25"/>
      <c r="C549" s="23"/>
      <c r="D549" s="23"/>
      <c r="E549" s="57"/>
    </row>
    <row r="550" spans="1:5" ht="12.75" customHeight="1" x14ac:dyDescent="0.25">
      <c r="A550" s="61"/>
      <c r="B550" s="25"/>
      <c r="C550" s="23"/>
      <c r="D550" s="23"/>
      <c r="E550" s="57"/>
    </row>
    <row r="551" spans="1:5" ht="12.75" customHeight="1" x14ac:dyDescent="0.25">
      <c r="A551" s="61"/>
      <c r="B551" s="25"/>
      <c r="C551" s="23"/>
      <c r="D551" s="23"/>
      <c r="E551" s="57"/>
    </row>
    <row r="552" spans="1:5" ht="12.75" customHeight="1" x14ac:dyDescent="0.25">
      <c r="A552" s="61"/>
      <c r="B552" s="25"/>
      <c r="C552" s="23"/>
      <c r="D552" s="23"/>
      <c r="E552" s="57"/>
    </row>
    <row r="553" spans="1:5" ht="12.75" customHeight="1" x14ac:dyDescent="0.25">
      <c r="A553" s="61"/>
      <c r="B553" s="25"/>
      <c r="C553" s="23"/>
      <c r="D553" s="23"/>
      <c r="E553" s="57"/>
    </row>
    <row r="554" spans="1:5" ht="12.75" customHeight="1" x14ac:dyDescent="0.25">
      <c r="A554" s="61"/>
      <c r="B554" s="25"/>
      <c r="C554" s="23"/>
      <c r="D554" s="23"/>
      <c r="E554" s="57"/>
    </row>
    <row r="555" spans="1:5" ht="12.75" customHeight="1" x14ac:dyDescent="0.25">
      <c r="A555" s="61"/>
      <c r="B555" s="25"/>
      <c r="C555" s="23"/>
      <c r="D555" s="23"/>
      <c r="E555" s="57"/>
    </row>
    <row r="556" spans="1:5" ht="12.75" customHeight="1" x14ac:dyDescent="0.25">
      <c r="A556" s="61"/>
      <c r="B556" s="25"/>
      <c r="C556" s="23"/>
      <c r="D556" s="23"/>
      <c r="E556" s="57"/>
    </row>
    <row r="557" spans="1:5" ht="12.75" customHeight="1" x14ac:dyDescent="0.25">
      <c r="A557" s="61"/>
      <c r="B557" s="25"/>
      <c r="C557" s="23"/>
      <c r="D557" s="23"/>
      <c r="E557" s="57"/>
    </row>
    <row r="558" spans="1:5" ht="12.75" customHeight="1" x14ac:dyDescent="0.25">
      <c r="A558" s="61"/>
      <c r="B558" s="25"/>
      <c r="C558" s="23"/>
      <c r="D558" s="23"/>
      <c r="E558" s="57"/>
    </row>
    <row r="559" spans="1:5" ht="12.75" customHeight="1" x14ac:dyDescent="0.25">
      <c r="A559" s="61"/>
      <c r="B559" s="25"/>
      <c r="C559" s="23"/>
      <c r="D559" s="23"/>
      <c r="E559" s="57"/>
    </row>
    <row r="560" spans="1:5" ht="12.75" customHeight="1" x14ac:dyDescent="0.25">
      <c r="A560" s="61"/>
      <c r="B560" s="25"/>
      <c r="C560" s="23"/>
      <c r="D560" s="23"/>
      <c r="E560" s="57"/>
    </row>
    <row r="561" spans="1:5" ht="12.75" customHeight="1" x14ac:dyDescent="0.25">
      <c r="A561" s="61"/>
      <c r="B561" s="25"/>
      <c r="C561" s="23"/>
      <c r="D561" s="23"/>
      <c r="E561" s="57"/>
    </row>
    <row r="562" spans="1:5" ht="12.75" customHeight="1" x14ac:dyDescent="0.25">
      <c r="A562" s="61"/>
      <c r="B562" s="25"/>
      <c r="C562" s="23"/>
      <c r="D562" s="23"/>
      <c r="E562" s="57"/>
    </row>
    <row r="563" spans="1:5" ht="12.75" customHeight="1" x14ac:dyDescent="0.25">
      <c r="A563" s="61"/>
      <c r="B563" s="25"/>
      <c r="C563" s="23"/>
      <c r="D563" s="23"/>
      <c r="E563" s="57"/>
    </row>
    <row r="564" spans="1:5" ht="12.75" customHeight="1" x14ac:dyDescent="0.25">
      <c r="A564" s="61"/>
      <c r="B564" s="25"/>
      <c r="C564" s="23"/>
      <c r="D564" s="23"/>
      <c r="E564" s="57"/>
    </row>
    <row r="565" spans="1:5" ht="12.75" customHeight="1" x14ac:dyDescent="0.25">
      <c r="A565" s="61"/>
      <c r="B565" s="25"/>
      <c r="C565" s="23"/>
      <c r="D565" s="23"/>
      <c r="E565" s="57"/>
    </row>
    <row r="566" spans="1:5" ht="12.75" customHeight="1" x14ac:dyDescent="0.25">
      <c r="A566" s="61"/>
      <c r="B566" s="25"/>
      <c r="C566" s="23"/>
      <c r="D566" s="23"/>
      <c r="E566" s="57"/>
    </row>
    <row r="567" spans="1:5" ht="12.75" customHeight="1" x14ac:dyDescent="0.25">
      <c r="A567" s="61"/>
      <c r="B567" s="25"/>
      <c r="C567" s="23"/>
      <c r="D567" s="23"/>
      <c r="E567" s="57"/>
    </row>
    <row r="568" spans="1:5" ht="12.75" customHeight="1" x14ac:dyDescent="0.25">
      <c r="A568" s="61"/>
      <c r="B568" s="25"/>
      <c r="C568" s="23"/>
      <c r="D568" s="23"/>
      <c r="E568" s="57"/>
    </row>
    <row r="569" spans="1:5" ht="12.75" customHeight="1" x14ac:dyDescent="0.25">
      <c r="A569" s="61"/>
      <c r="B569" s="25"/>
      <c r="C569" s="23"/>
      <c r="D569" s="23"/>
      <c r="E569" s="57"/>
    </row>
    <row r="570" spans="1:5" ht="12.75" customHeight="1" x14ac:dyDescent="0.25">
      <c r="A570" s="61"/>
      <c r="B570" s="25"/>
      <c r="C570" s="23"/>
      <c r="D570" s="23"/>
      <c r="E570" s="57"/>
    </row>
    <row r="571" spans="1:5" ht="12.75" customHeight="1" x14ac:dyDescent="0.25">
      <c r="A571" s="61"/>
      <c r="B571" s="25"/>
      <c r="C571" s="23"/>
      <c r="D571" s="23"/>
      <c r="E571" s="57"/>
    </row>
    <row r="572" spans="1:5" ht="12.75" customHeight="1" x14ac:dyDescent="0.25">
      <c r="A572" s="61"/>
      <c r="B572" s="25"/>
      <c r="C572" s="23"/>
      <c r="D572" s="23"/>
      <c r="E572" s="57"/>
    </row>
    <row r="573" spans="1:5" ht="12.75" customHeight="1" x14ac:dyDescent="0.25">
      <c r="A573" s="61"/>
      <c r="B573" s="25"/>
      <c r="C573" s="23"/>
      <c r="D573" s="23"/>
      <c r="E573" s="57"/>
    </row>
    <row r="574" spans="1:5" ht="12.75" customHeight="1" x14ac:dyDescent="0.25">
      <c r="A574" s="61"/>
      <c r="B574" s="25"/>
      <c r="C574" s="23"/>
      <c r="D574" s="23"/>
      <c r="E574" s="57"/>
    </row>
    <row r="575" spans="1:5" ht="12.75" customHeight="1" x14ac:dyDescent="0.25">
      <c r="A575" s="61"/>
      <c r="B575" s="25"/>
      <c r="C575" s="23"/>
      <c r="D575" s="23"/>
      <c r="E575" s="57"/>
    </row>
    <row r="576" spans="1:5" ht="12.75" customHeight="1" x14ac:dyDescent="0.25">
      <c r="A576" s="61"/>
      <c r="B576" s="25"/>
      <c r="C576" s="23"/>
      <c r="D576" s="23"/>
      <c r="E576" s="57"/>
    </row>
    <row r="577" spans="1:5" ht="12.75" customHeight="1" x14ac:dyDescent="0.25">
      <c r="A577" s="61"/>
      <c r="B577" s="25"/>
      <c r="C577" s="23"/>
      <c r="D577" s="23"/>
      <c r="E577" s="57"/>
    </row>
    <row r="578" spans="1:5" ht="12.75" customHeight="1" x14ac:dyDescent="0.25">
      <c r="A578" s="61"/>
      <c r="B578" s="25"/>
      <c r="C578" s="23"/>
      <c r="D578" s="23"/>
      <c r="E578" s="57"/>
    </row>
    <row r="579" spans="1:5" ht="12.75" customHeight="1" x14ac:dyDescent="0.25">
      <c r="A579" s="61"/>
      <c r="B579" s="25"/>
      <c r="C579" s="23"/>
      <c r="D579" s="23"/>
      <c r="E579" s="57"/>
    </row>
    <row r="580" spans="1:5" ht="12.75" customHeight="1" x14ac:dyDescent="0.25">
      <c r="A580" s="61"/>
      <c r="B580" s="25"/>
      <c r="C580" s="23"/>
      <c r="D580" s="23"/>
      <c r="E580" s="57"/>
    </row>
    <row r="581" spans="1:5" ht="12.75" customHeight="1" x14ac:dyDescent="0.25">
      <c r="A581" s="61"/>
      <c r="B581" s="25"/>
      <c r="C581" s="23"/>
      <c r="D581" s="23"/>
      <c r="E581" s="57"/>
    </row>
    <row r="582" spans="1:5" ht="12.75" customHeight="1" x14ac:dyDescent="0.25">
      <c r="A582" s="61"/>
      <c r="B582" s="25"/>
      <c r="C582" s="23"/>
      <c r="D582" s="23"/>
      <c r="E582" s="57"/>
    </row>
    <row r="583" spans="1:5" ht="12.75" customHeight="1" x14ac:dyDescent="0.25">
      <c r="A583" s="61"/>
      <c r="B583" s="25"/>
      <c r="C583" s="23"/>
      <c r="D583" s="23"/>
      <c r="E583" s="57"/>
    </row>
    <row r="584" spans="1:5" ht="12.75" customHeight="1" x14ac:dyDescent="0.25">
      <c r="A584" s="61"/>
      <c r="B584" s="25"/>
      <c r="C584" s="23"/>
      <c r="D584" s="23"/>
      <c r="E584" s="57"/>
    </row>
    <row r="585" spans="1:5" ht="12.75" customHeight="1" x14ac:dyDescent="0.25">
      <c r="A585" s="61"/>
      <c r="B585" s="25"/>
      <c r="C585" s="23"/>
      <c r="D585" s="23"/>
      <c r="E585" s="57"/>
    </row>
    <row r="586" spans="1:5" ht="12.75" customHeight="1" x14ac:dyDescent="0.25">
      <c r="A586" s="61"/>
      <c r="B586" s="25"/>
      <c r="C586" s="23"/>
      <c r="D586" s="23"/>
      <c r="E586" s="57"/>
    </row>
    <row r="587" spans="1:5" ht="12.75" customHeight="1" x14ac:dyDescent="0.25">
      <c r="A587" s="61"/>
      <c r="B587" s="25"/>
      <c r="C587" s="23"/>
      <c r="D587" s="23"/>
      <c r="E587" s="57"/>
    </row>
    <row r="588" spans="1:5" ht="12.75" customHeight="1" x14ac:dyDescent="0.25">
      <c r="A588" s="61"/>
      <c r="B588" s="25"/>
      <c r="C588" s="23"/>
      <c r="D588" s="23"/>
      <c r="E588" s="57"/>
    </row>
    <row r="589" spans="1:5" ht="12.75" customHeight="1" x14ac:dyDescent="0.25">
      <c r="A589" s="61"/>
      <c r="B589" s="25"/>
      <c r="C589" s="23"/>
      <c r="D589" s="23"/>
      <c r="E589" s="57"/>
    </row>
    <row r="590" spans="1:5" ht="12.75" customHeight="1" x14ac:dyDescent="0.25">
      <c r="A590" s="61"/>
      <c r="B590" s="25"/>
      <c r="C590" s="23"/>
      <c r="D590" s="23"/>
      <c r="E590" s="57"/>
    </row>
    <row r="591" spans="1:5" ht="12.75" customHeight="1" x14ac:dyDescent="0.25">
      <c r="A591" s="61"/>
      <c r="B591" s="25"/>
      <c r="C591" s="23"/>
      <c r="D591" s="23"/>
      <c r="E591" s="57"/>
    </row>
    <row r="592" spans="1:5" ht="12.75" customHeight="1" x14ac:dyDescent="0.25">
      <c r="A592" s="61"/>
      <c r="B592" s="25"/>
      <c r="C592" s="23"/>
      <c r="D592" s="23"/>
      <c r="E592" s="57"/>
    </row>
    <row r="593" spans="1:154" ht="12.75" customHeight="1" x14ac:dyDescent="0.25">
      <c r="A593" s="61"/>
      <c r="B593" s="25"/>
      <c r="C593" s="23"/>
      <c r="D593" s="23"/>
      <c r="E593" s="57"/>
    </row>
    <row r="594" spans="1:154" ht="12.75" customHeight="1" x14ac:dyDescent="0.25">
      <c r="A594" s="61"/>
      <c r="B594" s="25"/>
      <c r="C594" s="23"/>
      <c r="D594" s="23"/>
      <c r="E594" s="57"/>
    </row>
    <row r="595" spans="1:154" ht="12.75" customHeight="1" x14ac:dyDescent="0.25">
      <c r="A595" s="61"/>
      <c r="B595" s="25"/>
      <c r="C595" s="23"/>
      <c r="D595" s="23"/>
      <c r="E595" s="57"/>
    </row>
    <row r="596" spans="1:154" ht="12.75" customHeight="1" x14ac:dyDescent="0.25">
      <c r="A596" s="61"/>
      <c r="B596" s="25"/>
      <c r="C596" s="23"/>
      <c r="D596" s="23"/>
      <c r="E596" s="57"/>
    </row>
    <row r="597" spans="1:154" ht="12.75" customHeight="1" x14ac:dyDescent="0.25">
      <c r="A597" s="61"/>
      <c r="B597" s="25"/>
      <c r="C597" s="23"/>
      <c r="D597" s="23"/>
      <c r="E597" s="57"/>
    </row>
    <row r="598" spans="1:154" ht="12.75" customHeight="1" x14ac:dyDescent="0.25">
      <c r="A598" s="61"/>
      <c r="B598" s="25"/>
      <c r="C598" s="23"/>
      <c r="D598" s="23"/>
      <c r="E598" s="57"/>
    </row>
    <row r="599" spans="1:154" ht="12.75" customHeight="1" x14ac:dyDescent="0.25">
      <c r="A599" s="61"/>
      <c r="B599" s="25"/>
      <c r="C599" s="23"/>
      <c r="D599" s="23"/>
      <c r="E599" s="57"/>
    </row>
    <row r="600" spans="1:154" ht="12.75" customHeight="1" x14ac:dyDescent="0.25">
      <c r="A600" s="61"/>
      <c r="B600" s="25"/>
      <c r="C600" s="23"/>
      <c r="D600" s="23"/>
      <c r="E600" s="57"/>
    </row>
    <row r="601" spans="1:154" ht="12.75" customHeight="1" x14ac:dyDescent="0.25">
      <c r="A601" s="61"/>
      <c r="B601" s="25"/>
      <c r="C601" s="23"/>
      <c r="D601" s="23"/>
      <c r="E601" s="57"/>
    </row>
    <row r="602" spans="1:154" ht="12.75" customHeight="1" x14ac:dyDescent="0.25">
      <c r="A602" s="61"/>
      <c r="B602" s="25"/>
      <c r="C602" s="23"/>
      <c r="D602" s="23"/>
      <c r="E602" s="57"/>
    </row>
    <row r="603" spans="1:154" ht="12.75" customHeight="1" x14ac:dyDescent="0.25">
      <c r="A603" s="63"/>
      <c r="B603" s="30"/>
      <c r="D603" s="31"/>
      <c r="BB603" s="21" t="s">
        <v>276</v>
      </c>
      <c r="CZ603" s="21" t="s">
        <v>277</v>
      </c>
      <c r="EX603" s="21" t="s">
        <v>278</v>
      </c>
    </row>
  </sheetData>
  <mergeCells count="1">
    <mergeCell ref="A7:C7"/>
  </mergeCells>
  <pageMargins left="0.39370078740157477" right="0.39370078740157477" top="0.39370078740157477" bottom="0.39370078740157477" header="0.5" footer="0.5"/>
  <pageSetup paperSize="9" orientation="landscape" horizontalDpi="0" verticalDpi="0" copies="0"/>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5F8B2-AE2B-4F4C-B004-7468B0EB2E37}">
  <sheetPr codeName="Hoja4">
    <tabColor rgb="FFFFFF00"/>
  </sheetPr>
  <dimension ref="A1:DS897"/>
  <sheetViews>
    <sheetView zoomScale="85" zoomScaleNormal="85" workbookViewId="0">
      <selection activeCell="A7" sqref="A7"/>
    </sheetView>
  </sheetViews>
  <sheetFormatPr baseColWidth="10" defaultRowHeight="15" x14ac:dyDescent="0.25"/>
  <cols>
    <col min="1" max="2" width="9" style="9" customWidth="1"/>
    <col min="3" max="3" width="9" style="52" customWidth="1"/>
    <col min="4" max="4" width="11.5703125" style="52" customWidth="1"/>
    <col min="5" max="5" width="20.85546875" style="9" customWidth="1"/>
    <col min="6" max="6" width="31" style="59" customWidth="1"/>
    <col min="7" max="7" width="19.5703125" style="9" customWidth="1"/>
    <col min="8" max="8" width="34.28515625" customWidth="1"/>
    <col min="9" max="9" width="8" style="9" customWidth="1"/>
    <col min="10" max="10" width="18.140625" style="9" customWidth="1"/>
    <col min="11" max="11" width="26.7109375" customWidth="1"/>
    <col min="12" max="12" width="35.28515625" style="59" customWidth="1"/>
    <col min="13" max="13" width="11.28515625" style="9" customWidth="1"/>
    <col min="14" max="14" width="14.5703125" style="9" customWidth="1"/>
    <col min="15" max="16" width="15.85546875" style="9" customWidth="1"/>
    <col min="17" max="17" width="24.85546875" style="59" customWidth="1"/>
    <col min="18" max="20" width="10.85546875" style="9"/>
    <col min="21" max="21" width="30.5703125" style="59" customWidth="1"/>
    <col min="22" max="24" width="10.85546875" style="9"/>
    <col min="25" max="25" width="29.42578125" style="59" customWidth="1"/>
    <col min="26" max="28" width="10.85546875" style="9"/>
    <col min="29" max="29" width="22.140625" customWidth="1"/>
  </cols>
  <sheetData>
    <row r="1" spans="1:123" s="98" customFormat="1" x14ac:dyDescent="0.25">
      <c r="A1" s="86" t="s">
        <v>3112</v>
      </c>
      <c r="B1" s="88" t="s">
        <v>3150</v>
      </c>
      <c r="C1" s="87" t="s">
        <v>269</v>
      </c>
      <c r="D1" s="87" t="s">
        <v>3140</v>
      </c>
      <c r="E1" s="88" t="s">
        <v>3111</v>
      </c>
      <c r="F1" s="88" t="s">
        <v>2</v>
      </c>
      <c r="G1" s="88" t="s">
        <v>3</v>
      </c>
      <c r="H1" s="88" t="s">
        <v>4</v>
      </c>
      <c r="I1" s="88" t="s">
        <v>264</v>
      </c>
      <c r="J1" s="88" t="s">
        <v>7</v>
      </c>
      <c r="K1" s="88" t="s">
        <v>6</v>
      </c>
      <c r="L1" s="88" t="s">
        <v>8</v>
      </c>
      <c r="M1" s="112" t="s">
        <v>10</v>
      </c>
      <c r="N1" s="112" t="s">
        <v>3128</v>
      </c>
      <c r="O1" s="112" t="s">
        <v>3129</v>
      </c>
      <c r="P1" s="112" t="s">
        <v>3761</v>
      </c>
      <c r="Q1" s="51" t="s">
        <v>3124</v>
      </c>
      <c r="R1" s="51" t="s">
        <v>3125</v>
      </c>
      <c r="S1" s="51" t="s">
        <v>3126</v>
      </c>
      <c r="T1" s="51" t="s">
        <v>3127</v>
      </c>
      <c r="U1" s="51" t="s">
        <v>3131</v>
      </c>
      <c r="V1" s="51" t="s">
        <v>3132</v>
      </c>
      <c r="W1" s="51" t="s">
        <v>3133</v>
      </c>
      <c r="X1" s="51" t="s">
        <v>3134</v>
      </c>
      <c r="Y1" s="51" t="s">
        <v>3135</v>
      </c>
      <c r="Z1" s="51" t="s">
        <v>3136</v>
      </c>
      <c r="AA1" s="51" t="s">
        <v>3137</v>
      </c>
      <c r="AB1" s="51" t="s">
        <v>3134</v>
      </c>
      <c r="AC1" s="51" t="s">
        <v>3130</v>
      </c>
    </row>
    <row r="2" spans="1:123" s="50" customFormat="1" ht="24" customHeight="1" x14ac:dyDescent="0.25">
      <c r="A2" s="89" t="s">
        <v>3123</v>
      </c>
      <c r="B2" s="99"/>
      <c r="C2" s="54" t="s">
        <v>3123</v>
      </c>
      <c r="D2" s="54" t="s">
        <v>3123</v>
      </c>
      <c r="E2" s="53" t="s">
        <v>3123</v>
      </c>
      <c r="F2" s="83" t="s">
        <v>3123</v>
      </c>
      <c r="G2" s="53" t="s">
        <v>3123</v>
      </c>
      <c r="H2" s="84" t="s">
        <v>3123</v>
      </c>
      <c r="I2" s="53" t="s">
        <v>3123</v>
      </c>
      <c r="J2" s="53" t="s">
        <v>3123</v>
      </c>
      <c r="K2" s="55" t="s">
        <v>3123</v>
      </c>
      <c r="L2" s="111" t="s">
        <v>3123</v>
      </c>
      <c r="M2" s="97" t="s">
        <v>3123</v>
      </c>
      <c r="N2" s="97" t="s">
        <v>3123</v>
      </c>
      <c r="O2" s="97" t="s">
        <v>3123</v>
      </c>
      <c r="P2" s="97"/>
      <c r="Q2" s="85" t="s">
        <v>3123</v>
      </c>
      <c r="R2" s="53" t="s">
        <v>3123</v>
      </c>
      <c r="S2" s="53" t="s">
        <v>3123</v>
      </c>
      <c r="T2" s="53" t="s">
        <v>3123</v>
      </c>
      <c r="U2" s="58" t="s">
        <v>3123</v>
      </c>
      <c r="V2" s="53" t="s">
        <v>3123</v>
      </c>
      <c r="W2" s="53" t="s">
        <v>3123</v>
      </c>
      <c r="X2" s="53" t="s">
        <v>3123</v>
      </c>
      <c r="Y2" s="58" t="s">
        <v>3123</v>
      </c>
      <c r="Z2" s="53" t="s">
        <v>3123</v>
      </c>
      <c r="AA2" s="53">
        <v>3</v>
      </c>
      <c r="AB2" s="53">
        <v>3</v>
      </c>
      <c r="AC2" s="55"/>
      <c r="DS2" s="50" t="s">
        <v>2774</v>
      </c>
    </row>
    <row r="3" spans="1:123" s="50" customFormat="1" ht="24" customHeight="1" x14ac:dyDescent="0.25">
      <c r="A3" s="89" t="s">
        <v>3770</v>
      </c>
      <c r="B3" s="99" t="s">
        <v>3149</v>
      </c>
      <c r="C3" s="54">
        <v>45602</v>
      </c>
      <c r="D3" s="54">
        <v>45604</v>
      </c>
      <c r="E3" s="53" t="s">
        <v>1</v>
      </c>
      <c r="F3" s="83" t="s">
        <v>3234</v>
      </c>
      <c r="G3" s="53" t="s">
        <v>3769</v>
      </c>
      <c r="H3" s="84" t="s">
        <v>1939</v>
      </c>
      <c r="I3" s="53">
        <v>3</v>
      </c>
      <c r="J3" s="53">
        <v>3</v>
      </c>
      <c r="K3" s="55" t="s">
        <v>266</v>
      </c>
      <c r="L3" s="111" t="s">
        <v>1352</v>
      </c>
      <c r="M3" s="97" t="s">
        <v>1351</v>
      </c>
      <c r="N3" s="97">
        <v>6000000000</v>
      </c>
      <c r="O3" s="97">
        <v>1111111111</v>
      </c>
      <c r="P3" s="97" t="s">
        <v>3332</v>
      </c>
      <c r="Q3" s="85"/>
      <c r="R3" s="53" t="s">
        <v>3771</v>
      </c>
      <c r="S3" s="53"/>
      <c r="T3" s="53"/>
      <c r="U3" s="58"/>
      <c r="V3" s="53" t="s">
        <v>3771</v>
      </c>
      <c r="W3" s="53"/>
      <c r="X3" s="53"/>
      <c r="Y3" s="58"/>
      <c r="Z3" s="53" t="s">
        <v>3771</v>
      </c>
      <c r="AA3" s="53"/>
      <c r="AB3" s="53"/>
      <c r="AC3" s="55"/>
    </row>
    <row r="4" spans="1:123" s="50" customFormat="1" ht="24" customHeight="1" x14ac:dyDescent="0.25">
      <c r="A4" s="89"/>
      <c r="B4" s="99"/>
      <c r="C4" s="54"/>
      <c r="D4" s="54"/>
      <c r="E4" s="53"/>
      <c r="F4" s="83"/>
      <c r="G4" s="53"/>
      <c r="H4" s="84"/>
      <c r="I4" s="53"/>
      <c r="J4" s="53"/>
      <c r="K4" s="55"/>
      <c r="L4" s="111"/>
      <c r="M4" s="97"/>
      <c r="N4" s="97"/>
      <c r="O4" s="97"/>
      <c r="P4" s="97"/>
      <c r="Q4" s="85"/>
      <c r="R4" s="53"/>
      <c r="S4" s="53"/>
      <c r="T4" s="53"/>
      <c r="U4" s="58"/>
      <c r="V4" s="53"/>
      <c r="W4" s="53"/>
      <c r="X4" s="53"/>
      <c r="Y4" s="58"/>
      <c r="Z4" s="53"/>
      <c r="AA4" s="53"/>
      <c r="AB4" s="53"/>
      <c r="AC4" s="55"/>
    </row>
    <row r="5" spans="1:123" s="50" customFormat="1" ht="24" customHeight="1" x14ac:dyDescent="0.25">
      <c r="A5" s="89"/>
      <c r="B5" s="99"/>
      <c r="C5" s="54"/>
      <c r="D5" s="54"/>
      <c r="E5" s="53"/>
      <c r="F5" s="83"/>
      <c r="G5" s="53"/>
      <c r="H5" s="84"/>
      <c r="I5" s="53"/>
      <c r="J5" s="53"/>
      <c r="K5" s="55"/>
      <c r="L5" s="111"/>
      <c r="M5" s="97"/>
      <c r="N5" s="97"/>
      <c r="O5" s="97"/>
      <c r="P5" s="97"/>
      <c r="Q5" s="85"/>
      <c r="R5" s="53"/>
      <c r="S5" s="53"/>
      <c r="T5" s="53"/>
      <c r="U5" s="58"/>
      <c r="V5" s="53"/>
      <c r="W5" s="53"/>
      <c r="X5" s="53"/>
      <c r="Y5" s="58"/>
      <c r="Z5" s="53"/>
      <c r="AA5" s="53"/>
      <c r="AB5" s="53"/>
      <c r="AC5" s="55"/>
    </row>
    <row r="6" spans="1:123" s="50" customFormat="1" ht="24" customHeight="1" x14ac:dyDescent="0.25">
      <c r="A6" s="89"/>
      <c r="B6" s="99"/>
      <c r="C6" s="54"/>
      <c r="D6" s="54"/>
      <c r="E6" s="53"/>
      <c r="F6" s="83"/>
      <c r="G6" s="53"/>
      <c r="H6" s="84"/>
      <c r="I6" s="53"/>
      <c r="J6" s="53"/>
      <c r="K6" s="55"/>
      <c r="L6" s="111"/>
      <c r="M6" s="97"/>
      <c r="N6" s="97"/>
      <c r="O6" s="97"/>
      <c r="P6" s="97"/>
      <c r="Q6" s="85"/>
      <c r="R6" s="53"/>
      <c r="S6" s="53"/>
      <c r="T6" s="53"/>
      <c r="U6" s="58"/>
      <c r="V6" s="53"/>
      <c r="W6" s="53"/>
      <c r="X6" s="53"/>
      <c r="Y6" s="58"/>
      <c r="Z6" s="53"/>
      <c r="AA6" s="53"/>
      <c r="AB6" s="53"/>
      <c r="AC6" s="55"/>
    </row>
    <row r="7" spans="1:123" s="50" customFormat="1" ht="24" customHeight="1" x14ac:dyDescent="0.25">
      <c r="A7" s="89"/>
      <c r="B7" s="99"/>
      <c r="C7" s="54"/>
      <c r="D7" s="54"/>
      <c r="E7" s="53"/>
      <c r="F7" s="83"/>
      <c r="G7" s="53"/>
      <c r="H7" s="84"/>
      <c r="I7" s="53"/>
      <c r="J7" s="53"/>
      <c r="K7" s="55"/>
      <c r="L7" s="111"/>
      <c r="M7" s="97"/>
      <c r="N7" s="97"/>
      <c r="O7" s="97"/>
      <c r="P7" s="97"/>
      <c r="Q7" s="85"/>
      <c r="R7" s="53"/>
      <c r="S7" s="53"/>
      <c r="T7" s="53"/>
      <c r="U7" s="58"/>
      <c r="V7" s="53"/>
      <c r="W7" s="53"/>
      <c r="X7" s="53"/>
      <c r="Y7" s="58"/>
      <c r="Z7" s="53"/>
      <c r="AA7" s="53"/>
      <c r="AB7" s="53"/>
      <c r="AC7" s="55"/>
    </row>
    <row r="8" spans="1:123" s="50" customFormat="1" ht="24" customHeight="1" x14ac:dyDescent="0.25">
      <c r="A8" s="89"/>
      <c r="B8" s="99"/>
      <c r="C8" s="54"/>
      <c r="D8" s="54"/>
      <c r="E8" s="53"/>
      <c r="F8" s="83"/>
      <c r="G8" s="53"/>
      <c r="H8" s="84"/>
      <c r="I8" s="53"/>
      <c r="J8" s="53"/>
      <c r="K8" s="55"/>
      <c r="L8" s="111"/>
      <c r="M8" s="97"/>
      <c r="N8" s="97"/>
      <c r="O8" s="97"/>
      <c r="P8" s="97"/>
      <c r="Q8" s="85"/>
      <c r="R8" s="53"/>
      <c r="S8" s="53"/>
      <c r="T8" s="53"/>
      <c r="U8" s="58"/>
      <c r="V8" s="53"/>
      <c r="W8" s="53"/>
      <c r="X8" s="53"/>
      <c r="Y8" s="58"/>
      <c r="Z8" s="53"/>
      <c r="AA8" s="53"/>
      <c r="AB8" s="53"/>
      <c r="AC8" s="55"/>
    </row>
    <row r="9" spans="1:123" s="50" customFormat="1" ht="24" customHeight="1" x14ac:dyDescent="0.25">
      <c r="A9" s="89"/>
      <c r="B9" s="99"/>
      <c r="C9" s="54"/>
      <c r="D9" s="54"/>
      <c r="E9" s="53"/>
      <c r="F9" s="83"/>
      <c r="G9" s="53"/>
      <c r="H9" s="84"/>
      <c r="I9" s="53"/>
      <c r="J9" s="53"/>
      <c r="K9" s="55"/>
      <c r="L9" s="111"/>
      <c r="M9" s="97"/>
      <c r="N9" s="97"/>
      <c r="O9" s="97"/>
      <c r="P9" s="97"/>
      <c r="Q9" s="85"/>
      <c r="R9" s="53"/>
      <c r="S9" s="53"/>
      <c r="T9" s="53"/>
      <c r="U9" s="58"/>
      <c r="V9" s="53"/>
      <c r="W9" s="53"/>
      <c r="X9" s="53"/>
      <c r="Y9" s="58"/>
      <c r="Z9" s="53"/>
      <c r="AA9" s="53"/>
      <c r="AB9" s="53"/>
      <c r="AC9" s="55"/>
    </row>
    <row r="10" spans="1:123" s="50" customFormat="1" ht="24" customHeight="1" x14ac:dyDescent="0.25">
      <c r="A10" s="89"/>
      <c r="B10" s="99"/>
      <c r="C10" s="54"/>
      <c r="D10" s="54"/>
      <c r="E10" s="53"/>
      <c r="F10" s="83"/>
      <c r="G10" s="53"/>
      <c r="H10" s="84"/>
      <c r="I10" s="53"/>
      <c r="J10" s="53"/>
      <c r="K10" s="55"/>
      <c r="L10" s="111"/>
      <c r="M10" s="97"/>
      <c r="N10" s="97"/>
      <c r="O10" s="97"/>
      <c r="P10" s="97"/>
      <c r="Q10" s="85"/>
      <c r="R10" s="53"/>
      <c r="S10" s="53"/>
      <c r="T10" s="53"/>
      <c r="U10" s="58"/>
      <c r="V10" s="53"/>
      <c r="W10" s="53"/>
      <c r="X10" s="53"/>
      <c r="Y10" s="58"/>
      <c r="Z10" s="53"/>
      <c r="AA10" s="53"/>
      <c r="AB10" s="53"/>
      <c r="AC10" s="55"/>
    </row>
    <row r="11" spans="1:123" s="50" customFormat="1" ht="24" customHeight="1" x14ac:dyDescent="0.25">
      <c r="A11" s="89"/>
      <c r="B11" s="99"/>
      <c r="C11" s="54"/>
      <c r="D11" s="54"/>
      <c r="E11" s="53"/>
      <c r="F11" s="83"/>
      <c r="G11" s="53"/>
      <c r="H11" s="84"/>
      <c r="I11" s="53"/>
      <c r="J11" s="53"/>
      <c r="K11" s="55"/>
      <c r="L11" s="111"/>
      <c r="M11" s="97"/>
      <c r="N11" s="97"/>
      <c r="O11" s="97"/>
      <c r="P11" s="97"/>
      <c r="Q11" s="85"/>
      <c r="R11" s="53"/>
      <c r="S11" s="53"/>
      <c r="T11" s="53"/>
      <c r="U11" s="58"/>
      <c r="V11" s="53"/>
      <c r="W11" s="53"/>
      <c r="X11" s="53"/>
      <c r="Y11" s="58"/>
      <c r="Z11" s="53"/>
      <c r="AA11" s="53"/>
      <c r="AB11" s="53"/>
      <c r="AC11" s="55"/>
    </row>
    <row r="12" spans="1:123" s="50" customFormat="1" ht="24" customHeight="1" x14ac:dyDescent="0.25">
      <c r="A12" s="89"/>
      <c r="B12" s="99"/>
      <c r="C12" s="54"/>
      <c r="D12" s="54"/>
      <c r="E12" s="53"/>
      <c r="F12" s="83"/>
      <c r="G12" s="53"/>
      <c r="H12" s="84"/>
      <c r="I12" s="53"/>
      <c r="J12" s="53"/>
      <c r="K12" s="55"/>
      <c r="L12" s="111"/>
      <c r="M12" s="97"/>
      <c r="N12" s="97"/>
      <c r="O12" s="97"/>
      <c r="P12" s="97"/>
      <c r="Q12" s="85"/>
      <c r="R12" s="53"/>
      <c r="S12" s="53"/>
      <c r="T12" s="53"/>
      <c r="U12" s="58"/>
      <c r="V12" s="53"/>
      <c r="W12" s="53"/>
      <c r="X12" s="53"/>
      <c r="Y12" s="58"/>
      <c r="Z12" s="53"/>
      <c r="AA12" s="53"/>
      <c r="AB12" s="53"/>
      <c r="AC12" s="55"/>
    </row>
    <row r="13" spans="1:123" s="50" customFormat="1" ht="24" customHeight="1" x14ac:dyDescent="0.25">
      <c r="A13" s="89"/>
      <c r="B13" s="99"/>
      <c r="C13" s="54"/>
      <c r="D13" s="54"/>
      <c r="E13" s="53"/>
      <c r="F13" s="83"/>
      <c r="G13" s="53"/>
      <c r="H13" s="84"/>
      <c r="I13" s="53"/>
      <c r="J13" s="53"/>
      <c r="K13" s="55"/>
      <c r="L13" s="111"/>
      <c r="M13" s="97"/>
      <c r="N13" s="97"/>
      <c r="O13" s="97"/>
      <c r="P13" s="97"/>
      <c r="Q13" s="85"/>
      <c r="R13" s="53"/>
      <c r="S13" s="53"/>
      <c r="T13" s="53"/>
      <c r="U13" s="58"/>
      <c r="V13" s="53"/>
      <c r="W13" s="53"/>
      <c r="X13" s="53"/>
      <c r="Y13" s="58"/>
      <c r="Z13" s="53"/>
      <c r="AA13" s="53"/>
      <c r="AB13" s="53"/>
      <c r="AC13" s="55"/>
    </row>
    <row r="14" spans="1:123" s="50" customFormat="1" ht="24" customHeight="1" x14ac:dyDescent="0.25">
      <c r="A14" s="89"/>
      <c r="B14" s="99"/>
      <c r="C14" s="54"/>
      <c r="D14" s="54"/>
      <c r="E14" s="53"/>
      <c r="F14" s="83"/>
      <c r="G14" s="53"/>
      <c r="H14" s="84"/>
      <c r="I14" s="53"/>
      <c r="J14" s="53"/>
      <c r="K14" s="55"/>
      <c r="L14" s="111"/>
      <c r="M14" s="97"/>
      <c r="N14" s="97"/>
      <c r="O14" s="97"/>
      <c r="P14" s="97"/>
      <c r="Q14" s="85"/>
      <c r="R14" s="53"/>
      <c r="S14" s="53"/>
      <c r="T14" s="53"/>
      <c r="U14" s="58"/>
      <c r="V14" s="53"/>
      <c r="W14" s="53"/>
      <c r="X14" s="53"/>
      <c r="Y14" s="58"/>
      <c r="Z14" s="53"/>
      <c r="AA14" s="53"/>
      <c r="AB14" s="53"/>
      <c r="AC14" s="55"/>
    </row>
    <row r="15" spans="1:123" s="50" customFormat="1" ht="24" customHeight="1" x14ac:dyDescent="0.25">
      <c r="A15" s="89"/>
      <c r="B15" s="99"/>
      <c r="C15" s="54"/>
      <c r="D15" s="54"/>
      <c r="E15" s="53"/>
      <c r="F15" s="83"/>
      <c r="G15" s="53"/>
      <c r="H15" s="84"/>
      <c r="I15" s="53"/>
      <c r="J15" s="53"/>
      <c r="K15" s="55"/>
      <c r="L15" s="111"/>
      <c r="M15" s="97"/>
      <c r="N15" s="97"/>
      <c r="O15" s="97"/>
      <c r="P15" s="97"/>
      <c r="Q15" s="85"/>
      <c r="R15" s="53"/>
      <c r="S15" s="53"/>
      <c r="T15" s="53"/>
      <c r="U15" s="58"/>
      <c r="V15" s="53"/>
      <c r="W15" s="53"/>
      <c r="X15" s="53"/>
      <c r="Y15" s="58"/>
      <c r="Z15" s="53"/>
      <c r="AA15" s="53"/>
      <c r="AB15" s="53"/>
      <c r="AC15" s="55"/>
    </row>
    <row r="16" spans="1:123" s="50" customFormat="1" ht="24" customHeight="1" x14ac:dyDescent="0.25">
      <c r="A16" s="89"/>
      <c r="B16" s="99"/>
      <c r="C16" s="54"/>
      <c r="D16" s="54"/>
      <c r="E16" s="53"/>
      <c r="F16" s="83"/>
      <c r="G16" s="53"/>
      <c r="H16" s="84"/>
      <c r="I16" s="53"/>
      <c r="J16" s="53"/>
      <c r="K16" s="55"/>
      <c r="L16" s="111"/>
      <c r="M16" s="97"/>
      <c r="N16" s="97"/>
      <c r="O16" s="97"/>
      <c r="P16" s="97"/>
      <c r="Q16" s="85"/>
      <c r="R16" s="53"/>
      <c r="S16" s="53"/>
      <c r="T16" s="53"/>
      <c r="U16" s="58"/>
      <c r="V16" s="53"/>
      <c r="W16" s="53"/>
      <c r="X16" s="53"/>
      <c r="Y16" s="58"/>
      <c r="Z16" s="53"/>
      <c r="AA16" s="53"/>
      <c r="AB16" s="53"/>
      <c r="AC16" s="55"/>
    </row>
    <row r="17" spans="1:29" s="50" customFormat="1" ht="24" customHeight="1" x14ac:dyDescent="0.25">
      <c r="A17" s="89"/>
      <c r="B17" s="99"/>
      <c r="C17" s="54"/>
      <c r="D17" s="54"/>
      <c r="E17" s="53"/>
      <c r="F17" s="83"/>
      <c r="G17" s="53"/>
      <c r="H17" s="84"/>
      <c r="I17" s="53"/>
      <c r="J17" s="53"/>
      <c r="K17" s="55"/>
      <c r="L17" s="111"/>
      <c r="M17" s="97"/>
      <c r="N17" s="97"/>
      <c r="O17" s="97"/>
      <c r="P17" s="97"/>
      <c r="Q17" s="85"/>
      <c r="R17" s="53"/>
      <c r="S17" s="53"/>
      <c r="T17" s="53"/>
      <c r="U17" s="58"/>
      <c r="V17" s="53"/>
      <c r="W17" s="53"/>
      <c r="X17" s="53"/>
      <c r="Y17" s="58"/>
      <c r="Z17" s="53"/>
      <c r="AA17" s="53"/>
      <c r="AB17" s="53"/>
      <c r="AC17" s="55"/>
    </row>
    <row r="18" spans="1:29" s="50" customFormat="1" ht="24" customHeight="1" x14ac:dyDescent="0.25">
      <c r="A18" s="89"/>
      <c r="B18" s="99"/>
      <c r="C18" s="54"/>
      <c r="D18" s="54"/>
      <c r="E18" s="53"/>
      <c r="F18" s="83"/>
      <c r="G18" s="53"/>
      <c r="H18" s="84"/>
      <c r="I18" s="53"/>
      <c r="J18" s="53"/>
      <c r="K18" s="55"/>
      <c r="L18" s="111"/>
      <c r="M18" s="97"/>
      <c r="N18" s="97"/>
      <c r="O18" s="97"/>
      <c r="P18" s="97"/>
      <c r="Q18" s="85"/>
      <c r="R18" s="53"/>
      <c r="S18" s="53"/>
      <c r="T18" s="53"/>
      <c r="U18" s="58"/>
      <c r="V18" s="53"/>
      <c r="W18" s="53"/>
      <c r="X18" s="53"/>
      <c r="Y18" s="58"/>
      <c r="Z18" s="53"/>
      <c r="AA18" s="53"/>
      <c r="AB18" s="53"/>
      <c r="AC18" s="55"/>
    </row>
    <row r="19" spans="1:29" s="50" customFormat="1" ht="24" customHeight="1" x14ac:dyDescent="0.25">
      <c r="A19" s="89"/>
      <c r="B19" s="99"/>
      <c r="C19" s="54"/>
      <c r="D19" s="54"/>
      <c r="E19" s="53"/>
      <c r="F19" s="83"/>
      <c r="G19" s="53"/>
      <c r="H19" s="84"/>
      <c r="I19" s="53"/>
      <c r="J19" s="53"/>
      <c r="K19" s="55"/>
      <c r="L19" s="111"/>
      <c r="M19" s="97"/>
      <c r="N19" s="97"/>
      <c r="O19" s="97"/>
      <c r="P19" s="97"/>
      <c r="Q19" s="85"/>
      <c r="R19" s="53"/>
      <c r="S19" s="53"/>
      <c r="T19" s="53"/>
      <c r="U19" s="58"/>
      <c r="V19" s="53"/>
      <c r="W19" s="53"/>
      <c r="X19" s="53"/>
      <c r="Y19" s="58"/>
      <c r="Z19" s="53"/>
      <c r="AA19" s="53"/>
      <c r="AB19" s="53"/>
      <c r="AC19" s="55"/>
    </row>
    <row r="20" spans="1:29" s="50" customFormat="1" ht="24" customHeight="1" x14ac:dyDescent="0.25">
      <c r="A20" s="89"/>
      <c r="B20" s="99"/>
      <c r="C20" s="54"/>
      <c r="D20" s="54"/>
      <c r="E20" s="53"/>
      <c r="F20" s="83"/>
      <c r="G20" s="53"/>
      <c r="H20" s="84"/>
      <c r="I20" s="53"/>
      <c r="J20" s="53"/>
      <c r="K20" s="55"/>
      <c r="L20" s="111"/>
      <c r="M20" s="97"/>
      <c r="N20" s="97"/>
      <c r="O20" s="97"/>
      <c r="P20" s="97"/>
      <c r="Q20" s="85"/>
      <c r="R20" s="53"/>
      <c r="S20" s="53"/>
      <c r="T20" s="53"/>
      <c r="U20" s="58"/>
      <c r="V20" s="53"/>
      <c r="W20" s="53"/>
      <c r="X20" s="53"/>
      <c r="Y20" s="58"/>
      <c r="Z20" s="53"/>
      <c r="AA20" s="53"/>
      <c r="AB20" s="53"/>
      <c r="AC20" s="55"/>
    </row>
    <row r="21" spans="1:29" s="50" customFormat="1" ht="24" customHeight="1" x14ac:dyDescent="0.25">
      <c r="A21" s="89"/>
      <c r="B21" s="99"/>
      <c r="C21" s="54"/>
      <c r="D21" s="54"/>
      <c r="E21" s="53"/>
      <c r="F21" s="83"/>
      <c r="G21" s="53"/>
      <c r="H21" s="84"/>
      <c r="I21" s="53"/>
      <c r="J21" s="53"/>
      <c r="K21" s="55"/>
      <c r="L21" s="111"/>
      <c r="M21" s="97"/>
      <c r="N21" s="97"/>
      <c r="O21" s="97"/>
      <c r="P21" s="97"/>
      <c r="Q21" s="85"/>
      <c r="R21" s="53"/>
      <c r="S21" s="53"/>
      <c r="T21" s="53"/>
      <c r="U21" s="58"/>
      <c r="V21" s="53"/>
      <c r="W21" s="53"/>
      <c r="X21" s="53"/>
      <c r="Y21" s="58"/>
      <c r="Z21" s="53"/>
      <c r="AA21" s="53"/>
      <c r="AB21" s="53"/>
      <c r="AC21" s="55"/>
    </row>
    <row r="22" spans="1:29" s="50" customFormat="1" ht="24" customHeight="1" x14ac:dyDescent="0.25">
      <c r="A22" s="89"/>
      <c r="B22" s="99"/>
      <c r="C22" s="54"/>
      <c r="D22" s="54"/>
      <c r="E22" s="53"/>
      <c r="F22" s="83"/>
      <c r="G22" s="53"/>
      <c r="H22" s="84"/>
      <c r="I22" s="53"/>
      <c r="J22" s="53"/>
      <c r="K22" s="55"/>
      <c r="L22" s="111"/>
      <c r="M22" s="97"/>
      <c r="N22" s="97"/>
      <c r="O22" s="97"/>
      <c r="P22" s="97"/>
      <c r="Q22" s="85"/>
      <c r="R22" s="53"/>
      <c r="S22" s="53"/>
      <c r="T22" s="53"/>
      <c r="U22" s="58"/>
      <c r="V22" s="53"/>
      <c r="W22" s="53"/>
      <c r="X22" s="53"/>
      <c r="Y22" s="58"/>
      <c r="Z22" s="53"/>
      <c r="AA22" s="53"/>
      <c r="AB22" s="53"/>
      <c r="AC22" s="55"/>
    </row>
    <row r="23" spans="1:29" s="50" customFormat="1" ht="24" customHeight="1" x14ac:dyDescent="0.25">
      <c r="A23" s="89"/>
      <c r="B23" s="99"/>
      <c r="C23" s="54"/>
      <c r="D23" s="54"/>
      <c r="E23" s="53"/>
      <c r="F23" s="83"/>
      <c r="G23" s="53"/>
      <c r="H23" s="84"/>
      <c r="I23" s="53"/>
      <c r="J23" s="53"/>
      <c r="K23" s="55"/>
      <c r="L23" s="111"/>
      <c r="M23" s="97"/>
      <c r="N23" s="97"/>
      <c r="O23" s="97"/>
      <c r="P23" s="97"/>
      <c r="Q23" s="85"/>
      <c r="R23" s="53"/>
      <c r="S23" s="53"/>
      <c r="T23" s="53"/>
      <c r="U23" s="58"/>
      <c r="V23" s="53"/>
      <c r="W23" s="53"/>
      <c r="X23" s="53"/>
      <c r="Y23" s="58"/>
      <c r="Z23" s="53"/>
      <c r="AA23" s="53"/>
      <c r="AB23" s="53"/>
      <c r="AC23" s="55"/>
    </row>
    <row r="24" spans="1:29" s="50" customFormat="1" ht="24" customHeight="1" x14ac:dyDescent="0.25">
      <c r="A24" s="89"/>
      <c r="B24" s="99"/>
      <c r="C24" s="54"/>
      <c r="D24" s="54"/>
      <c r="E24" s="53"/>
      <c r="F24" s="83"/>
      <c r="G24" s="53"/>
      <c r="H24" s="84"/>
      <c r="I24" s="53"/>
      <c r="J24" s="53"/>
      <c r="K24" s="55"/>
      <c r="L24" s="111"/>
      <c r="M24" s="97"/>
      <c r="N24" s="97"/>
      <c r="O24" s="97"/>
      <c r="P24" s="97"/>
      <c r="Q24" s="85"/>
      <c r="R24" s="53"/>
      <c r="S24" s="53"/>
      <c r="T24" s="53"/>
      <c r="U24" s="58"/>
      <c r="V24" s="53"/>
      <c r="W24" s="53"/>
      <c r="X24" s="53"/>
      <c r="Y24" s="58"/>
      <c r="Z24" s="53"/>
      <c r="AA24" s="53"/>
      <c r="AB24" s="53"/>
      <c r="AC24" s="55"/>
    </row>
    <row r="25" spans="1:29" s="50" customFormat="1" ht="24" customHeight="1" x14ac:dyDescent="0.25">
      <c r="A25" s="89"/>
      <c r="B25" s="99"/>
      <c r="C25" s="54"/>
      <c r="D25" s="54"/>
      <c r="E25" s="53"/>
      <c r="F25" s="83"/>
      <c r="G25" s="53"/>
      <c r="H25" s="84"/>
      <c r="I25" s="53"/>
      <c r="J25" s="53"/>
      <c r="K25" s="55"/>
      <c r="L25" s="111"/>
      <c r="M25" s="97"/>
      <c r="N25" s="97"/>
      <c r="O25" s="97"/>
      <c r="P25" s="97"/>
      <c r="Q25" s="85"/>
      <c r="R25" s="53"/>
      <c r="S25" s="53"/>
      <c r="T25" s="53"/>
      <c r="U25" s="58"/>
      <c r="V25" s="53"/>
      <c r="W25" s="53"/>
      <c r="X25" s="53"/>
      <c r="Y25" s="58"/>
      <c r="Z25" s="53"/>
      <c r="AA25" s="53"/>
      <c r="AB25" s="53"/>
      <c r="AC25" s="55"/>
    </row>
    <row r="26" spans="1:29" s="50" customFormat="1" ht="24" customHeight="1" x14ac:dyDescent="0.25">
      <c r="A26" s="89"/>
      <c r="B26" s="99"/>
      <c r="C26" s="54"/>
      <c r="D26" s="54"/>
      <c r="E26" s="53"/>
      <c r="F26" s="83"/>
      <c r="G26" s="53"/>
      <c r="H26" s="84"/>
      <c r="I26" s="53"/>
      <c r="J26" s="53"/>
      <c r="K26" s="55"/>
      <c r="L26" s="111"/>
      <c r="M26" s="97"/>
      <c r="N26" s="97"/>
      <c r="O26" s="97"/>
      <c r="P26" s="97"/>
      <c r="Q26" s="85"/>
      <c r="R26" s="53"/>
      <c r="S26" s="53"/>
      <c r="T26" s="53"/>
      <c r="U26" s="58"/>
      <c r="V26" s="53"/>
      <c r="W26" s="53"/>
      <c r="X26" s="53"/>
      <c r="Y26" s="58"/>
      <c r="Z26" s="53"/>
      <c r="AA26" s="53"/>
      <c r="AB26" s="53"/>
      <c r="AC26" s="55"/>
    </row>
    <row r="27" spans="1:29" s="50" customFormat="1" ht="24" customHeight="1" x14ac:dyDescent="0.25">
      <c r="A27" s="89"/>
      <c r="B27" s="99"/>
      <c r="C27" s="54"/>
      <c r="D27" s="54"/>
      <c r="E27" s="53"/>
      <c r="F27" s="83"/>
      <c r="G27" s="53"/>
      <c r="H27" s="84"/>
      <c r="I27" s="53"/>
      <c r="J27" s="53"/>
      <c r="K27" s="55"/>
      <c r="L27" s="111"/>
      <c r="M27" s="97"/>
      <c r="N27" s="97"/>
      <c r="O27" s="97"/>
      <c r="P27" s="97"/>
      <c r="Q27" s="85"/>
      <c r="R27" s="53"/>
      <c r="S27" s="53"/>
      <c r="T27" s="53"/>
      <c r="U27" s="58"/>
      <c r="V27" s="53"/>
      <c r="W27" s="53"/>
      <c r="X27" s="53"/>
      <c r="Y27" s="58"/>
      <c r="Z27" s="53"/>
      <c r="AA27" s="53"/>
      <c r="AB27" s="53"/>
      <c r="AC27" s="55"/>
    </row>
    <row r="28" spans="1:29" s="50" customFormat="1" ht="24" customHeight="1" x14ac:dyDescent="0.25">
      <c r="A28" s="89"/>
      <c r="B28" s="99"/>
      <c r="C28" s="54"/>
      <c r="D28" s="54"/>
      <c r="E28" s="53"/>
      <c r="F28" s="83"/>
      <c r="G28" s="53"/>
      <c r="H28" s="84"/>
      <c r="I28" s="53"/>
      <c r="J28" s="53"/>
      <c r="K28" s="55"/>
      <c r="L28" s="111"/>
      <c r="M28" s="97"/>
      <c r="N28" s="97"/>
      <c r="O28" s="97"/>
      <c r="P28" s="97"/>
      <c r="Q28" s="85"/>
      <c r="R28" s="53"/>
      <c r="S28" s="53"/>
      <c r="T28" s="53"/>
      <c r="U28" s="58"/>
      <c r="V28" s="53"/>
      <c r="W28" s="53"/>
      <c r="X28" s="53"/>
      <c r="Y28" s="58"/>
      <c r="Z28" s="53"/>
      <c r="AA28" s="53"/>
      <c r="AB28" s="53"/>
      <c r="AC28" s="55"/>
    </row>
    <row r="29" spans="1:29" s="50" customFormat="1" ht="24" customHeight="1" x14ac:dyDescent="0.25">
      <c r="A29" s="89"/>
      <c r="B29" s="99"/>
      <c r="C29" s="54"/>
      <c r="D29" s="54"/>
      <c r="E29" s="53"/>
      <c r="F29" s="83"/>
      <c r="G29" s="53"/>
      <c r="H29" s="84"/>
      <c r="I29" s="53"/>
      <c r="J29" s="53"/>
      <c r="K29" s="55"/>
      <c r="L29" s="111"/>
      <c r="M29" s="97"/>
      <c r="N29" s="97"/>
      <c r="O29" s="97"/>
      <c r="P29" s="97"/>
      <c r="Q29" s="85"/>
      <c r="R29" s="53"/>
      <c r="S29" s="53"/>
      <c r="T29" s="53"/>
      <c r="U29" s="58"/>
      <c r="V29" s="53"/>
      <c r="W29" s="53"/>
      <c r="X29" s="53"/>
      <c r="Y29" s="58"/>
      <c r="Z29" s="53"/>
      <c r="AA29" s="53"/>
      <c r="AB29" s="53"/>
      <c r="AC29" s="55"/>
    </row>
    <row r="30" spans="1:29" s="50" customFormat="1" ht="24" customHeight="1" x14ac:dyDescent="0.25">
      <c r="A30" s="89"/>
      <c r="B30" s="99"/>
      <c r="C30" s="54"/>
      <c r="D30" s="54"/>
      <c r="E30" s="53"/>
      <c r="F30" s="83"/>
      <c r="G30" s="53"/>
      <c r="H30" s="84"/>
      <c r="I30" s="53"/>
      <c r="J30" s="53"/>
      <c r="K30" s="55"/>
      <c r="L30" s="111"/>
      <c r="M30" s="97"/>
      <c r="N30" s="97"/>
      <c r="O30" s="97"/>
      <c r="P30" s="97"/>
      <c r="Q30" s="85"/>
      <c r="R30" s="53"/>
      <c r="S30" s="53"/>
      <c r="T30" s="53"/>
      <c r="U30" s="58"/>
      <c r="V30" s="53"/>
      <c r="W30" s="53"/>
      <c r="X30" s="53"/>
      <c r="Y30" s="58"/>
      <c r="Z30" s="53"/>
      <c r="AA30" s="53"/>
      <c r="AB30" s="53"/>
      <c r="AC30" s="55"/>
    </row>
    <row r="31" spans="1:29" s="50" customFormat="1" ht="24" customHeight="1" x14ac:dyDescent="0.25">
      <c r="A31" s="89"/>
      <c r="B31" s="99"/>
      <c r="C31" s="54"/>
      <c r="D31" s="54"/>
      <c r="E31" s="53"/>
      <c r="F31" s="83"/>
      <c r="G31" s="53"/>
      <c r="H31" s="84"/>
      <c r="I31" s="53"/>
      <c r="J31" s="53"/>
      <c r="K31" s="55"/>
      <c r="L31" s="111"/>
      <c r="M31" s="97"/>
      <c r="N31" s="97"/>
      <c r="O31" s="97"/>
      <c r="P31" s="97"/>
      <c r="Q31" s="85"/>
      <c r="R31" s="53"/>
      <c r="S31" s="53"/>
      <c r="T31" s="53"/>
      <c r="U31" s="58"/>
      <c r="V31" s="53"/>
      <c r="W31" s="53"/>
      <c r="X31" s="53"/>
      <c r="Y31" s="58"/>
      <c r="Z31" s="53"/>
      <c r="AA31" s="53"/>
      <c r="AB31" s="53"/>
      <c r="AC31" s="55"/>
    </row>
    <row r="32" spans="1:29" s="50" customFormat="1" ht="24" customHeight="1" x14ac:dyDescent="0.25">
      <c r="A32" s="89"/>
      <c r="B32" s="99"/>
      <c r="C32" s="54"/>
      <c r="D32" s="54"/>
      <c r="E32" s="53"/>
      <c r="F32" s="83"/>
      <c r="G32" s="53"/>
      <c r="H32" s="84"/>
      <c r="I32" s="53"/>
      <c r="J32" s="53"/>
      <c r="K32" s="55"/>
      <c r="L32" s="111"/>
      <c r="M32" s="97"/>
      <c r="N32" s="97"/>
      <c r="O32" s="97"/>
      <c r="P32" s="97"/>
      <c r="Q32" s="85"/>
      <c r="R32" s="53"/>
      <c r="S32" s="53"/>
      <c r="T32" s="53"/>
      <c r="U32" s="58"/>
      <c r="V32" s="53"/>
      <c r="W32" s="53"/>
      <c r="X32" s="53"/>
      <c r="Y32" s="58"/>
      <c r="Z32" s="53"/>
      <c r="AA32" s="53"/>
      <c r="AB32" s="53"/>
      <c r="AC32" s="55"/>
    </row>
    <row r="33" spans="1:29" s="50" customFormat="1" ht="24" customHeight="1" x14ac:dyDescent="0.25">
      <c r="A33" s="89"/>
      <c r="B33" s="99"/>
      <c r="C33" s="54"/>
      <c r="D33" s="54"/>
      <c r="E33" s="53"/>
      <c r="F33" s="83"/>
      <c r="G33" s="53"/>
      <c r="H33" s="84"/>
      <c r="I33" s="53"/>
      <c r="J33" s="53"/>
      <c r="K33" s="55"/>
      <c r="L33" s="111"/>
      <c r="M33" s="97"/>
      <c r="N33" s="97"/>
      <c r="O33" s="97"/>
      <c r="P33" s="97"/>
      <c r="Q33" s="85"/>
      <c r="R33" s="53"/>
      <c r="S33" s="53"/>
      <c r="T33" s="53"/>
      <c r="U33" s="58"/>
      <c r="V33" s="53"/>
      <c r="W33" s="53"/>
      <c r="X33" s="53"/>
      <c r="Y33" s="58"/>
      <c r="Z33" s="53"/>
      <c r="AA33" s="53"/>
      <c r="AB33" s="53"/>
      <c r="AC33" s="55"/>
    </row>
    <row r="34" spans="1:29" s="50" customFormat="1" ht="24" customHeight="1" x14ac:dyDescent="0.25">
      <c r="A34" s="89"/>
      <c r="B34" s="99"/>
      <c r="C34" s="54"/>
      <c r="D34" s="54"/>
      <c r="E34" s="53"/>
      <c r="F34" s="83"/>
      <c r="G34" s="53"/>
      <c r="H34" s="84"/>
      <c r="I34" s="53"/>
      <c r="J34" s="53"/>
      <c r="K34" s="55"/>
      <c r="L34" s="111"/>
      <c r="M34" s="97"/>
      <c r="N34" s="97"/>
      <c r="O34" s="97"/>
      <c r="P34" s="97"/>
      <c r="Q34" s="85"/>
      <c r="R34" s="53"/>
      <c r="S34" s="53"/>
      <c r="T34" s="53"/>
      <c r="U34" s="58"/>
      <c r="V34" s="53"/>
      <c r="W34" s="53"/>
      <c r="X34" s="53"/>
      <c r="Y34" s="58"/>
      <c r="Z34" s="53"/>
      <c r="AA34" s="53"/>
      <c r="AB34" s="53"/>
      <c r="AC34" s="55"/>
    </row>
    <row r="35" spans="1:29" s="50" customFormat="1" ht="24" customHeight="1" x14ac:dyDescent="0.25">
      <c r="A35" s="89"/>
      <c r="B35" s="99"/>
      <c r="C35" s="54"/>
      <c r="D35" s="54"/>
      <c r="E35" s="53"/>
      <c r="F35" s="83"/>
      <c r="G35" s="53"/>
      <c r="H35" s="84"/>
      <c r="I35" s="53"/>
      <c r="J35" s="53"/>
      <c r="K35" s="55"/>
      <c r="L35" s="111"/>
      <c r="M35" s="97"/>
      <c r="N35" s="97"/>
      <c r="O35" s="97"/>
      <c r="P35" s="97"/>
      <c r="Q35" s="85"/>
      <c r="R35" s="53"/>
      <c r="S35" s="53"/>
      <c r="T35" s="53"/>
      <c r="U35" s="58"/>
      <c r="V35" s="53"/>
      <c r="W35" s="53"/>
      <c r="X35" s="53"/>
      <c r="Y35" s="58"/>
      <c r="Z35" s="53"/>
      <c r="AA35" s="53"/>
      <c r="AB35" s="53"/>
      <c r="AC35" s="55"/>
    </row>
    <row r="36" spans="1:29" s="50" customFormat="1" ht="24" customHeight="1" x14ac:dyDescent="0.25">
      <c r="A36" s="89"/>
      <c r="B36" s="99"/>
      <c r="C36" s="54"/>
      <c r="D36" s="54"/>
      <c r="E36" s="53"/>
      <c r="F36" s="83"/>
      <c r="G36" s="53"/>
      <c r="H36" s="84"/>
      <c r="I36" s="53"/>
      <c r="J36" s="53"/>
      <c r="K36" s="55"/>
      <c r="L36" s="111"/>
      <c r="M36" s="97"/>
      <c r="N36" s="97"/>
      <c r="O36" s="97"/>
      <c r="P36" s="97"/>
      <c r="Q36" s="85"/>
      <c r="R36" s="53"/>
      <c r="S36" s="53"/>
      <c r="T36" s="53"/>
      <c r="U36" s="58"/>
      <c r="V36" s="53"/>
      <c r="W36" s="53"/>
      <c r="X36" s="53"/>
      <c r="Y36" s="58"/>
      <c r="Z36" s="53"/>
      <c r="AA36" s="53"/>
      <c r="AB36" s="53"/>
      <c r="AC36" s="55"/>
    </row>
    <row r="37" spans="1:29" s="50" customFormat="1" ht="24" customHeight="1" x14ac:dyDescent="0.25">
      <c r="A37" s="89"/>
      <c r="B37" s="99"/>
      <c r="C37" s="54"/>
      <c r="D37" s="54"/>
      <c r="E37" s="53"/>
      <c r="F37" s="83"/>
      <c r="G37" s="53"/>
      <c r="H37" s="84"/>
      <c r="I37" s="53"/>
      <c r="J37" s="53"/>
      <c r="K37" s="55"/>
      <c r="L37" s="111"/>
      <c r="M37" s="97"/>
      <c r="N37" s="97"/>
      <c r="O37" s="97"/>
      <c r="P37" s="97"/>
      <c r="Q37" s="85"/>
      <c r="R37" s="53"/>
      <c r="S37" s="53"/>
      <c r="T37" s="53"/>
      <c r="U37" s="58"/>
      <c r="V37" s="53"/>
      <c r="W37" s="53"/>
      <c r="X37" s="53"/>
      <c r="Y37" s="58"/>
      <c r="Z37" s="53"/>
      <c r="AA37" s="53"/>
      <c r="AB37" s="53"/>
      <c r="AC37" s="55"/>
    </row>
    <row r="38" spans="1:29" s="50" customFormat="1" ht="24" customHeight="1" x14ac:dyDescent="0.25">
      <c r="A38" s="89"/>
      <c r="B38" s="99"/>
      <c r="C38" s="54"/>
      <c r="D38" s="54"/>
      <c r="E38" s="53"/>
      <c r="F38" s="83"/>
      <c r="G38" s="53"/>
      <c r="H38" s="84"/>
      <c r="I38" s="53"/>
      <c r="J38" s="53"/>
      <c r="K38" s="55"/>
      <c r="L38" s="111"/>
      <c r="M38" s="97"/>
      <c r="N38" s="97"/>
      <c r="O38" s="97"/>
      <c r="P38" s="97"/>
      <c r="Q38" s="85"/>
      <c r="R38" s="53"/>
      <c r="S38" s="53"/>
      <c r="T38" s="53"/>
      <c r="U38" s="58"/>
      <c r="V38" s="53"/>
      <c r="W38" s="53"/>
      <c r="X38" s="53"/>
      <c r="Y38" s="58"/>
      <c r="Z38" s="53"/>
      <c r="AA38" s="53"/>
      <c r="AB38" s="53"/>
      <c r="AC38" s="55"/>
    </row>
    <row r="39" spans="1:29" s="50" customFormat="1" ht="24" customHeight="1" x14ac:dyDescent="0.25">
      <c r="A39" s="89"/>
      <c r="B39" s="99"/>
      <c r="C39" s="54"/>
      <c r="D39" s="54"/>
      <c r="E39" s="53"/>
      <c r="F39" s="83"/>
      <c r="G39" s="53"/>
      <c r="H39" s="84"/>
      <c r="I39" s="53"/>
      <c r="J39" s="53"/>
      <c r="K39" s="55"/>
      <c r="L39" s="111"/>
      <c r="M39" s="97"/>
      <c r="N39" s="97"/>
      <c r="O39" s="97"/>
      <c r="P39" s="97"/>
      <c r="Q39" s="85"/>
      <c r="R39" s="53"/>
      <c r="S39" s="53"/>
      <c r="T39" s="53"/>
      <c r="U39" s="58"/>
      <c r="V39" s="53"/>
      <c r="W39" s="53"/>
      <c r="X39" s="53"/>
      <c r="Y39" s="58"/>
      <c r="Z39" s="53"/>
      <c r="AA39" s="53"/>
      <c r="AB39" s="53"/>
      <c r="AC39" s="55"/>
    </row>
    <row r="40" spans="1:29" s="50" customFormat="1" ht="24" customHeight="1" x14ac:dyDescent="0.25">
      <c r="A40" s="89"/>
      <c r="B40" s="99"/>
      <c r="C40" s="54"/>
      <c r="D40" s="54"/>
      <c r="E40" s="53"/>
      <c r="F40" s="83"/>
      <c r="G40" s="53"/>
      <c r="H40" s="84"/>
      <c r="I40" s="53"/>
      <c r="J40" s="53"/>
      <c r="K40" s="55"/>
      <c r="L40" s="111"/>
      <c r="M40" s="97"/>
      <c r="N40" s="97"/>
      <c r="O40" s="97"/>
      <c r="P40" s="97"/>
      <c r="Q40" s="85"/>
      <c r="R40" s="53"/>
      <c r="S40" s="53"/>
      <c r="T40" s="53"/>
      <c r="U40" s="58"/>
      <c r="V40" s="53"/>
      <c r="W40" s="53"/>
      <c r="X40" s="53"/>
      <c r="Y40" s="58"/>
      <c r="Z40" s="53"/>
      <c r="AA40" s="53"/>
      <c r="AB40" s="53"/>
      <c r="AC40" s="55"/>
    </row>
    <row r="41" spans="1:29" s="50" customFormat="1" ht="24" customHeight="1" x14ac:dyDescent="0.25">
      <c r="A41" s="89"/>
      <c r="B41" s="99"/>
      <c r="C41" s="54"/>
      <c r="D41" s="54"/>
      <c r="E41" s="53"/>
      <c r="F41" s="83"/>
      <c r="G41" s="53"/>
      <c r="H41" s="84"/>
      <c r="I41" s="53"/>
      <c r="J41" s="53"/>
      <c r="K41" s="55"/>
      <c r="L41" s="111"/>
      <c r="M41" s="97"/>
      <c r="N41" s="97"/>
      <c r="O41" s="97"/>
      <c r="P41" s="97"/>
      <c r="Q41" s="85"/>
      <c r="R41" s="53"/>
      <c r="S41" s="53"/>
      <c r="T41" s="53"/>
      <c r="U41" s="58"/>
      <c r="V41" s="53"/>
      <c r="W41" s="53"/>
      <c r="X41" s="53"/>
      <c r="Y41" s="58"/>
      <c r="Z41" s="53"/>
      <c r="AA41" s="53"/>
      <c r="AB41" s="53"/>
      <c r="AC41" s="55"/>
    </row>
    <row r="42" spans="1:29" s="50" customFormat="1" ht="24" customHeight="1" x14ac:dyDescent="0.25">
      <c r="A42" s="89"/>
      <c r="B42" s="99"/>
      <c r="C42" s="54"/>
      <c r="D42" s="54"/>
      <c r="E42" s="53"/>
      <c r="F42" s="83"/>
      <c r="G42" s="53"/>
      <c r="H42" s="84"/>
      <c r="I42" s="53"/>
      <c r="J42" s="53"/>
      <c r="K42" s="55"/>
      <c r="L42" s="111"/>
      <c r="M42" s="97"/>
      <c r="N42" s="97"/>
      <c r="O42" s="97"/>
      <c r="P42" s="97"/>
      <c r="Q42" s="85"/>
      <c r="R42" s="53"/>
      <c r="S42" s="53"/>
      <c r="T42" s="53"/>
      <c r="U42" s="58"/>
      <c r="V42" s="53"/>
      <c r="W42" s="53"/>
      <c r="X42" s="53"/>
      <c r="Y42" s="58"/>
      <c r="Z42" s="53"/>
      <c r="AA42" s="53"/>
      <c r="AB42" s="53"/>
      <c r="AC42" s="55"/>
    </row>
    <row r="43" spans="1:29" s="50" customFormat="1" ht="24" customHeight="1" x14ac:dyDescent="0.25">
      <c r="A43" s="89"/>
      <c r="B43" s="99"/>
      <c r="C43" s="54"/>
      <c r="D43" s="54"/>
      <c r="E43" s="53"/>
      <c r="F43" s="83"/>
      <c r="G43" s="53"/>
      <c r="H43" s="84"/>
      <c r="I43" s="53"/>
      <c r="J43" s="53"/>
      <c r="K43" s="55"/>
      <c r="L43" s="111"/>
      <c r="M43" s="97"/>
      <c r="N43" s="97"/>
      <c r="O43" s="97"/>
      <c r="P43" s="97"/>
      <c r="Q43" s="85"/>
      <c r="R43" s="53"/>
      <c r="S43" s="53"/>
      <c r="T43" s="53"/>
      <c r="U43" s="58"/>
      <c r="V43" s="53"/>
      <c r="W43" s="53"/>
      <c r="X43" s="53"/>
      <c r="Y43" s="58"/>
      <c r="Z43" s="53"/>
      <c r="AA43" s="53"/>
      <c r="AB43" s="53"/>
      <c r="AC43" s="55"/>
    </row>
    <row r="44" spans="1:29" s="50" customFormat="1" ht="24" customHeight="1" x14ac:dyDescent="0.25">
      <c r="A44" s="89"/>
      <c r="B44" s="99"/>
      <c r="C44" s="54"/>
      <c r="D44" s="54"/>
      <c r="E44" s="53"/>
      <c r="F44" s="83"/>
      <c r="G44" s="53"/>
      <c r="H44" s="84"/>
      <c r="I44" s="53"/>
      <c r="J44" s="53"/>
      <c r="K44" s="55"/>
      <c r="L44" s="111"/>
      <c r="M44" s="97"/>
      <c r="N44" s="97"/>
      <c r="O44" s="97"/>
      <c r="P44" s="97"/>
      <c r="Q44" s="85"/>
      <c r="R44" s="53"/>
      <c r="S44" s="53"/>
      <c r="T44" s="53"/>
      <c r="U44" s="58"/>
      <c r="V44" s="53"/>
      <c r="W44" s="53"/>
      <c r="X44" s="53"/>
      <c r="Y44" s="58"/>
      <c r="Z44" s="53"/>
      <c r="AA44" s="53"/>
      <c r="AB44" s="53"/>
      <c r="AC44" s="55"/>
    </row>
    <row r="45" spans="1:29" s="50" customFormat="1" ht="24" customHeight="1" x14ac:dyDescent="0.25">
      <c r="A45" s="89"/>
      <c r="B45" s="99"/>
      <c r="C45" s="54"/>
      <c r="D45" s="54"/>
      <c r="E45" s="53"/>
      <c r="F45" s="83"/>
      <c r="G45" s="53"/>
      <c r="H45" s="84"/>
      <c r="I45" s="53"/>
      <c r="J45" s="53"/>
      <c r="K45" s="55"/>
      <c r="L45" s="111"/>
      <c r="M45" s="97"/>
      <c r="N45" s="97"/>
      <c r="O45" s="97"/>
      <c r="P45" s="97"/>
      <c r="Q45" s="85"/>
      <c r="R45" s="53"/>
      <c r="S45" s="53"/>
      <c r="T45" s="53"/>
      <c r="U45" s="58"/>
      <c r="V45" s="53"/>
      <c r="W45" s="53"/>
      <c r="X45" s="53"/>
      <c r="Y45" s="58"/>
      <c r="Z45" s="53"/>
      <c r="AA45" s="53"/>
      <c r="AB45" s="53"/>
      <c r="AC45" s="55"/>
    </row>
    <row r="46" spans="1:29" s="50" customFormat="1" ht="24" customHeight="1" x14ac:dyDescent="0.25">
      <c r="A46" s="89"/>
      <c r="B46" s="99"/>
      <c r="C46" s="54"/>
      <c r="D46" s="54"/>
      <c r="E46" s="53"/>
      <c r="F46" s="83"/>
      <c r="G46" s="53"/>
      <c r="H46" s="84"/>
      <c r="I46" s="53"/>
      <c r="J46" s="53"/>
      <c r="K46" s="55"/>
      <c r="L46" s="111"/>
      <c r="M46" s="97"/>
      <c r="N46" s="97"/>
      <c r="O46" s="97"/>
      <c r="P46" s="97"/>
      <c r="Q46" s="85"/>
      <c r="R46" s="53"/>
      <c r="S46" s="53"/>
      <c r="T46" s="53"/>
      <c r="U46" s="58"/>
      <c r="V46" s="53"/>
      <c r="W46" s="53"/>
      <c r="X46" s="53"/>
      <c r="Y46" s="58"/>
      <c r="Z46" s="53"/>
      <c r="AA46" s="53"/>
      <c r="AB46" s="53"/>
      <c r="AC46" s="55"/>
    </row>
    <row r="47" spans="1:29" s="50" customFormat="1" ht="24" customHeight="1" x14ac:dyDescent="0.25">
      <c r="A47" s="89"/>
      <c r="B47" s="99"/>
      <c r="C47" s="54"/>
      <c r="D47" s="54"/>
      <c r="E47" s="53"/>
      <c r="F47" s="83"/>
      <c r="G47" s="53"/>
      <c r="H47" s="84"/>
      <c r="I47" s="53"/>
      <c r="J47" s="53"/>
      <c r="K47" s="55"/>
      <c r="L47" s="111"/>
      <c r="M47" s="97"/>
      <c r="N47" s="97"/>
      <c r="O47" s="97"/>
      <c r="P47" s="97"/>
      <c r="Q47" s="85"/>
      <c r="R47" s="53"/>
      <c r="S47" s="53"/>
      <c r="T47" s="53"/>
      <c r="U47" s="58"/>
      <c r="V47" s="53"/>
      <c r="W47" s="53"/>
      <c r="X47" s="53"/>
      <c r="Y47" s="58"/>
      <c r="Z47" s="53"/>
      <c r="AA47" s="53"/>
      <c r="AB47" s="53"/>
      <c r="AC47" s="55"/>
    </row>
    <row r="48" spans="1:29" s="50" customFormat="1" ht="24" customHeight="1" x14ac:dyDescent="0.25">
      <c r="A48" s="89"/>
      <c r="B48" s="99"/>
      <c r="C48" s="54"/>
      <c r="D48" s="54"/>
      <c r="E48" s="53"/>
      <c r="F48" s="83"/>
      <c r="G48" s="53"/>
      <c r="H48" s="84"/>
      <c r="I48" s="53"/>
      <c r="J48" s="53"/>
      <c r="K48" s="55"/>
      <c r="L48" s="111"/>
      <c r="M48" s="97"/>
      <c r="N48" s="97"/>
      <c r="O48" s="97"/>
      <c r="P48" s="97"/>
      <c r="Q48" s="85"/>
      <c r="R48" s="53"/>
      <c r="S48" s="53"/>
      <c r="T48" s="53"/>
      <c r="U48" s="58"/>
      <c r="V48" s="53"/>
      <c r="W48" s="53"/>
      <c r="X48" s="53"/>
      <c r="Y48" s="58"/>
      <c r="Z48" s="53"/>
      <c r="AA48" s="53"/>
      <c r="AB48" s="53"/>
      <c r="AC48" s="55"/>
    </row>
    <row r="49" spans="1:29" s="50" customFormat="1" ht="24" customHeight="1" x14ac:dyDescent="0.25">
      <c r="A49" s="89"/>
      <c r="B49" s="99"/>
      <c r="C49" s="54"/>
      <c r="D49" s="54"/>
      <c r="E49" s="53"/>
      <c r="F49" s="83"/>
      <c r="G49" s="53"/>
      <c r="H49" s="84"/>
      <c r="I49" s="53"/>
      <c r="J49" s="53"/>
      <c r="K49" s="55"/>
      <c r="L49" s="111"/>
      <c r="M49" s="97"/>
      <c r="N49" s="97"/>
      <c r="O49" s="97"/>
      <c r="P49" s="97"/>
      <c r="Q49" s="85"/>
      <c r="R49" s="53"/>
      <c r="S49" s="53"/>
      <c r="T49" s="53"/>
      <c r="U49" s="58"/>
      <c r="V49" s="53"/>
      <c r="W49" s="53"/>
      <c r="X49" s="53"/>
      <c r="Y49" s="58"/>
      <c r="Z49" s="53"/>
      <c r="AA49" s="53"/>
      <c r="AB49" s="53"/>
      <c r="AC49" s="55"/>
    </row>
    <row r="50" spans="1:29" s="50" customFormat="1" ht="24" customHeight="1" x14ac:dyDescent="0.25">
      <c r="A50" s="89"/>
      <c r="B50" s="99"/>
      <c r="C50" s="54"/>
      <c r="D50" s="54"/>
      <c r="E50" s="53"/>
      <c r="F50" s="83"/>
      <c r="G50" s="53"/>
      <c r="H50" s="84"/>
      <c r="I50" s="53"/>
      <c r="J50" s="53"/>
      <c r="K50" s="55"/>
      <c r="L50" s="111"/>
      <c r="M50" s="97"/>
      <c r="N50" s="97"/>
      <c r="O50" s="97"/>
      <c r="P50" s="97"/>
      <c r="Q50" s="85"/>
      <c r="R50" s="53"/>
      <c r="S50" s="53"/>
      <c r="T50" s="53"/>
      <c r="U50" s="58"/>
      <c r="V50" s="53"/>
      <c r="W50" s="53"/>
      <c r="X50" s="53"/>
      <c r="Y50" s="58"/>
      <c r="Z50" s="53"/>
      <c r="AA50" s="53"/>
      <c r="AB50" s="53"/>
      <c r="AC50" s="55"/>
    </row>
    <row r="51" spans="1:29" s="50" customFormat="1" ht="24" customHeight="1" x14ac:dyDescent="0.25">
      <c r="A51" s="89"/>
      <c r="B51" s="99"/>
      <c r="C51" s="54"/>
      <c r="D51" s="54"/>
      <c r="E51" s="53"/>
      <c r="F51" s="83"/>
      <c r="G51" s="53"/>
      <c r="H51" s="84"/>
      <c r="I51" s="53"/>
      <c r="J51" s="53"/>
      <c r="K51" s="55"/>
      <c r="L51" s="111"/>
      <c r="M51" s="97"/>
      <c r="N51" s="97"/>
      <c r="O51" s="97"/>
      <c r="P51" s="97"/>
      <c r="Q51" s="85"/>
      <c r="R51" s="53"/>
      <c r="S51" s="53"/>
      <c r="T51" s="53"/>
      <c r="U51" s="58"/>
      <c r="V51" s="53"/>
      <c r="W51" s="53"/>
      <c r="X51" s="53"/>
      <c r="Y51" s="58"/>
      <c r="Z51" s="53"/>
      <c r="AA51" s="53"/>
      <c r="AB51" s="53"/>
      <c r="AC51" s="55"/>
    </row>
    <row r="52" spans="1:29" s="50" customFormat="1" ht="24" customHeight="1" x14ac:dyDescent="0.25">
      <c r="A52" s="89"/>
      <c r="B52" s="99"/>
      <c r="C52" s="54"/>
      <c r="D52" s="54"/>
      <c r="E52" s="53"/>
      <c r="F52" s="83"/>
      <c r="G52" s="53"/>
      <c r="H52" s="84"/>
      <c r="I52" s="53"/>
      <c r="J52" s="53"/>
      <c r="K52" s="55"/>
      <c r="L52" s="111"/>
      <c r="M52" s="97"/>
      <c r="N52" s="97"/>
      <c r="O52" s="97"/>
      <c r="P52" s="97"/>
      <c r="Q52" s="85"/>
      <c r="R52" s="53"/>
      <c r="S52" s="53"/>
      <c r="T52" s="53"/>
      <c r="U52" s="58"/>
      <c r="V52" s="53"/>
      <c r="W52" s="53"/>
      <c r="X52" s="53"/>
      <c r="Y52" s="58"/>
      <c r="Z52" s="53"/>
      <c r="AA52" s="53"/>
      <c r="AB52" s="53"/>
      <c r="AC52" s="55"/>
    </row>
    <row r="53" spans="1:29" s="50" customFormat="1" ht="24" customHeight="1" x14ac:dyDescent="0.25">
      <c r="A53" s="89"/>
      <c r="B53" s="99"/>
      <c r="C53" s="54"/>
      <c r="D53" s="54"/>
      <c r="E53" s="53"/>
      <c r="F53" s="83"/>
      <c r="G53" s="53"/>
      <c r="H53" s="84"/>
      <c r="I53" s="53"/>
      <c r="J53" s="53"/>
      <c r="K53" s="55"/>
      <c r="L53" s="111"/>
      <c r="M53" s="97"/>
      <c r="N53" s="97"/>
      <c r="O53" s="97"/>
      <c r="P53" s="97"/>
      <c r="Q53" s="85"/>
      <c r="R53" s="53"/>
      <c r="S53" s="53"/>
      <c r="T53" s="53"/>
      <c r="U53" s="58"/>
      <c r="V53" s="53"/>
      <c r="W53" s="53"/>
      <c r="X53" s="53"/>
      <c r="Y53" s="58"/>
      <c r="Z53" s="53"/>
      <c r="AA53" s="53"/>
      <c r="AB53" s="53"/>
      <c r="AC53" s="55"/>
    </row>
    <row r="54" spans="1:29" s="50" customFormat="1" ht="24" customHeight="1" x14ac:dyDescent="0.25">
      <c r="A54" s="89"/>
      <c r="B54" s="99"/>
      <c r="C54" s="54"/>
      <c r="D54" s="54"/>
      <c r="E54" s="53"/>
      <c r="F54" s="83"/>
      <c r="G54" s="53"/>
      <c r="H54" s="84"/>
      <c r="I54" s="53"/>
      <c r="J54" s="53"/>
      <c r="K54" s="55"/>
      <c r="L54" s="111"/>
      <c r="M54" s="97"/>
      <c r="N54" s="97"/>
      <c r="O54" s="97"/>
      <c r="P54" s="97"/>
      <c r="Q54" s="85"/>
      <c r="R54" s="53"/>
      <c r="S54" s="53"/>
      <c r="T54" s="53"/>
      <c r="U54" s="58"/>
      <c r="V54" s="53"/>
      <c r="W54" s="53"/>
      <c r="X54" s="53"/>
      <c r="Y54" s="58"/>
      <c r="Z54" s="53"/>
      <c r="AA54" s="53"/>
      <c r="AB54" s="53"/>
      <c r="AC54" s="55"/>
    </row>
    <row r="55" spans="1:29" s="50" customFormat="1" ht="24" customHeight="1" x14ac:dyDescent="0.25">
      <c r="A55" s="89"/>
      <c r="B55" s="99"/>
      <c r="C55" s="54"/>
      <c r="D55" s="54"/>
      <c r="E55" s="53"/>
      <c r="F55" s="83"/>
      <c r="G55" s="53"/>
      <c r="H55" s="84"/>
      <c r="I55" s="53"/>
      <c r="J55" s="53"/>
      <c r="K55" s="55"/>
      <c r="L55" s="111"/>
      <c r="M55" s="97"/>
      <c r="N55" s="97"/>
      <c r="O55" s="97"/>
      <c r="P55" s="97"/>
      <c r="Q55" s="85"/>
      <c r="R55" s="53"/>
      <c r="S55" s="53"/>
      <c r="T55" s="53"/>
      <c r="U55" s="58"/>
      <c r="V55" s="53"/>
      <c r="W55" s="53"/>
      <c r="X55" s="53"/>
      <c r="Y55" s="58"/>
      <c r="Z55" s="53"/>
      <c r="AA55" s="53"/>
      <c r="AB55" s="53"/>
      <c r="AC55" s="55"/>
    </row>
    <row r="56" spans="1:29" s="50" customFormat="1" ht="24" customHeight="1" x14ac:dyDescent="0.25">
      <c r="A56" s="89"/>
      <c r="B56" s="99"/>
      <c r="C56" s="54"/>
      <c r="D56" s="54"/>
      <c r="E56" s="53"/>
      <c r="F56" s="83"/>
      <c r="G56" s="53"/>
      <c r="H56" s="84"/>
      <c r="I56" s="53"/>
      <c r="J56" s="53"/>
      <c r="K56" s="55"/>
      <c r="L56" s="111"/>
      <c r="M56" s="97"/>
      <c r="N56" s="97"/>
      <c r="O56" s="97"/>
      <c r="P56" s="97"/>
      <c r="Q56" s="85"/>
      <c r="R56" s="53"/>
      <c r="S56" s="53"/>
      <c r="T56" s="53"/>
      <c r="U56" s="58"/>
      <c r="V56" s="53"/>
      <c r="W56" s="53"/>
      <c r="X56" s="53"/>
      <c r="Y56" s="58"/>
      <c r="Z56" s="53"/>
      <c r="AA56" s="53"/>
      <c r="AB56" s="53"/>
      <c r="AC56" s="55"/>
    </row>
    <row r="57" spans="1:29" s="50" customFormat="1" ht="24" customHeight="1" x14ac:dyDescent="0.25">
      <c r="A57" s="89"/>
      <c r="B57" s="99"/>
      <c r="C57" s="54"/>
      <c r="D57" s="54"/>
      <c r="E57" s="53"/>
      <c r="F57" s="83"/>
      <c r="G57" s="53"/>
      <c r="H57" s="84"/>
      <c r="I57" s="53"/>
      <c r="J57" s="53"/>
      <c r="K57" s="55"/>
      <c r="L57" s="111"/>
      <c r="M57" s="97"/>
      <c r="N57" s="97"/>
      <c r="O57" s="97"/>
      <c r="P57" s="97"/>
      <c r="Q57" s="85"/>
      <c r="R57" s="53"/>
      <c r="S57" s="53"/>
      <c r="T57" s="53"/>
      <c r="U57" s="58"/>
      <c r="V57" s="53"/>
      <c r="W57" s="53"/>
      <c r="X57" s="53"/>
      <c r="Y57" s="58"/>
      <c r="Z57" s="53"/>
      <c r="AA57" s="53"/>
      <c r="AB57" s="53"/>
      <c r="AC57" s="55"/>
    </row>
    <row r="58" spans="1:29" s="50" customFormat="1" ht="23.25" customHeight="1" x14ac:dyDescent="0.25">
      <c r="A58" s="89"/>
      <c r="B58" s="99"/>
      <c r="C58" s="54"/>
      <c r="D58" s="54"/>
      <c r="E58" s="53"/>
      <c r="F58" s="83"/>
      <c r="G58" s="53"/>
      <c r="H58" s="84"/>
      <c r="I58" s="53"/>
      <c r="J58" s="53"/>
      <c r="K58" s="55"/>
      <c r="L58" s="111"/>
      <c r="M58" s="97"/>
      <c r="N58" s="97"/>
      <c r="O58" s="97"/>
      <c r="P58" s="97"/>
      <c r="Q58" s="85"/>
      <c r="R58" s="53"/>
      <c r="S58" s="53"/>
      <c r="T58" s="53"/>
      <c r="U58" s="58"/>
      <c r="V58" s="53"/>
      <c r="W58" s="53"/>
      <c r="X58" s="53"/>
      <c r="Y58" s="58"/>
      <c r="Z58" s="53"/>
      <c r="AA58" s="53"/>
      <c r="AB58" s="53"/>
      <c r="AC58" s="55"/>
    </row>
    <row r="59" spans="1:29" s="50" customFormat="1" ht="23.25" customHeight="1" x14ac:dyDescent="0.25">
      <c r="A59" s="89"/>
      <c r="B59" s="99"/>
      <c r="C59" s="54"/>
      <c r="D59" s="54"/>
      <c r="E59" s="53"/>
      <c r="F59" s="83"/>
      <c r="G59" s="53"/>
      <c r="H59" s="84"/>
      <c r="I59" s="53"/>
      <c r="J59" s="53"/>
      <c r="K59" s="55"/>
      <c r="L59" s="111"/>
      <c r="M59" s="97"/>
      <c r="N59" s="97"/>
      <c r="O59" s="97"/>
      <c r="P59" s="97"/>
      <c r="Q59" s="85"/>
      <c r="R59" s="53"/>
      <c r="S59" s="53"/>
      <c r="T59" s="53"/>
      <c r="U59" s="58"/>
      <c r="V59" s="53"/>
      <c r="W59" s="53"/>
      <c r="X59" s="53"/>
      <c r="Y59" s="58"/>
      <c r="Z59" s="53"/>
      <c r="AA59" s="53"/>
      <c r="AB59" s="53"/>
      <c r="AC59" s="55"/>
    </row>
    <row r="60" spans="1:29" s="50" customFormat="1" ht="23.25" customHeight="1" x14ac:dyDescent="0.25">
      <c r="A60" s="89"/>
      <c r="B60" s="99"/>
      <c r="C60" s="54"/>
      <c r="D60" s="54"/>
      <c r="E60" s="53"/>
      <c r="F60" s="83"/>
      <c r="G60" s="53"/>
      <c r="H60" s="84"/>
      <c r="I60" s="53"/>
      <c r="J60" s="53"/>
      <c r="K60" s="55"/>
      <c r="L60" s="111"/>
      <c r="M60" s="97"/>
      <c r="N60" s="97"/>
      <c r="O60" s="97"/>
      <c r="P60" s="97"/>
      <c r="Q60" s="85"/>
      <c r="R60" s="53"/>
      <c r="S60" s="53"/>
      <c r="T60" s="53"/>
      <c r="U60" s="58"/>
      <c r="V60" s="53"/>
      <c r="W60" s="53"/>
      <c r="X60" s="53"/>
      <c r="Y60" s="58"/>
      <c r="Z60" s="53"/>
      <c r="AA60" s="53"/>
      <c r="AB60" s="53"/>
      <c r="AC60" s="55"/>
    </row>
    <row r="61" spans="1:29" s="50" customFormat="1" ht="15" customHeight="1" x14ac:dyDescent="0.25">
      <c r="A61" s="89"/>
      <c r="B61" s="99"/>
      <c r="C61" s="54"/>
      <c r="D61" s="54"/>
      <c r="E61" s="53"/>
      <c r="F61" s="83"/>
      <c r="G61" s="53"/>
      <c r="H61" s="84"/>
      <c r="I61" s="53"/>
      <c r="J61" s="53"/>
      <c r="K61" s="55"/>
      <c r="L61" s="111"/>
      <c r="M61" s="97"/>
      <c r="N61" s="97"/>
      <c r="O61" s="97"/>
      <c r="P61" s="97"/>
      <c r="Q61" s="85"/>
      <c r="R61" s="53"/>
      <c r="S61" s="53"/>
      <c r="T61" s="53"/>
      <c r="U61" s="58"/>
      <c r="V61" s="53"/>
      <c r="W61" s="53"/>
      <c r="X61" s="53"/>
      <c r="Y61" s="58"/>
      <c r="Z61" s="53"/>
      <c r="AA61" s="53"/>
      <c r="AB61" s="53"/>
      <c r="AC61" s="55"/>
    </row>
    <row r="62" spans="1:29" s="50" customFormat="1" ht="15" customHeight="1" x14ac:dyDescent="0.25">
      <c r="A62" s="89"/>
      <c r="B62" s="99"/>
      <c r="C62" s="54"/>
      <c r="D62" s="54"/>
      <c r="E62" s="53"/>
      <c r="F62" s="83"/>
      <c r="G62" s="53"/>
      <c r="H62" s="84"/>
      <c r="I62" s="53"/>
      <c r="J62" s="53"/>
      <c r="K62" s="55"/>
      <c r="L62" s="111"/>
      <c r="M62" s="97"/>
      <c r="N62" s="97"/>
      <c r="O62" s="97"/>
      <c r="P62" s="97"/>
      <c r="Q62" s="85"/>
      <c r="R62" s="53"/>
      <c r="S62" s="53"/>
      <c r="T62" s="53"/>
      <c r="U62" s="58"/>
      <c r="V62" s="53"/>
      <c r="W62" s="53"/>
      <c r="X62" s="53"/>
      <c r="Y62" s="58"/>
      <c r="Z62" s="53"/>
      <c r="AA62" s="53"/>
      <c r="AB62" s="53"/>
      <c r="AC62" s="55"/>
    </row>
    <row r="63" spans="1:29" s="50" customFormat="1" ht="15" customHeight="1" x14ac:dyDescent="0.25">
      <c r="A63" s="89"/>
      <c r="B63" s="99"/>
      <c r="C63" s="54"/>
      <c r="D63" s="54"/>
      <c r="E63" s="53"/>
      <c r="F63" s="83"/>
      <c r="G63" s="53"/>
      <c r="H63" s="84"/>
      <c r="I63" s="53"/>
      <c r="J63" s="53"/>
      <c r="K63" s="55"/>
      <c r="L63" s="111"/>
      <c r="M63" s="97"/>
      <c r="N63" s="97"/>
      <c r="O63" s="97"/>
      <c r="P63" s="97"/>
      <c r="Q63" s="85"/>
      <c r="R63" s="53"/>
      <c r="S63" s="53"/>
      <c r="T63" s="53"/>
      <c r="U63" s="58"/>
      <c r="V63" s="53"/>
      <c r="W63" s="53"/>
      <c r="X63" s="53"/>
      <c r="Y63" s="58"/>
      <c r="Z63" s="53"/>
      <c r="AA63" s="53"/>
      <c r="AB63" s="53"/>
      <c r="AC63" s="55"/>
    </row>
    <row r="64" spans="1:29" s="50" customFormat="1" ht="15" customHeight="1" x14ac:dyDescent="0.25">
      <c r="A64" s="89"/>
      <c r="B64" s="99"/>
      <c r="C64" s="54"/>
      <c r="D64" s="54"/>
      <c r="E64" s="53"/>
      <c r="F64" s="83"/>
      <c r="G64" s="53"/>
      <c r="H64" s="84"/>
      <c r="I64" s="53"/>
      <c r="J64" s="53"/>
      <c r="K64" s="55"/>
      <c r="L64" s="111"/>
      <c r="M64" s="97"/>
      <c r="N64" s="97"/>
      <c r="O64" s="97"/>
      <c r="P64" s="97"/>
      <c r="Q64" s="85"/>
      <c r="R64" s="53"/>
      <c r="S64" s="53"/>
      <c r="T64" s="53"/>
      <c r="U64" s="58"/>
      <c r="V64" s="53"/>
      <c r="W64" s="53"/>
      <c r="X64" s="53"/>
      <c r="Y64" s="58"/>
      <c r="Z64" s="53"/>
      <c r="AA64" s="53"/>
      <c r="AB64" s="53"/>
      <c r="AC64" s="55"/>
    </row>
    <row r="65" spans="1:29" s="50" customFormat="1" ht="15" customHeight="1" x14ac:dyDescent="0.25">
      <c r="A65" s="89"/>
      <c r="B65" s="99"/>
      <c r="C65" s="54"/>
      <c r="D65" s="54"/>
      <c r="E65" s="53"/>
      <c r="F65" s="83"/>
      <c r="G65" s="53"/>
      <c r="H65" s="84"/>
      <c r="I65" s="53"/>
      <c r="J65" s="53"/>
      <c r="K65" s="55"/>
      <c r="L65" s="111"/>
      <c r="M65" s="97"/>
      <c r="N65" s="97"/>
      <c r="O65" s="97"/>
      <c r="P65" s="97"/>
      <c r="Q65" s="85"/>
      <c r="R65" s="53"/>
      <c r="S65" s="53"/>
      <c r="T65" s="53"/>
      <c r="U65" s="58"/>
      <c r="V65" s="53"/>
      <c r="W65" s="53"/>
      <c r="X65" s="53"/>
      <c r="Y65" s="58"/>
      <c r="Z65" s="53"/>
      <c r="AA65" s="53"/>
      <c r="AB65" s="53"/>
      <c r="AC65" s="55"/>
    </row>
    <row r="66" spans="1:29" s="50" customFormat="1" ht="15" customHeight="1" x14ac:dyDescent="0.25">
      <c r="A66" s="89"/>
      <c r="B66" s="99"/>
      <c r="C66" s="54"/>
      <c r="D66" s="54"/>
      <c r="E66" s="53"/>
      <c r="F66" s="83"/>
      <c r="G66" s="53"/>
      <c r="H66" s="84"/>
      <c r="I66" s="53"/>
      <c r="J66" s="53"/>
      <c r="K66" s="55"/>
      <c r="L66" s="111"/>
      <c r="M66" s="97"/>
      <c r="N66" s="97"/>
      <c r="O66" s="97"/>
      <c r="P66" s="97"/>
      <c r="Q66" s="85"/>
      <c r="R66" s="53"/>
      <c r="S66" s="53"/>
      <c r="T66" s="53"/>
      <c r="U66" s="58"/>
      <c r="V66" s="53"/>
      <c r="W66" s="53"/>
      <c r="X66" s="53"/>
      <c r="Y66" s="58"/>
      <c r="Z66" s="53"/>
      <c r="AA66" s="53"/>
      <c r="AB66" s="53"/>
      <c r="AC66" s="55"/>
    </row>
    <row r="67" spans="1:29" s="50" customFormat="1" ht="15" customHeight="1" x14ac:dyDescent="0.25">
      <c r="A67" s="89"/>
      <c r="B67" s="99"/>
      <c r="C67" s="54"/>
      <c r="D67" s="54"/>
      <c r="E67" s="53"/>
      <c r="F67" s="83"/>
      <c r="G67" s="53"/>
      <c r="H67" s="84"/>
      <c r="I67" s="53"/>
      <c r="J67" s="53"/>
      <c r="K67" s="55"/>
      <c r="L67" s="111"/>
      <c r="M67" s="97"/>
      <c r="N67" s="97"/>
      <c r="O67" s="97"/>
      <c r="P67" s="97"/>
      <c r="Q67" s="85"/>
      <c r="R67" s="53"/>
      <c r="S67" s="53"/>
      <c r="T67" s="53"/>
      <c r="U67" s="58"/>
      <c r="V67" s="53"/>
      <c r="W67" s="53"/>
      <c r="X67" s="53"/>
      <c r="Y67" s="58"/>
      <c r="Z67" s="53"/>
      <c r="AA67" s="53"/>
      <c r="AB67" s="53"/>
      <c r="AC67" s="55"/>
    </row>
    <row r="68" spans="1:29" s="50" customFormat="1" ht="15" customHeight="1" x14ac:dyDescent="0.25">
      <c r="A68" s="89"/>
      <c r="B68" s="99"/>
      <c r="C68" s="54"/>
      <c r="D68" s="54"/>
      <c r="E68" s="53"/>
      <c r="F68" s="83"/>
      <c r="G68" s="53"/>
      <c r="H68" s="84"/>
      <c r="I68" s="53"/>
      <c r="J68" s="53"/>
      <c r="K68" s="55"/>
      <c r="L68" s="111"/>
      <c r="M68" s="97"/>
      <c r="N68" s="97"/>
      <c r="O68" s="97"/>
      <c r="P68" s="97"/>
      <c r="Q68" s="85"/>
      <c r="R68" s="53"/>
      <c r="S68" s="53"/>
      <c r="T68" s="53"/>
      <c r="U68" s="58"/>
      <c r="V68" s="53"/>
      <c r="W68" s="53"/>
      <c r="X68" s="53"/>
      <c r="Y68" s="58"/>
      <c r="Z68" s="53"/>
      <c r="AA68" s="53"/>
      <c r="AB68" s="53"/>
      <c r="AC68" s="55"/>
    </row>
    <row r="69" spans="1:29" s="50" customFormat="1" ht="15" customHeight="1" x14ac:dyDescent="0.25">
      <c r="A69" s="89"/>
      <c r="B69" s="99"/>
      <c r="C69" s="54"/>
      <c r="D69" s="54"/>
      <c r="E69" s="53"/>
      <c r="F69" s="83"/>
      <c r="G69" s="53"/>
      <c r="H69" s="84"/>
      <c r="I69" s="53"/>
      <c r="J69" s="53"/>
      <c r="K69" s="55"/>
      <c r="L69" s="111"/>
      <c r="M69" s="97"/>
      <c r="N69" s="97"/>
      <c r="O69" s="97"/>
      <c r="P69" s="97"/>
      <c r="Q69" s="85"/>
      <c r="R69" s="53"/>
      <c r="S69" s="53"/>
      <c r="T69" s="53"/>
      <c r="U69" s="58"/>
      <c r="V69" s="53"/>
      <c r="W69" s="53"/>
      <c r="X69" s="53"/>
      <c r="Y69" s="58"/>
      <c r="Z69" s="53"/>
      <c r="AA69" s="53"/>
      <c r="AB69" s="53"/>
      <c r="AC69" s="55"/>
    </row>
    <row r="70" spans="1:29" s="50" customFormat="1" ht="15" customHeight="1" x14ac:dyDescent="0.25">
      <c r="A70" s="89"/>
      <c r="B70" s="99"/>
      <c r="C70" s="54"/>
      <c r="D70" s="54"/>
      <c r="E70" s="53"/>
      <c r="F70" s="83"/>
      <c r="G70" s="53"/>
      <c r="H70" s="84"/>
      <c r="I70" s="53"/>
      <c r="J70" s="53"/>
      <c r="K70" s="55"/>
      <c r="L70" s="111"/>
      <c r="M70" s="97"/>
      <c r="N70" s="97"/>
      <c r="O70" s="97"/>
      <c r="P70" s="97"/>
      <c r="Q70" s="85"/>
      <c r="R70" s="53"/>
      <c r="S70" s="53"/>
      <c r="T70" s="53"/>
      <c r="U70" s="58"/>
      <c r="V70" s="53"/>
      <c r="W70" s="53"/>
      <c r="X70" s="53"/>
      <c r="Y70" s="58"/>
      <c r="Z70" s="53"/>
      <c r="AA70" s="53"/>
      <c r="AB70" s="53"/>
      <c r="AC70" s="55"/>
    </row>
    <row r="71" spans="1:29" s="50" customFormat="1" ht="15" customHeight="1" x14ac:dyDescent="0.25">
      <c r="A71" s="89"/>
      <c r="B71" s="99"/>
      <c r="C71" s="54"/>
      <c r="D71" s="54"/>
      <c r="E71" s="53"/>
      <c r="F71" s="83"/>
      <c r="G71" s="53"/>
      <c r="H71" s="84"/>
      <c r="I71" s="53"/>
      <c r="J71" s="53"/>
      <c r="K71" s="55"/>
      <c r="L71" s="111"/>
      <c r="M71" s="97"/>
      <c r="N71" s="97"/>
      <c r="O71" s="97"/>
      <c r="P71" s="97"/>
      <c r="Q71" s="85"/>
      <c r="R71" s="53"/>
      <c r="S71" s="53"/>
      <c r="T71" s="53"/>
      <c r="U71" s="58"/>
      <c r="V71" s="53"/>
      <c r="W71" s="53"/>
      <c r="X71" s="53"/>
      <c r="Y71" s="58"/>
      <c r="Z71" s="53"/>
      <c r="AA71" s="53"/>
      <c r="AB71" s="53"/>
      <c r="AC71" s="55"/>
    </row>
    <row r="72" spans="1:29" s="50" customFormat="1" ht="15" customHeight="1" x14ac:dyDescent="0.25">
      <c r="A72" s="89"/>
      <c r="B72" s="99"/>
      <c r="C72" s="54"/>
      <c r="D72" s="54"/>
      <c r="E72" s="53"/>
      <c r="F72" s="83"/>
      <c r="G72" s="53"/>
      <c r="H72" s="84"/>
      <c r="I72" s="53"/>
      <c r="J72" s="53"/>
      <c r="K72" s="55"/>
      <c r="L72" s="111"/>
      <c r="M72" s="97"/>
      <c r="N72" s="97"/>
      <c r="O72" s="97"/>
      <c r="P72" s="97"/>
      <c r="Q72" s="85"/>
      <c r="R72" s="53"/>
      <c r="S72" s="53"/>
      <c r="T72" s="53"/>
      <c r="U72" s="58"/>
      <c r="V72" s="53"/>
      <c r="W72" s="53"/>
      <c r="X72" s="53"/>
      <c r="Y72" s="58"/>
      <c r="Z72" s="53"/>
      <c r="AA72" s="53"/>
      <c r="AB72" s="53"/>
      <c r="AC72" s="55"/>
    </row>
    <row r="73" spans="1:29" s="50" customFormat="1" ht="15" customHeight="1" x14ac:dyDescent="0.25">
      <c r="A73" s="89"/>
      <c r="B73" s="99"/>
      <c r="C73" s="54"/>
      <c r="D73" s="54"/>
      <c r="E73" s="53"/>
      <c r="F73" s="83"/>
      <c r="G73" s="53"/>
      <c r="H73" s="84"/>
      <c r="I73" s="53"/>
      <c r="J73" s="53"/>
      <c r="K73" s="55"/>
      <c r="L73" s="111"/>
      <c r="M73" s="97"/>
      <c r="N73" s="97"/>
      <c r="O73" s="97"/>
      <c r="P73" s="97"/>
      <c r="Q73" s="85"/>
      <c r="R73" s="53"/>
      <c r="S73" s="53"/>
      <c r="T73" s="53"/>
      <c r="U73" s="58"/>
      <c r="V73" s="53"/>
      <c r="W73" s="53"/>
      <c r="X73" s="53"/>
      <c r="Y73" s="58"/>
      <c r="Z73" s="53"/>
      <c r="AA73" s="53"/>
      <c r="AB73" s="53"/>
      <c r="AC73" s="55"/>
    </row>
    <row r="74" spans="1:29" s="50" customFormat="1" ht="15" customHeight="1" x14ac:dyDescent="0.25">
      <c r="A74" s="89"/>
      <c r="B74" s="99"/>
      <c r="C74" s="54"/>
      <c r="D74" s="54"/>
      <c r="E74" s="53"/>
      <c r="F74" s="83"/>
      <c r="G74" s="53"/>
      <c r="H74" s="84"/>
      <c r="I74" s="53"/>
      <c r="J74" s="53"/>
      <c r="K74" s="55"/>
      <c r="L74" s="111"/>
      <c r="M74" s="97"/>
      <c r="N74" s="97"/>
      <c r="O74" s="97"/>
      <c r="P74" s="97"/>
      <c r="Q74" s="85"/>
      <c r="R74" s="53"/>
      <c r="S74" s="53"/>
      <c r="T74" s="53"/>
      <c r="U74" s="58"/>
      <c r="V74" s="53"/>
      <c r="W74" s="53"/>
      <c r="X74" s="53"/>
      <c r="Y74" s="58"/>
      <c r="Z74" s="53"/>
      <c r="AA74" s="53"/>
      <c r="AB74" s="53"/>
      <c r="AC74" s="55"/>
    </row>
    <row r="75" spans="1:29" s="50" customFormat="1" ht="15" customHeight="1" x14ac:dyDescent="0.25">
      <c r="A75" s="89"/>
      <c r="B75" s="99"/>
      <c r="C75" s="54"/>
      <c r="D75" s="54"/>
      <c r="E75" s="53"/>
      <c r="F75" s="83"/>
      <c r="G75" s="53"/>
      <c r="H75" s="84"/>
      <c r="I75" s="53"/>
      <c r="J75" s="53"/>
      <c r="K75" s="55"/>
      <c r="L75" s="111"/>
      <c r="M75" s="97"/>
      <c r="N75" s="97"/>
      <c r="O75" s="97"/>
      <c r="P75" s="97"/>
      <c r="Q75" s="85"/>
      <c r="R75" s="53"/>
      <c r="S75" s="53"/>
      <c r="T75" s="53"/>
      <c r="U75" s="58"/>
      <c r="V75" s="53"/>
      <c r="W75" s="53"/>
      <c r="X75" s="53"/>
      <c r="Y75" s="58"/>
      <c r="Z75" s="53"/>
      <c r="AA75" s="53"/>
      <c r="AB75" s="53"/>
      <c r="AC75" s="55"/>
    </row>
    <row r="76" spans="1:29" s="50" customFormat="1" ht="15" customHeight="1" x14ac:dyDescent="0.25">
      <c r="A76" s="89"/>
      <c r="B76" s="99"/>
      <c r="C76" s="54"/>
      <c r="D76" s="54"/>
      <c r="E76" s="53"/>
      <c r="F76" s="83"/>
      <c r="G76" s="53"/>
      <c r="H76" s="84"/>
      <c r="I76" s="53"/>
      <c r="J76" s="53"/>
      <c r="K76" s="55"/>
      <c r="L76" s="111"/>
      <c r="M76" s="97"/>
      <c r="N76" s="97"/>
      <c r="O76" s="97"/>
      <c r="P76" s="97"/>
      <c r="Q76" s="85"/>
      <c r="R76" s="53"/>
      <c r="S76" s="53"/>
      <c r="T76" s="53"/>
      <c r="U76" s="58"/>
      <c r="V76" s="53"/>
      <c r="W76" s="53"/>
      <c r="X76" s="53"/>
      <c r="Y76" s="58"/>
      <c r="Z76" s="53"/>
      <c r="AA76" s="53"/>
      <c r="AB76" s="53"/>
      <c r="AC76" s="55"/>
    </row>
    <row r="77" spans="1:29" s="50" customFormat="1" ht="15" customHeight="1" x14ac:dyDescent="0.25">
      <c r="A77" s="89"/>
      <c r="B77" s="99"/>
      <c r="C77" s="54"/>
      <c r="D77" s="54"/>
      <c r="E77" s="53"/>
      <c r="F77" s="83"/>
      <c r="G77" s="53"/>
      <c r="H77" s="84"/>
      <c r="I77" s="53"/>
      <c r="J77" s="53"/>
      <c r="K77" s="55"/>
      <c r="L77" s="111"/>
      <c r="M77" s="97"/>
      <c r="N77" s="97"/>
      <c r="O77" s="97"/>
      <c r="P77" s="97"/>
      <c r="Q77" s="85"/>
      <c r="R77" s="53"/>
      <c r="S77" s="53"/>
      <c r="T77" s="53"/>
      <c r="U77" s="58"/>
      <c r="V77" s="53"/>
      <c r="W77" s="53"/>
      <c r="X77" s="53"/>
      <c r="Y77" s="58"/>
      <c r="Z77" s="53"/>
      <c r="AA77" s="53"/>
      <c r="AB77" s="53"/>
      <c r="AC77" s="55"/>
    </row>
    <row r="78" spans="1:29" s="50" customFormat="1" ht="15" customHeight="1" x14ac:dyDescent="0.25">
      <c r="A78" s="89"/>
      <c r="B78" s="99"/>
      <c r="C78" s="54"/>
      <c r="D78" s="54"/>
      <c r="E78" s="53"/>
      <c r="F78" s="83"/>
      <c r="G78" s="53"/>
      <c r="H78" s="84"/>
      <c r="I78" s="53"/>
      <c r="J78" s="53"/>
      <c r="K78" s="55"/>
      <c r="L78" s="111"/>
      <c r="M78" s="97"/>
      <c r="N78" s="97"/>
      <c r="O78" s="97"/>
      <c r="P78" s="97"/>
      <c r="Q78" s="85"/>
      <c r="R78" s="53"/>
      <c r="S78" s="53"/>
      <c r="T78" s="53"/>
      <c r="U78" s="58"/>
      <c r="V78" s="53"/>
      <c r="W78" s="53"/>
      <c r="X78" s="53"/>
      <c r="Y78" s="58"/>
      <c r="Z78" s="53"/>
      <c r="AA78" s="53"/>
      <c r="AB78" s="53"/>
      <c r="AC78" s="55"/>
    </row>
    <row r="79" spans="1:29" s="50" customFormat="1" ht="15" customHeight="1" x14ac:dyDescent="0.25">
      <c r="A79" s="89"/>
      <c r="B79" s="99"/>
      <c r="C79" s="54"/>
      <c r="D79" s="54"/>
      <c r="E79" s="53"/>
      <c r="F79" s="83"/>
      <c r="G79" s="53"/>
      <c r="H79" s="84"/>
      <c r="I79" s="53"/>
      <c r="J79" s="53"/>
      <c r="K79" s="55"/>
      <c r="L79" s="111"/>
      <c r="M79" s="97"/>
      <c r="N79" s="97"/>
      <c r="O79" s="97"/>
      <c r="P79" s="97"/>
      <c r="Q79" s="85"/>
      <c r="R79" s="53"/>
      <c r="S79" s="53"/>
      <c r="T79" s="53"/>
      <c r="U79" s="58"/>
      <c r="V79" s="53"/>
      <c r="W79" s="53"/>
      <c r="X79" s="53"/>
      <c r="Y79" s="58"/>
      <c r="Z79" s="53"/>
      <c r="AA79" s="53"/>
      <c r="AB79" s="53"/>
      <c r="AC79" s="55"/>
    </row>
    <row r="80" spans="1:29" s="50" customFormat="1" ht="15" customHeight="1" x14ac:dyDescent="0.25">
      <c r="A80" s="89"/>
      <c r="B80" s="99"/>
      <c r="C80" s="54"/>
      <c r="D80" s="54"/>
      <c r="E80" s="53"/>
      <c r="F80" s="83"/>
      <c r="G80" s="53"/>
      <c r="H80" s="84"/>
      <c r="I80" s="53"/>
      <c r="J80" s="53"/>
      <c r="K80" s="55"/>
      <c r="L80" s="111"/>
      <c r="M80" s="97"/>
      <c r="N80" s="97"/>
      <c r="O80" s="97"/>
      <c r="P80" s="97"/>
      <c r="Q80" s="85"/>
      <c r="R80" s="53"/>
      <c r="S80" s="53"/>
      <c r="T80" s="53"/>
      <c r="U80" s="58"/>
      <c r="V80" s="53"/>
      <c r="W80" s="53"/>
      <c r="X80" s="53"/>
      <c r="Y80" s="58"/>
      <c r="Z80" s="53"/>
      <c r="AA80" s="53"/>
      <c r="AB80" s="53"/>
      <c r="AC80" s="55"/>
    </row>
    <row r="81" spans="1:29" s="50" customFormat="1" ht="15" customHeight="1" x14ac:dyDescent="0.25">
      <c r="A81" s="89"/>
      <c r="B81" s="99"/>
      <c r="C81" s="54"/>
      <c r="D81" s="54"/>
      <c r="E81" s="53"/>
      <c r="F81" s="83"/>
      <c r="G81" s="53"/>
      <c r="H81" s="84"/>
      <c r="I81" s="53"/>
      <c r="J81" s="53"/>
      <c r="K81" s="55"/>
      <c r="L81" s="111"/>
      <c r="M81" s="97"/>
      <c r="N81" s="97"/>
      <c r="O81" s="97"/>
      <c r="P81" s="97"/>
      <c r="Q81" s="85"/>
      <c r="R81" s="53"/>
      <c r="S81" s="53"/>
      <c r="T81" s="53"/>
      <c r="U81" s="58"/>
      <c r="V81" s="53"/>
      <c r="W81" s="53"/>
      <c r="X81" s="53"/>
      <c r="Y81" s="58"/>
      <c r="Z81" s="53"/>
      <c r="AA81" s="53"/>
      <c r="AB81" s="53"/>
      <c r="AC81" s="55"/>
    </row>
    <row r="82" spans="1:29" s="50" customFormat="1" ht="15" customHeight="1" x14ac:dyDescent="0.25">
      <c r="A82" s="89"/>
      <c r="B82" s="99"/>
      <c r="C82" s="54"/>
      <c r="D82" s="54"/>
      <c r="E82" s="53"/>
      <c r="F82" s="83"/>
      <c r="G82" s="53"/>
      <c r="H82" s="84"/>
      <c r="I82" s="53"/>
      <c r="J82" s="53"/>
      <c r="K82" s="55"/>
      <c r="L82" s="111"/>
      <c r="M82" s="97"/>
      <c r="N82" s="97"/>
      <c r="O82" s="97"/>
      <c r="P82" s="97"/>
      <c r="Q82" s="85"/>
      <c r="R82" s="53"/>
      <c r="S82" s="53"/>
      <c r="T82" s="53"/>
      <c r="U82" s="58"/>
      <c r="V82" s="53"/>
      <c r="W82" s="53"/>
      <c r="X82" s="53"/>
      <c r="Y82" s="58"/>
      <c r="Z82" s="53"/>
      <c r="AA82" s="53"/>
      <c r="AB82" s="53"/>
      <c r="AC82" s="55"/>
    </row>
    <row r="83" spans="1:29" x14ac:dyDescent="0.25">
      <c r="A83" s="90"/>
      <c r="L83" s="91"/>
      <c r="M83" s="113"/>
      <c r="N83" s="113"/>
      <c r="O83" s="113"/>
      <c r="P83" s="113"/>
    </row>
    <row r="84" spans="1:29" x14ac:dyDescent="0.25">
      <c r="A84" s="90"/>
      <c r="M84" s="113"/>
      <c r="N84" s="113"/>
      <c r="O84" s="113"/>
      <c r="P84" s="113"/>
    </row>
    <row r="85" spans="1:29" x14ac:dyDescent="0.25">
      <c r="A85" s="90"/>
      <c r="M85" s="113"/>
      <c r="N85" s="113"/>
      <c r="O85" s="113"/>
      <c r="P85" s="113"/>
    </row>
    <row r="86" spans="1:29" x14ac:dyDescent="0.25">
      <c r="A86" s="90"/>
      <c r="M86" s="113"/>
      <c r="N86" s="113"/>
      <c r="O86" s="113"/>
      <c r="P86" s="113"/>
    </row>
    <row r="87" spans="1:29" x14ac:dyDescent="0.25">
      <c r="A87" s="90"/>
      <c r="M87" s="113"/>
      <c r="N87" s="113"/>
      <c r="O87" s="113"/>
      <c r="P87" s="113"/>
    </row>
    <row r="88" spans="1:29" x14ac:dyDescent="0.25">
      <c r="A88" s="90"/>
      <c r="M88" s="113"/>
      <c r="N88" s="113"/>
      <c r="O88" s="113"/>
      <c r="P88" s="113"/>
    </row>
    <row r="89" spans="1:29" x14ac:dyDescent="0.25">
      <c r="A89" s="90"/>
      <c r="M89" s="113"/>
      <c r="N89" s="113"/>
      <c r="O89" s="113"/>
      <c r="P89" s="113"/>
    </row>
    <row r="90" spans="1:29" x14ac:dyDescent="0.25">
      <c r="A90" s="90"/>
      <c r="M90" s="113"/>
      <c r="N90" s="113"/>
      <c r="O90" s="113"/>
      <c r="P90" s="113"/>
    </row>
    <row r="91" spans="1:29" x14ac:dyDescent="0.25">
      <c r="A91" s="90"/>
      <c r="M91" s="113"/>
      <c r="N91" s="113"/>
      <c r="O91" s="113"/>
      <c r="P91" s="113"/>
    </row>
    <row r="92" spans="1:29" x14ac:dyDescent="0.25">
      <c r="A92" s="90"/>
      <c r="M92" s="113"/>
      <c r="N92" s="113"/>
      <c r="O92" s="113"/>
      <c r="P92" s="113"/>
    </row>
    <row r="93" spans="1:29" x14ac:dyDescent="0.25">
      <c r="A93" s="90"/>
      <c r="M93" s="113"/>
      <c r="N93" s="113"/>
      <c r="O93" s="113"/>
      <c r="P93" s="113"/>
    </row>
    <row r="94" spans="1:29" x14ac:dyDescent="0.25">
      <c r="A94" s="90"/>
      <c r="M94" s="113"/>
      <c r="N94" s="113"/>
      <c r="O94" s="113"/>
      <c r="P94" s="113"/>
    </row>
    <row r="95" spans="1:29" x14ac:dyDescent="0.25">
      <c r="A95" s="90"/>
      <c r="M95" s="113"/>
      <c r="N95" s="113"/>
      <c r="O95" s="113"/>
      <c r="P95" s="113"/>
    </row>
    <row r="96" spans="1:29" x14ac:dyDescent="0.25">
      <c r="A96" s="90"/>
      <c r="M96" s="113"/>
      <c r="N96" s="113"/>
      <c r="O96" s="113"/>
      <c r="P96" s="113"/>
    </row>
    <row r="97" spans="1:16" x14ac:dyDescent="0.25">
      <c r="A97" s="90"/>
      <c r="M97" s="113"/>
      <c r="N97" s="113"/>
      <c r="O97" s="113"/>
      <c r="P97" s="113"/>
    </row>
    <row r="98" spans="1:16" x14ac:dyDescent="0.25">
      <c r="A98" s="90"/>
      <c r="M98" s="113"/>
      <c r="N98" s="113"/>
      <c r="O98" s="113"/>
      <c r="P98" s="113"/>
    </row>
    <row r="99" spans="1:16" x14ac:dyDescent="0.25">
      <c r="A99" s="90"/>
      <c r="M99" s="113"/>
      <c r="N99" s="113"/>
      <c r="O99" s="113"/>
      <c r="P99" s="113"/>
    </row>
    <row r="100" spans="1:16" x14ac:dyDescent="0.25">
      <c r="A100" s="90"/>
      <c r="M100" s="113"/>
      <c r="N100" s="113"/>
      <c r="O100" s="113"/>
      <c r="P100" s="113"/>
    </row>
    <row r="101" spans="1:16" x14ac:dyDescent="0.25">
      <c r="A101" s="90"/>
      <c r="M101" s="113"/>
      <c r="N101" s="113"/>
      <c r="O101" s="113"/>
      <c r="P101" s="113"/>
    </row>
    <row r="102" spans="1:16" x14ac:dyDescent="0.25">
      <c r="A102" s="90"/>
      <c r="M102" s="113"/>
      <c r="N102" s="113"/>
      <c r="O102" s="113"/>
      <c r="P102" s="113"/>
    </row>
    <row r="103" spans="1:16" x14ac:dyDescent="0.25">
      <c r="A103" s="90"/>
      <c r="M103" s="113"/>
      <c r="N103" s="113"/>
      <c r="O103" s="113"/>
      <c r="P103" s="113"/>
    </row>
    <row r="104" spans="1:16" x14ac:dyDescent="0.25">
      <c r="A104" s="90"/>
      <c r="M104" s="113"/>
      <c r="N104" s="113"/>
      <c r="O104" s="113"/>
      <c r="P104" s="113"/>
    </row>
    <row r="105" spans="1:16" x14ac:dyDescent="0.25">
      <c r="A105" s="90"/>
      <c r="M105" s="113"/>
      <c r="N105" s="113"/>
      <c r="O105" s="113"/>
      <c r="P105" s="113"/>
    </row>
    <row r="106" spans="1:16" x14ac:dyDescent="0.25">
      <c r="A106" s="90"/>
      <c r="M106" s="113"/>
      <c r="N106" s="113"/>
      <c r="O106" s="113"/>
      <c r="P106" s="113"/>
    </row>
    <row r="107" spans="1:16" x14ac:dyDescent="0.25">
      <c r="A107" s="90"/>
      <c r="M107" s="113"/>
      <c r="N107" s="113"/>
      <c r="O107" s="113"/>
      <c r="P107" s="113"/>
    </row>
    <row r="108" spans="1:16" x14ac:dyDescent="0.25">
      <c r="A108" s="90"/>
      <c r="M108" s="113"/>
      <c r="N108" s="113"/>
      <c r="O108" s="113"/>
      <c r="P108" s="113"/>
    </row>
    <row r="109" spans="1:16" x14ac:dyDescent="0.25">
      <c r="A109" s="90"/>
      <c r="M109" s="113"/>
      <c r="N109" s="113"/>
      <c r="O109" s="113"/>
      <c r="P109" s="113"/>
    </row>
    <row r="110" spans="1:16" x14ac:dyDescent="0.25">
      <c r="A110" s="90"/>
      <c r="M110" s="113"/>
      <c r="N110" s="113"/>
      <c r="O110" s="113"/>
      <c r="P110" s="113"/>
    </row>
    <row r="111" spans="1:16" x14ac:dyDescent="0.25">
      <c r="A111" s="90"/>
      <c r="M111" s="113"/>
      <c r="N111" s="113"/>
      <c r="O111" s="113"/>
      <c r="P111" s="113"/>
    </row>
    <row r="112" spans="1:16" x14ac:dyDescent="0.25">
      <c r="A112" s="90"/>
      <c r="M112" s="113"/>
      <c r="N112" s="113"/>
      <c r="O112" s="113"/>
      <c r="P112" s="113"/>
    </row>
    <row r="113" spans="1:16" x14ac:dyDescent="0.25">
      <c r="A113" s="90"/>
      <c r="M113" s="113"/>
      <c r="N113" s="113"/>
      <c r="O113" s="113"/>
      <c r="P113" s="113"/>
    </row>
    <row r="114" spans="1:16" x14ac:dyDescent="0.25">
      <c r="A114" s="90"/>
      <c r="M114" s="113"/>
      <c r="N114" s="113"/>
      <c r="O114" s="113"/>
      <c r="P114" s="113"/>
    </row>
    <row r="115" spans="1:16" x14ac:dyDescent="0.25">
      <c r="A115" s="90"/>
      <c r="M115" s="113"/>
      <c r="N115" s="113"/>
      <c r="O115" s="113"/>
      <c r="P115" s="113"/>
    </row>
    <row r="116" spans="1:16" x14ac:dyDescent="0.25">
      <c r="A116" s="90"/>
      <c r="M116" s="113"/>
      <c r="N116" s="113"/>
      <c r="O116" s="113"/>
      <c r="P116" s="113"/>
    </row>
    <row r="117" spans="1:16" x14ac:dyDescent="0.25">
      <c r="A117" s="90"/>
      <c r="M117" s="113"/>
      <c r="N117" s="113"/>
      <c r="O117" s="113"/>
      <c r="P117" s="113"/>
    </row>
    <row r="118" spans="1:16" x14ac:dyDescent="0.25">
      <c r="A118" s="90"/>
      <c r="M118" s="113"/>
      <c r="N118" s="113"/>
      <c r="O118" s="113"/>
      <c r="P118" s="113"/>
    </row>
    <row r="119" spans="1:16" x14ac:dyDescent="0.25">
      <c r="A119" s="90"/>
      <c r="M119" s="113"/>
      <c r="N119" s="113"/>
      <c r="O119" s="113"/>
      <c r="P119" s="113"/>
    </row>
    <row r="120" spans="1:16" x14ac:dyDescent="0.25">
      <c r="A120" s="90"/>
      <c r="M120" s="113"/>
      <c r="N120" s="113"/>
      <c r="O120" s="113"/>
      <c r="P120" s="113"/>
    </row>
    <row r="121" spans="1:16" x14ac:dyDescent="0.25">
      <c r="A121" s="90"/>
      <c r="M121" s="113"/>
      <c r="N121" s="113"/>
      <c r="O121" s="113"/>
      <c r="P121" s="113"/>
    </row>
    <row r="122" spans="1:16" x14ac:dyDescent="0.25">
      <c r="A122" s="90"/>
      <c r="M122" s="113"/>
      <c r="N122" s="113"/>
      <c r="O122" s="113"/>
      <c r="P122" s="113"/>
    </row>
    <row r="123" spans="1:16" x14ac:dyDescent="0.25">
      <c r="A123" s="90"/>
      <c r="M123" s="113"/>
      <c r="N123" s="113"/>
      <c r="O123" s="113"/>
      <c r="P123" s="113"/>
    </row>
    <row r="124" spans="1:16" x14ac:dyDescent="0.25">
      <c r="A124" s="90"/>
      <c r="M124" s="113"/>
      <c r="N124" s="113"/>
      <c r="O124" s="113"/>
      <c r="P124" s="113"/>
    </row>
    <row r="125" spans="1:16" x14ac:dyDescent="0.25">
      <c r="A125" s="90"/>
      <c r="M125" s="113"/>
      <c r="N125" s="113"/>
      <c r="O125" s="113"/>
      <c r="P125" s="113"/>
    </row>
    <row r="126" spans="1:16" x14ac:dyDescent="0.25">
      <c r="A126" s="90"/>
      <c r="M126" s="113"/>
      <c r="N126" s="113"/>
      <c r="O126" s="113"/>
      <c r="P126" s="113"/>
    </row>
    <row r="127" spans="1:16" x14ac:dyDescent="0.25">
      <c r="A127" s="90"/>
      <c r="M127" s="113"/>
      <c r="N127" s="113"/>
      <c r="O127" s="113"/>
      <c r="P127" s="113"/>
    </row>
    <row r="128" spans="1:16" x14ac:dyDescent="0.25">
      <c r="A128" s="90"/>
      <c r="M128" s="113"/>
      <c r="N128" s="113"/>
      <c r="O128" s="113"/>
      <c r="P128" s="113"/>
    </row>
    <row r="129" spans="1:16" x14ac:dyDescent="0.25">
      <c r="A129" s="90"/>
      <c r="M129" s="113"/>
      <c r="N129" s="113"/>
      <c r="O129" s="113"/>
      <c r="P129" s="113"/>
    </row>
    <row r="130" spans="1:16" x14ac:dyDescent="0.25">
      <c r="A130" s="90"/>
      <c r="M130" s="113"/>
      <c r="N130" s="113"/>
      <c r="O130" s="113"/>
      <c r="P130" s="113"/>
    </row>
    <row r="131" spans="1:16" x14ac:dyDescent="0.25">
      <c r="A131" s="90"/>
      <c r="M131" s="113"/>
      <c r="N131" s="113"/>
      <c r="O131" s="113"/>
      <c r="P131" s="113"/>
    </row>
    <row r="132" spans="1:16" x14ac:dyDescent="0.25">
      <c r="A132" s="90"/>
      <c r="M132" s="113"/>
      <c r="N132" s="113"/>
      <c r="O132" s="113"/>
      <c r="P132" s="113"/>
    </row>
    <row r="133" spans="1:16" x14ac:dyDescent="0.25">
      <c r="A133" s="90"/>
      <c r="M133" s="113"/>
      <c r="N133" s="113"/>
      <c r="O133" s="113"/>
      <c r="P133" s="113"/>
    </row>
    <row r="134" spans="1:16" x14ac:dyDescent="0.25">
      <c r="A134" s="90"/>
      <c r="M134" s="113"/>
      <c r="N134" s="113"/>
      <c r="O134" s="113"/>
      <c r="P134" s="113"/>
    </row>
    <row r="135" spans="1:16" x14ac:dyDescent="0.25">
      <c r="A135" s="90"/>
      <c r="M135" s="113"/>
      <c r="N135" s="113"/>
      <c r="O135" s="113"/>
      <c r="P135" s="113"/>
    </row>
    <row r="136" spans="1:16" x14ac:dyDescent="0.25">
      <c r="A136" s="90"/>
      <c r="M136" s="113"/>
      <c r="N136" s="113"/>
      <c r="O136" s="113"/>
      <c r="P136" s="113"/>
    </row>
    <row r="137" spans="1:16" x14ac:dyDescent="0.25">
      <c r="A137" s="90"/>
      <c r="M137" s="113"/>
      <c r="N137" s="113"/>
      <c r="O137" s="113"/>
      <c r="P137" s="113"/>
    </row>
    <row r="138" spans="1:16" x14ac:dyDescent="0.25">
      <c r="A138" s="90"/>
      <c r="M138" s="113"/>
      <c r="N138" s="113"/>
      <c r="O138" s="113"/>
      <c r="P138" s="113"/>
    </row>
    <row r="139" spans="1:16" x14ac:dyDescent="0.25">
      <c r="A139" s="90"/>
      <c r="M139" s="113"/>
      <c r="N139" s="113"/>
      <c r="O139" s="113"/>
      <c r="P139" s="113"/>
    </row>
    <row r="140" spans="1:16" x14ac:dyDescent="0.25">
      <c r="A140" s="90"/>
      <c r="M140" s="113"/>
      <c r="N140" s="113"/>
      <c r="O140" s="113"/>
      <c r="P140" s="113"/>
    </row>
    <row r="141" spans="1:16" x14ac:dyDescent="0.25">
      <c r="A141" s="90"/>
      <c r="M141" s="113"/>
      <c r="N141" s="113"/>
      <c r="O141" s="113"/>
      <c r="P141" s="113"/>
    </row>
    <row r="142" spans="1:16" x14ac:dyDescent="0.25">
      <c r="A142" s="90"/>
      <c r="M142" s="113"/>
      <c r="N142" s="113"/>
      <c r="O142" s="113"/>
      <c r="P142" s="113"/>
    </row>
    <row r="143" spans="1:16" x14ac:dyDescent="0.25">
      <c r="A143" s="90"/>
      <c r="M143" s="113"/>
      <c r="N143" s="113"/>
      <c r="O143" s="113"/>
      <c r="P143" s="113"/>
    </row>
    <row r="144" spans="1:16" x14ac:dyDescent="0.25">
      <c r="A144" s="90"/>
      <c r="M144" s="113"/>
      <c r="N144" s="113"/>
      <c r="O144" s="113"/>
      <c r="P144" s="113"/>
    </row>
    <row r="145" spans="1:16" x14ac:dyDescent="0.25">
      <c r="A145" s="90"/>
      <c r="M145" s="113"/>
      <c r="N145" s="113"/>
      <c r="O145" s="113"/>
      <c r="P145" s="113"/>
    </row>
    <row r="146" spans="1:16" x14ac:dyDescent="0.25">
      <c r="A146" s="90"/>
      <c r="M146" s="113"/>
      <c r="N146" s="113"/>
      <c r="O146" s="113"/>
      <c r="P146" s="113"/>
    </row>
    <row r="147" spans="1:16" x14ac:dyDescent="0.25">
      <c r="A147" s="90"/>
      <c r="M147" s="113"/>
      <c r="N147" s="113"/>
      <c r="O147" s="113"/>
      <c r="P147" s="113"/>
    </row>
    <row r="148" spans="1:16" x14ac:dyDescent="0.25">
      <c r="A148" s="90"/>
      <c r="M148" s="113"/>
      <c r="N148" s="113"/>
      <c r="O148" s="113"/>
      <c r="P148" s="113"/>
    </row>
    <row r="149" spans="1:16" x14ac:dyDescent="0.25">
      <c r="A149" s="90"/>
      <c r="M149" s="113"/>
      <c r="N149" s="113"/>
      <c r="O149" s="113"/>
      <c r="P149" s="113"/>
    </row>
    <row r="150" spans="1:16" x14ac:dyDescent="0.25">
      <c r="A150" s="90"/>
      <c r="M150" s="113"/>
      <c r="N150" s="113"/>
      <c r="O150" s="113"/>
      <c r="P150" s="113"/>
    </row>
    <row r="151" spans="1:16" x14ac:dyDescent="0.25">
      <c r="A151" s="90"/>
      <c r="M151" s="113"/>
      <c r="N151" s="113"/>
      <c r="O151" s="113"/>
      <c r="P151" s="113"/>
    </row>
    <row r="152" spans="1:16" x14ac:dyDescent="0.25">
      <c r="A152" s="90"/>
      <c r="M152" s="113"/>
      <c r="N152" s="113"/>
      <c r="O152" s="113"/>
      <c r="P152" s="113"/>
    </row>
    <row r="153" spans="1:16" x14ac:dyDescent="0.25">
      <c r="A153" s="90"/>
      <c r="M153" s="113"/>
      <c r="N153" s="113"/>
      <c r="O153" s="113"/>
      <c r="P153" s="113"/>
    </row>
    <row r="154" spans="1:16" x14ac:dyDescent="0.25">
      <c r="A154" s="90"/>
      <c r="M154" s="113"/>
      <c r="N154" s="113"/>
      <c r="O154" s="113"/>
      <c r="P154" s="113"/>
    </row>
    <row r="155" spans="1:16" x14ac:dyDescent="0.25">
      <c r="A155" s="90"/>
      <c r="M155" s="113"/>
      <c r="N155" s="113"/>
      <c r="O155" s="113"/>
      <c r="P155" s="113"/>
    </row>
    <row r="156" spans="1:16" x14ac:dyDescent="0.25">
      <c r="A156" s="90"/>
      <c r="M156" s="113"/>
      <c r="N156" s="113"/>
      <c r="O156" s="113"/>
      <c r="P156" s="113"/>
    </row>
    <row r="157" spans="1:16" x14ac:dyDescent="0.25">
      <c r="A157" s="90"/>
      <c r="M157" s="113"/>
      <c r="N157" s="113"/>
      <c r="O157" s="113"/>
      <c r="P157" s="113"/>
    </row>
    <row r="158" spans="1:16" x14ac:dyDescent="0.25">
      <c r="A158" s="90"/>
      <c r="M158" s="113"/>
      <c r="N158" s="113"/>
      <c r="O158" s="113"/>
      <c r="P158" s="113"/>
    </row>
    <row r="159" spans="1:16" x14ac:dyDescent="0.25">
      <c r="A159" s="90"/>
      <c r="M159" s="113"/>
      <c r="N159" s="113"/>
      <c r="O159" s="113"/>
      <c r="P159" s="113"/>
    </row>
    <row r="160" spans="1:16" x14ac:dyDescent="0.25">
      <c r="A160" s="90"/>
      <c r="M160" s="113"/>
      <c r="N160" s="113"/>
      <c r="O160" s="113"/>
      <c r="P160" s="113"/>
    </row>
    <row r="161" spans="1:16" x14ac:dyDescent="0.25">
      <c r="A161" s="90"/>
      <c r="M161" s="113"/>
      <c r="N161" s="113"/>
      <c r="O161" s="113"/>
      <c r="P161" s="113"/>
    </row>
    <row r="162" spans="1:16" x14ac:dyDescent="0.25">
      <c r="A162" s="90"/>
      <c r="M162" s="113"/>
      <c r="N162" s="113"/>
      <c r="O162" s="113"/>
      <c r="P162" s="113"/>
    </row>
    <row r="163" spans="1:16" x14ac:dyDescent="0.25">
      <c r="A163" s="90"/>
      <c r="M163" s="113"/>
      <c r="N163" s="113"/>
      <c r="O163" s="113"/>
      <c r="P163" s="113"/>
    </row>
    <row r="164" spans="1:16" x14ac:dyDescent="0.25">
      <c r="A164" s="90"/>
      <c r="M164" s="113"/>
      <c r="N164" s="113"/>
      <c r="O164" s="113"/>
      <c r="P164" s="113"/>
    </row>
    <row r="165" spans="1:16" x14ac:dyDescent="0.25">
      <c r="A165" s="90"/>
      <c r="M165" s="113"/>
      <c r="N165" s="113"/>
      <c r="O165" s="113"/>
      <c r="P165" s="113"/>
    </row>
    <row r="166" spans="1:16" x14ac:dyDescent="0.25">
      <c r="A166" s="90"/>
      <c r="M166" s="113"/>
      <c r="N166" s="113"/>
      <c r="O166" s="113"/>
      <c r="P166" s="113"/>
    </row>
    <row r="167" spans="1:16" x14ac:dyDescent="0.25">
      <c r="A167" s="90"/>
      <c r="M167" s="113"/>
      <c r="N167" s="113"/>
      <c r="O167" s="113"/>
      <c r="P167" s="113"/>
    </row>
    <row r="168" spans="1:16" x14ac:dyDescent="0.25">
      <c r="A168" s="90"/>
      <c r="M168" s="113"/>
      <c r="N168" s="113"/>
      <c r="O168" s="113"/>
      <c r="P168" s="113"/>
    </row>
    <row r="169" spans="1:16" x14ac:dyDescent="0.25">
      <c r="A169" s="90"/>
      <c r="M169" s="113"/>
      <c r="N169" s="113"/>
      <c r="O169" s="113"/>
      <c r="P169" s="113"/>
    </row>
    <row r="170" spans="1:16" x14ac:dyDescent="0.25">
      <c r="A170" s="90"/>
      <c r="M170" s="113"/>
      <c r="N170" s="113"/>
      <c r="O170" s="113"/>
      <c r="P170" s="113"/>
    </row>
    <row r="171" spans="1:16" x14ac:dyDescent="0.25">
      <c r="A171" s="90"/>
      <c r="M171" s="113"/>
      <c r="N171" s="113"/>
      <c r="O171" s="113"/>
      <c r="P171" s="113"/>
    </row>
    <row r="172" spans="1:16" x14ac:dyDescent="0.25">
      <c r="A172" s="90"/>
      <c r="M172" s="113"/>
      <c r="N172" s="113"/>
      <c r="O172" s="113"/>
      <c r="P172" s="113"/>
    </row>
    <row r="173" spans="1:16" x14ac:dyDescent="0.25">
      <c r="A173" s="90"/>
      <c r="M173" s="113"/>
      <c r="N173" s="113"/>
      <c r="O173" s="113"/>
      <c r="P173" s="113"/>
    </row>
    <row r="174" spans="1:16" x14ac:dyDescent="0.25">
      <c r="A174" s="90"/>
      <c r="M174" s="113"/>
      <c r="N174" s="113"/>
      <c r="O174" s="113"/>
      <c r="P174" s="113"/>
    </row>
    <row r="175" spans="1:16" x14ac:dyDescent="0.25">
      <c r="A175" s="90"/>
      <c r="M175" s="113"/>
      <c r="N175" s="113"/>
      <c r="O175" s="113"/>
      <c r="P175" s="113"/>
    </row>
    <row r="176" spans="1:16" x14ac:dyDescent="0.25">
      <c r="A176" s="90"/>
      <c r="M176" s="113"/>
      <c r="N176" s="113"/>
      <c r="O176" s="113"/>
      <c r="P176" s="113"/>
    </row>
    <row r="177" spans="1:16" x14ac:dyDescent="0.25">
      <c r="A177" s="90"/>
      <c r="M177" s="113"/>
      <c r="N177" s="113"/>
      <c r="O177" s="113"/>
      <c r="P177" s="113"/>
    </row>
    <row r="178" spans="1:16" x14ac:dyDescent="0.25">
      <c r="A178" s="90"/>
      <c r="M178" s="113"/>
      <c r="N178" s="113"/>
      <c r="O178" s="113"/>
      <c r="P178" s="113"/>
    </row>
    <row r="179" spans="1:16" x14ac:dyDescent="0.25">
      <c r="A179" s="90"/>
      <c r="M179" s="113"/>
      <c r="N179" s="113"/>
      <c r="O179" s="113"/>
      <c r="P179" s="113"/>
    </row>
    <row r="180" spans="1:16" x14ac:dyDescent="0.25">
      <c r="A180" s="90"/>
      <c r="M180" s="113"/>
      <c r="N180" s="113"/>
      <c r="O180" s="113"/>
      <c r="P180" s="113"/>
    </row>
    <row r="181" spans="1:16" x14ac:dyDescent="0.25">
      <c r="A181" s="90"/>
      <c r="M181" s="113"/>
      <c r="N181" s="113"/>
      <c r="O181" s="113"/>
      <c r="P181" s="113"/>
    </row>
    <row r="182" spans="1:16" x14ac:dyDescent="0.25">
      <c r="A182" s="90"/>
      <c r="M182" s="113"/>
      <c r="N182" s="113"/>
      <c r="O182" s="113"/>
      <c r="P182" s="113"/>
    </row>
    <row r="183" spans="1:16" x14ac:dyDescent="0.25">
      <c r="A183" s="90"/>
      <c r="M183" s="113"/>
      <c r="N183" s="113"/>
      <c r="O183" s="113"/>
      <c r="P183" s="113"/>
    </row>
    <row r="184" spans="1:16" x14ac:dyDescent="0.25">
      <c r="A184" s="90"/>
      <c r="M184" s="113"/>
      <c r="N184" s="113"/>
      <c r="O184" s="113"/>
      <c r="P184" s="113"/>
    </row>
    <row r="185" spans="1:16" x14ac:dyDescent="0.25">
      <c r="A185" s="90"/>
      <c r="M185" s="113"/>
      <c r="N185" s="113"/>
      <c r="O185" s="113"/>
      <c r="P185" s="113"/>
    </row>
    <row r="186" spans="1:16" x14ac:dyDescent="0.25">
      <c r="A186" s="90"/>
      <c r="M186" s="113"/>
      <c r="N186" s="113"/>
      <c r="O186" s="113"/>
      <c r="P186" s="113"/>
    </row>
    <row r="187" spans="1:16" x14ac:dyDescent="0.25">
      <c r="A187" s="90"/>
      <c r="M187" s="113"/>
      <c r="N187" s="113"/>
      <c r="O187" s="113"/>
      <c r="P187" s="113"/>
    </row>
    <row r="188" spans="1:16" x14ac:dyDescent="0.25">
      <c r="A188" s="90"/>
      <c r="M188" s="113"/>
      <c r="N188" s="113"/>
      <c r="O188" s="113"/>
      <c r="P188" s="113"/>
    </row>
    <row r="189" spans="1:16" x14ac:dyDescent="0.25">
      <c r="A189" s="90"/>
      <c r="M189" s="113"/>
      <c r="N189" s="113"/>
      <c r="O189" s="113"/>
      <c r="P189" s="113"/>
    </row>
    <row r="190" spans="1:16" x14ac:dyDescent="0.25">
      <c r="A190" s="90"/>
      <c r="M190" s="113"/>
      <c r="N190" s="113"/>
      <c r="O190" s="113"/>
      <c r="P190" s="113"/>
    </row>
    <row r="191" spans="1:16" x14ac:dyDescent="0.25">
      <c r="A191" s="90"/>
      <c r="M191" s="113"/>
      <c r="N191" s="113"/>
      <c r="O191" s="113"/>
      <c r="P191" s="113"/>
    </row>
    <row r="192" spans="1:16" x14ac:dyDescent="0.25">
      <c r="A192" s="90"/>
      <c r="M192" s="113"/>
      <c r="N192" s="113"/>
      <c r="O192" s="113"/>
      <c r="P192" s="113"/>
    </row>
    <row r="193" spans="1:16" x14ac:dyDescent="0.25">
      <c r="A193" s="90"/>
      <c r="M193" s="113"/>
      <c r="N193" s="113"/>
      <c r="O193" s="113"/>
      <c r="P193" s="113"/>
    </row>
    <row r="194" spans="1:16" x14ac:dyDescent="0.25">
      <c r="A194" s="90"/>
      <c r="M194" s="113"/>
      <c r="N194" s="113"/>
      <c r="O194" s="113"/>
      <c r="P194" s="113"/>
    </row>
    <row r="195" spans="1:16" x14ac:dyDescent="0.25">
      <c r="A195" s="90"/>
      <c r="M195" s="113"/>
      <c r="N195" s="113"/>
      <c r="O195" s="113"/>
      <c r="P195" s="113"/>
    </row>
    <row r="196" spans="1:16" x14ac:dyDescent="0.25">
      <c r="A196" s="90"/>
      <c r="M196" s="113"/>
      <c r="N196" s="113"/>
      <c r="O196" s="113"/>
      <c r="P196" s="113"/>
    </row>
    <row r="197" spans="1:16" x14ac:dyDescent="0.25">
      <c r="A197" s="90"/>
      <c r="M197" s="113"/>
      <c r="N197" s="113"/>
      <c r="O197" s="113"/>
      <c r="P197" s="113"/>
    </row>
    <row r="198" spans="1:16" x14ac:dyDescent="0.25">
      <c r="A198" s="90"/>
      <c r="M198" s="113"/>
      <c r="N198" s="113"/>
      <c r="O198" s="113"/>
      <c r="P198" s="113"/>
    </row>
    <row r="199" spans="1:16" x14ac:dyDescent="0.25">
      <c r="A199" s="90"/>
      <c r="M199" s="113"/>
      <c r="N199" s="113"/>
      <c r="O199" s="113"/>
      <c r="P199" s="113"/>
    </row>
    <row r="200" spans="1:16" x14ac:dyDescent="0.25">
      <c r="A200" s="90"/>
      <c r="M200" s="113"/>
      <c r="N200" s="113"/>
      <c r="O200" s="113"/>
      <c r="P200" s="113"/>
    </row>
    <row r="201" spans="1:16" x14ac:dyDescent="0.25">
      <c r="A201" s="90"/>
      <c r="M201" s="113"/>
      <c r="N201" s="113"/>
      <c r="O201" s="113"/>
      <c r="P201" s="113"/>
    </row>
    <row r="202" spans="1:16" x14ac:dyDescent="0.25">
      <c r="A202" s="90"/>
      <c r="M202" s="113"/>
      <c r="N202" s="113"/>
      <c r="O202" s="113"/>
      <c r="P202" s="113"/>
    </row>
    <row r="203" spans="1:16" x14ac:dyDescent="0.25">
      <c r="A203" s="90"/>
      <c r="M203" s="113"/>
      <c r="N203" s="113"/>
      <c r="O203" s="113"/>
      <c r="P203" s="113"/>
    </row>
    <row r="204" spans="1:16" x14ac:dyDescent="0.25">
      <c r="A204" s="90"/>
      <c r="M204" s="113"/>
      <c r="N204" s="113"/>
      <c r="O204" s="113"/>
      <c r="P204" s="113"/>
    </row>
    <row r="205" spans="1:16" x14ac:dyDescent="0.25">
      <c r="A205" s="90"/>
      <c r="M205" s="113"/>
      <c r="N205" s="113"/>
      <c r="O205" s="113"/>
      <c r="P205" s="113"/>
    </row>
    <row r="206" spans="1:16" x14ac:dyDescent="0.25">
      <c r="A206" s="90"/>
      <c r="M206" s="113"/>
      <c r="N206" s="113"/>
      <c r="O206" s="113"/>
      <c r="P206" s="113"/>
    </row>
    <row r="207" spans="1:16" x14ac:dyDescent="0.25">
      <c r="A207" s="90"/>
      <c r="M207" s="113"/>
      <c r="N207" s="113"/>
      <c r="O207" s="113"/>
      <c r="P207" s="113"/>
    </row>
    <row r="208" spans="1:16" x14ac:dyDescent="0.25">
      <c r="A208" s="90"/>
      <c r="M208" s="113"/>
      <c r="N208" s="113"/>
      <c r="O208" s="113"/>
      <c r="P208" s="113"/>
    </row>
    <row r="209" spans="1:16" x14ac:dyDescent="0.25">
      <c r="A209" s="90"/>
      <c r="M209" s="113"/>
      <c r="N209" s="113"/>
      <c r="O209" s="113"/>
      <c r="P209" s="113"/>
    </row>
    <row r="210" spans="1:16" x14ac:dyDescent="0.25">
      <c r="A210" s="90"/>
      <c r="M210" s="113"/>
      <c r="N210" s="113"/>
      <c r="O210" s="113"/>
      <c r="P210" s="113"/>
    </row>
    <row r="211" spans="1:16" x14ac:dyDescent="0.25">
      <c r="A211" s="90"/>
      <c r="M211" s="113"/>
      <c r="N211" s="113"/>
      <c r="O211" s="113"/>
      <c r="P211" s="113"/>
    </row>
    <row r="212" spans="1:16" x14ac:dyDescent="0.25">
      <c r="A212" s="90"/>
      <c r="M212" s="113"/>
      <c r="N212" s="113"/>
      <c r="O212" s="113"/>
      <c r="P212" s="113"/>
    </row>
    <row r="213" spans="1:16" x14ac:dyDescent="0.25">
      <c r="A213" s="90"/>
      <c r="M213" s="113"/>
      <c r="N213" s="113"/>
      <c r="O213" s="113"/>
      <c r="P213" s="113"/>
    </row>
    <row r="214" spans="1:16" x14ac:dyDescent="0.25">
      <c r="A214" s="90"/>
      <c r="M214" s="113"/>
      <c r="N214" s="113"/>
      <c r="O214" s="113"/>
      <c r="P214" s="113"/>
    </row>
    <row r="215" spans="1:16" x14ac:dyDescent="0.25">
      <c r="A215" s="90"/>
      <c r="M215" s="113"/>
      <c r="N215" s="113"/>
      <c r="O215" s="113"/>
      <c r="P215" s="113"/>
    </row>
    <row r="216" spans="1:16" x14ac:dyDescent="0.25">
      <c r="A216" s="90"/>
      <c r="M216" s="113"/>
      <c r="N216" s="113"/>
      <c r="O216" s="113"/>
      <c r="P216" s="113"/>
    </row>
    <row r="217" spans="1:16" x14ac:dyDescent="0.25">
      <c r="A217" s="90"/>
      <c r="M217" s="113"/>
      <c r="N217" s="113"/>
      <c r="O217" s="113"/>
      <c r="P217" s="113"/>
    </row>
    <row r="218" spans="1:16" x14ac:dyDescent="0.25">
      <c r="A218" s="90"/>
      <c r="M218" s="113"/>
      <c r="N218" s="113"/>
      <c r="O218" s="113"/>
      <c r="P218" s="113"/>
    </row>
    <row r="219" spans="1:16" x14ac:dyDescent="0.25">
      <c r="A219" s="90"/>
      <c r="M219" s="113"/>
      <c r="N219" s="113"/>
      <c r="O219" s="113"/>
      <c r="P219" s="113"/>
    </row>
    <row r="220" spans="1:16" x14ac:dyDescent="0.25">
      <c r="A220" s="90"/>
      <c r="M220" s="113"/>
      <c r="N220" s="113"/>
      <c r="O220" s="113"/>
      <c r="P220" s="113"/>
    </row>
    <row r="221" spans="1:16" x14ac:dyDescent="0.25">
      <c r="A221" s="90"/>
      <c r="M221" s="113"/>
      <c r="N221" s="113"/>
      <c r="O221" s="113"/>
      <c r="P221" s="113"/>
    </row>
    <row r="222" spans="1:16" x14ac:dyDescent="0.25">
      <c r="A222" s="90"/>
      <c r="M222" s="113"/>
      <c r="N222" s="113"/>
      <c r="O222" s="113"/>
      <c r="P222" s="113"/>
    </row>
    <row r="223" spans="1:16" x14ac:dyDescent="0.25">
      <c r="A223" s="90"/>
      <c r="M223" s="113"/>
      <c r="N223" s="113"/>
      <c r="O223" s="113"/>
      <c r="P223" s="113"/>
    </row>
    <row r="224" spans="1:16" x14ac:dyDescent="0.25">
      <c r="A224" s="90"/>
      <c r="M224" s="113"/>
      <c r="N224" s="113"/>
      <c r="O224" s="113"/>
      <c r="P224" s="113"/>
    </row>
    <row r="225" spans="1:16" x14ac:dyDescent="0.25">
      <c r="A225" s="90"/>
      <c r="M225" s="113"/>
      <c r="N225" s="113"/>
      <c r="O225" s="113"/>
      <c r="P225" s="113"/>
    </row>
    <row r="226" spans="1:16" x14ac:dyDescent="0.25">
      <c r="A226" s="90"/>
      <c r="M226" s="113"/>
      <c r="N226" s="113"/>
      <c r="O226" s="113"/>
      <c r="P226" s="113"/>
    </row>
    <row r="227" spans="1:16" x14ac:dyDescent="0.25">
      <c r="A227" s="90"/>
      <c r="M227" s="113"/>
      <c r="N227" s="113"/>
      <c r="O227" s="113"/>
      <c r="P227" s="113"/>
    </row>
    <row r="228" spans="1:16" x14ac:dyDescent="0.25">
      <c r="A228" s="90"/>
      <c r="M228" s="113"/>
      <c r="N228" s="113"/>
      <c r="O228" s="113"/>
      <c r="P228" s="113"/>
    </row>
    <row r="229" spans="1:16" x14ac:dyDescent="0.25">
      <c r="A229" s="90"/>
      <c r="M229" s="113"/>
      <c r="N229" s="113"/>
      <c r="O229" s="113"/>
      <c r="P229" s="113"/>
    </row>
    <row r="230" spans="1:16" x14ac:dyDescent="0.25">
      <c r="A230" s="90"/>
      <c r="M230" s="113"/>
      <c r="N230" s="113"/>
      <c r="O230" s="113"/>
      <c r="P230" s="113"/>
    </row>
    <row r="231" spans="1:16" x14ac:dyDescent="0.25">
      <c r="A231" s="90"/>
      <c r="M231" s="113"/>
      <c r="N231" s="113"/>
      <c r="O231" s="113"/>
      <c r="P231" s="113"/>
    </row>
    <row r="232" spans="1:16" x14ac:dyDescent="0.25">
      <c r="A232" s="90"/>
      <c r="M232" s="113"/>
      <c r="N232" s="113"/>
      <c r="O232" s="113"/>
      <c r="P232" s="113"/>
    </row>
    <row r="233" spans="1:16" x14ac:dyDescent="0.25">
      <c r="A233" s="90"/>
      <c r="M233" s="113"/>
      <c r="N233" s="113"/>
      <c r="O233" s="113"/>
      <c r="P233" s="113"/>
    </row>
    <row r="234" spans="1:16" x14ac:dyDescent="0.25">
      <c r="A234" s="90"/>
      <c r="M234" s="113"/>
      <c r="N234" s="113"/>
      <c r="O234" s="113"/>
      <c r="P234" s="113"/>
    </row>
    <row r="235" spans="1:16" x14ac:dyDescent="0.25">
      <c r="A235" s="90"/>
      <c r="M235" s="113"/>
      <c r="N235" s="113"/>
      <c r="O235" s="113"/>
      <c r="P235" s="113"/>
    </row>
    <row r="236" spans="1:16" x14ac:dyDescent="0.25">
      <c r="A236" s="90"/>
      <c r="M236" s="113"/>
      <c r="N236" s="113"/>
      <c r="O236" s="113"/>
      <c r="P236" s="113"/>
    </row>
    <row r="237" spans="1:16" x14ac:dyDescent="0.25">
      <c r="A237" s="90"/>
      <c r="M237" s="113"/>
      <c r="N237" s="113"/>
      <c r="O237" s="113"/>
      <c r="P237" s="113"/>
    </row>
    <row r="238" spans="1:16" x14ac:dyDescent="0.25">
      <c r="A238" s="90"/>
      <c r="M238" s="113"/>
      <c r="N238" s="113"/>
      <c r="O238" s="113"/>
      <c r="P238" s="113"/>
    </row>
    <row r="239" spans="1:16" x14ac:dyDescent="0.25">
      <c r="A239" s="90"/>
      <c r="M239" s="113"/>
      <c r="N239" s="113"/>
      <c r="O239" s="113"/>
      <c r="P239" s="113"/>
    </row>
    <row r="240" spans="1:16" x14ac:dyDescent="0.25">
      <c r="A240" s="90"/>
      <c r="M240" s="113"/>
      <c r="N240" s="113"/>
      <c r="O240" s="113"/>
      <c r="P240" s="113"/>
    </row>
    <row r="241" spans="1:16" x14ac:dyDescent="0.25">
      <c r="A241" s="90"/>
      <c r="M241" s="113"/>
      <c r="N241" s="113"/>
      <c r="O241" s="113"/>
      <c r="P241" s="113"/>
    </row>
    <row r="242" spans="1:16" x14ac:dyDescent="0.25">
      <c r="A242" s="90"/>
      <c r="M242" s="113"/>
      <c r="N242" s="113"/>
      <c r="O242" s="113"/>
      <c r="P242" s="113"/>
    </row>
    <row r="243" spans="1:16" x14ac:dyDescent="0.25">
      <c r="A243" s="90"/>
      <c r="M243" s="113"/>
      <c r="N243" s="113"/>
      <c r="O243" s="113"/>
      <c r="P243" s="113"/>
    </row>
    <row r="244" spans="1:16" x14ac:dyDescent="0.25">
      <c r="A244" s="90"/>
      <c r="M244" s="113"/>
      <c r="N244" s="113"/>
      <c r="O244" s="113"/>
      <c r="P244" s="113"/>
    </row>
    <row r="245" spans="1:16" x14ac:dyDescent="0.25">
      <c r="A245" s="90"/>
      <c r="M245" s="113"/>
      <c r="N245" s="113"/>
      <c r="O245" s="113"/>
      <c r="P245" s="113"/>
    </row>
    <row r="246" spans="1:16" x14ac:dyDescent="0.25">
      <c r="A246" s="90"/>
      <c r="M246" s="113"/>
      <c r="N246" s="113"/>
      <c r="O246" s="113"/>
      <c r="P246" s="113"/>
    </row>
    <row r="247" spans="1:16" x14ac:dyDescent="0.25">
      <c r="A247" s="90"/>
      <c r="M247" s="113"/>
      <c r="N247" s="113"/>
      <c r="O247" s="113"/>
      <c r="P247" s="113"/>
    </row>
    <row r="248" spans="1:16" x14ac:dyDescent="0.25">
      <c r="A248" s="90"/>
      <c r="M248" s="113"/>
      <c r="N248" s="113"/>
      <c r="O248" s="113"/>
      <c r="P248" s="113"/>
    </row>
    <row r="249" spans="1:16" x14ac:dyDescent="0.25">
      <c r="A249" s="90"/>
      <c r="M249" s="113"/>
      <c r="N249" s="113"/>
      <c r="O249" s="113"/>
      <c r="P249" s="113"/>
    </row>
    <row r="250" spans="1:16" x14ac:dyDescent="0.25">
      <c r="A250" s="90"/>
      <c r="M250" s="113"/>
      <c r="N250" s="113"/>
      <c r="O250" s="113"/>
      <c r="P250" s="113"/>
    </row>
    <row r="251" spans="1:16" x14ac:dyDescent="0.25">
      <c r="A251" s="90"/>
      <c r="M251" s="113"/>
      <c r="N251" s="113"/>
      <c r="O251" s="113"/>
      <c r="P251" s="113"/>
    </row>
    <row r="252" spans="1:16" x14ac:dyDescent="0.25">
      <c r="A252" s="90"/>
      <c r="M252" s="113"/>
      <c r="N252" s="113"/>
      <c r="O252" s="113"/>
      <c r="P252" s="113"/>
    </row>
    <row r="253" spans="1:16" x14ac:dyDescent="0.25">
      <c r="A253" s="90"/>
      <c r="M253" s="113"/>
      <c r="N253" s="113"/>
      <c r="O253" s="113"/>
      <c r="P253" s="113"/>
    </row>
    <row r="254" spans="1:16" x14ac:dyDescent="0.25">
      <c r="A254" s="90"/>
      <c r="M254" s="113"/>
      <c r="N254" s="113"/>
      <c r="O254" s="113"/>
      <c r="P254" s="113"/>
    </row>
    <row r="255" spans="1:16" x14ac:dyDescent="0.25">
      <c r="A255" s="90"/>
      <c r="M255" s="113"/>
      <c r="N255" s="113"/>
      <c r="O255" s="113"/>
      <c r="P255" s="113"/>
    </row>
    <row r="256" spans="1:16" x14ac:dyDescent="0.25">
      <c r="A256" s="90"/>
      <c r="M256" s="113"/>
      <c r="N256" s="113"/>
      <c r="O256" s="113"/>
      <c r="P256" s="113"/>
    </row>
    <row r="257" spans="1:16" x14ac:dyDescent="0.25">
      <c r="A257" s="90"/>
      <c r="M257" s="113"/>
      <c r="N257" s="113"/>
      <c r="O257" s="113"/>
      <c r="P257" s="113"/>
    </row>
    <row r="258" spans="1:16" x14ac:dyDescent="0.25">
      <c r="A258" s="90"/>
      <c r="M258" s="113"/>
      <c r="N258" s="113"/>
      <c r="O258" s="113"/>
      <c r="P258" s="113"/>
    </row>
    <row r="259" spans="1:16" x14ac:dyDescent="0.25">
      <c r="A259" s="90"/>
      <c r="M259" s="113"/>
      <c r="N259" s="113"/>
      <c r="O259" s="113"/>
      <c r="P259" s="113"/>
    </row>
    <row r="260" spans="1:16" x14ac:dyDescent="0.25">
      <c r="A260" s="90"/>
      <c r="M260" s="113"/>
      <c r="N260" s="113"/>
      <c r="O260" s="113"/>
      <c r="P260" s="113"/>
    </row>
    <row r="261" spans="1:16" x14ac:dyDescent="0.25">
      <c r="A261" s="90"/>
      <c r="M261" s="113"/>
      <c r="N261" s="113"/>
      <c r="O261" s="113"/>
      <c r="P261" s="113"/>
    </row>
    <row r="262" spans="1:16" x14ac:dyDescent="0.25">
      <c r="A262" s="90"/>
      <c r="M262" s="113"/>
      <c r="N262" s="113"/>
      <c r="O262" s="113"/>
      <c r="P262" s="113"/>
    </row>
    <row r="263" spans="1:16" x14ac:dyDescent="0.25">
      <c r="A263" s="90"/>
      <c r="M263" s="113"/>
      <c r="N263" s="113"/>
      <c r="O263" s="113"/>
      <c r="P263" s="113"/>
    </row>
    <row r="264" spans="1:16" x14ac:dyDescent="0.25">
      <c r="A264" s="90"/>
      <c r="M264" s="113"/>
      <c r="N264" s="113"/>
      <c r="O264" s="113"/>
      <c r="P264" s="113"/>
    </row>
    <row r="265" spans="1:16" x14ac:dyDescent="0.25">
      <c r="A265" s="90"/>
      <c r="M265" s="113"/>
      <c r="N265" s="113"/>
      <c r="O265" s="113"/>
      <c r="P265" s="113"/>
    </row>
    <row r="266" spans="1:16" x14ac:dyDescent="0.25">
      <c r="A266" s="90"/>
      <c r="M266" s="113"/>
      <c r="N266" s="113"/>
      <c r="O266" s="113"/>
      <c r="P266" s="113"/>
    </row>
    <row r="267" spans="1:16" x14ac:dyDescent="0.25">
      <c r="A267" s="90"/>
      <c r="M267" s="113"/>
      <c r="N267" s="113"/>
      <c r="O267" s="113"/>
      <c r="P267" s="113"/>
    </row>
    <row r="268" spans="1:16" x14ac:dyDescent="0.25">
      <c r="A268" s="90"/>
      <c r="M268" s="113"/>
      <c r="N268" s="113"/>
      <c r="O268" s="113"/>
      <c r="P268" s="113"/>
    </row>
    <row r="269" spans="1:16" x14ac:dyDescent="0.25">
      <c r="A269" s="90"/>
      <c r="M269" s="113"/>
      <c r="N269" s="113"/>
      <c r="O269" s="113"/>
      <c r="P269" s="113"/>
    </row>
    <row r="270" spans="1:16" x14ac:dyDescent="0.25">
      <c r="A270" s="90"/>
      <c r="M270" s="113"/>
      <c r="N270" s="113"/>
      <c r="O270" s="113"/>
      <c r="P270" s="113"/>
    </row>
    <row r="271" spans="1:16" x14ac:dyDescent="0.25">
      <c r="A271" s="90"/>
      <c r="M271" s="113"/>
      <c r="N271" s="113"/>
      <c r="O271" s="113"/>
      <c r="P271" s="113"/>
    </row>
    <row r="272" spans="1:16" x14ac:dyDescent="0.25">
      <c r="A272" s="90"/>
      <c r="M272" s="113"/>
      <c r="N272" s="113"/>
      <c r="O272" s="113"/>
      <c r="P272" s="113"/>
    </row>
    <row r="273" spans="1:16" x14ac:dyDescent="0.25">
      <c r="A273" s="90"/>
      <c r="M273" s="113"/>
      <c r="N273" s="113"/>
      <c r="O273" s="113"/>
      <c r="P273" s="113"/>
    </row>
    <row r="274" spans="1:16" x14ac:dyDescent="0.25">
      <c r="A274" s="90"/>
      <c r="M274" s="113"/>
      <c r="N274" s="113"/>
      <c r="O274" s="113"/>
      <c r="P274" s="113"/>
    </row>
    <row r="275" spans="1:16" x14ac:dyDescent="0.25">
      <c r="A275" s="90"/>
      <c r="M275" s="113"/>
      <c r="N275" s="113"/>
      <c r="O275" s="113"/>
      <c r="P275" s="113"/>
    </row>
    <row r="276" spans="1:16" x14ac:dyDescent="0.25">
      <c r="A276" s="90"/>
      <c r="M276" s="113"/>
      <c r="N276" s="113"/>
      <c r="O276" s="113"/>
      <c r="P276" s="113"/>
    </row>
    <row r="277" spans="1:16" x14ac:dyDescent="0.25">
      <c r="A277" s="90"/>
      <c r="M277" s="113"/>
      <c r="N277" s="113"/>
      <c r="O277" s="113"/>
      <c r="P277" s="113"/>
    </row>
    <row r="278" spans="1:16" x14ac:dyDescent="0.25">
      <c r="A278" s="90"/>
      <c r="M278" s="113"/>
      <c r="N278" s="113"/>
      <c r="O278" s="113"/>
      <c r="P278" s="113"/>
    </row>
    <row r="279" spans="1:16" x14ac:dyDescent="0.25">
      <c r="A279" s="90"/>
      <c r="M279" s="113"/>
      <c r="N279" s="113"/>
      <c r="O279" s="113"/>
      <c r="P279" s="113"/>
    </row>
    <row r="280" spans="1:16" x14ac:dyDescent="0.25">
      <c r="A280" s="90"/>
      <c r="M280" s="113"/>
      <c r="N280" s="113"/>
      <c r="O280" s="113"/>
      <c r="P280" s="113"/>
    </row>
    <row r="281" spans="1:16" x14ac:dyDescent="0.25">
      <c r="A281" s="90"/>
      <c r="M281" s="113"/>
      <c r="N281" s="113"/>
      <c r="O281" s="113"/>
      <c r="P281" s="113"/>
    </row>
    <row r="282" spans="1:16" x14ac:dyDescent="0.25">
      <c r="A282" s="90"/>
      <c r="M282" s="113"/>
      <c r="N282" s="113"/>
      <c r="O282" s="113"/>
      <c r="P282" s="113"/>
    </row>
    <row r="283" spans="1:16" x14ac:dyDescent="0.25">
      <c r="A283" s="90"/>
      <c r="M283" s="113"/>
      <c r="N283" s="113"/>
      <c r="O283" s="113"/>
      <c r="P283" s="113"/>
    </row>
    <row r="284" spans="1:16" x14ac:dyDescent="0.25">
      <c r="A284" s="90"/>
      <c r="M284" s="113"/>
      <c r="N284" s="113"/>
      <c r="O284" s="113"/>
      <c r="P284" s="113"/>
    </row>
    <row r="285" spans="1:16" x14ac:dyDescent="0.25">
      <c r="A285" s="90"/>
      <c r="M285" s="113"/>
      <c r="N285" s="113"/>
      <c r="O285" s="113"/>
      <c r="P285" s="113"/>
    </row>
    <row r="286" spans="1:16" x14ac:dyDescent="0.25">
      <c r="A286" s="90"/>
      <c r="M286" s="113"/>
      <c r="N286" s="113"/>
      <c r="O286" s="113"/>
      <c r="P286" s="113"/>
    </row>
    <row r="287" spans="1:16" x14ac:dyDescent="0.25">
      <c r="A287" s="90"/>
      <c r="M287" s="113"/>
      <c r="N287" s="113"/>
      <c r="O287" s="113"/>
      <c r="P287" s="113"/>
    </row>
    <row r="288" spans="1:16" x14ac:dyDescent="0.25">
      <c r="A288" s="90"/>
      <c r="M288" s="113"/>
      <c r="N288" s="113"/>
      <c r="O288" s="113"/>
      <c r="P288" s="113"/>
    </row>
    <row r="289" spans="1:16" x14ac:dyDescent="0.25">
      <c r="A289" s="90"/>
      <c r="M289" s="113"/>
      <c r="N289" s="113"/>
      <c r="O289" s="113"/>
      <c r="P289" s="113"/>
    </row>
    <row r="290" spans="1:16" x14ac:dyDescent="0.25">
      <c r="A290" s="90"/>
      <c r="M290" s="113"/>
      <c r="N290" s="113"/>
      <c r="O290" s="113"/>
      <c r="P290" s="113"/>
    </row>
    <row r="291" spans="1:16" x14ac:dyDescent="0.25">
      <c r="A291" s="90"/>
      <c r="M291" s="113"/>
      <c r="N291" s="113"/>
      <c r="O291" s="113"/>
      <c r="P291" s="113"/>
    </row>
    <row r="292" spans="1:16" x14ac:dyDescent="0.25">
      <c r="A292" s="90"/>
      <c r="M292" s="113"/>
      <c r="N292" s="113"/>
      <c r="O292" s="113"/>
      <c r="P292" s="113"/>
    </row>
    <row r="293" spans="1:16" x14ac:dyDescent="0.25">
      <c r="A293" s="90"/>
      <c r="M293" s="113"/>
      <c r="N293" s="113"/>
      <c r="O293" s="113"/>
      <c r="P293" s="113"/>
    </row>
    <row r="294" spans="1:16" x14ac:dyDescent="0.25">
      <c r="A294" s="90"/>
      <c r="M294" s="113"/>
      <c r="N294" s="113"/>
      <c r="O294" s="113"/>
      <c r="P294" s="113"/>
    </row>
    <row r="295" spans="1:16" x14ac:dyDescent="0.25">
      <c r="A295" s="90"/>
      <c r="M295" s="113"/>
      <c r="N295" s="113"/>
      <c r="O295" s="113"/>
      <c r="P295" s="113"/>
    </row>
    <row r="296" spans="1:16" x14ac:dyDescent="0.25">
      <c r="A296" s="90"/>
      <c r="M296" s="113"/>
      <c r="N296" s="113"/>
      <c r="O296" s="113"/>
      <c r="P296" s="113"/>
    </row>
    <row r="297" spans="1:16" x14ac:dyDescent="0.25">
      <c r="A297" s="90"/>
      <c r="M297" s="113"/>
      <c r="N297" s="113"/>
      <c r="O297" s="113"/>
      <c r="P297" s="113"/>
    </row>
    <row r="298" spans="1:16" x14ac:dyDescent="0.25">
      <c r="A298" s="90"/>
      <c r="M298" s="113"/>
      <c r="N298" s="113"/>
      <c r="O298" s="113"/>
      <c r="P298" s="113"/>
    </row>
    <row r="299" spans="1:16" x14ac:dyDescent="0.25">
      <c r="A299" s="90"/>
      <c r="M299" s="113"/>
      <c r="N299" s="113"/>
      <c r="O299" s="113"/>
      <c r="P299" s="113"/>
    </row>
    <row r="300" spans="1:16" x14ac:dyDescent="0.25">
      <c r="A300" s="90"/>
      <c r="M300" s="113"/>
      <c r="N300" s="113"/>
      <c r="O300" s="113"/>
      <c r="P300" s="113"/>
    </row>
    <row r="301" spans="1:16" x14ac:dyDescent="0.25">
      <c r="A301" s="90"/>
      <c r="M301" s="113"/>
      <c r="N301" s="113"/>
      <c r="O301" s="113"/>
      <c r="P301" s="113"/>
    </row>
    <row r="302" spans="1:16" x14ac:dyDescent="0.25">
      <c r="A302" s="90"/>
      <c r="M302" s="113"/>
      <c r="N302" s="113"/>
      <c r="O302" s="113"/>
      <c r="P302" s="113"/>
    </row>
    <row r="303" spans="1:16" x14ac:dyDescent="0.25">
      <c r="A303" s="90"/>
      <c r="M303" s="113"/>
      <c r="N303" s="113"/>
      <c r="O303" s="113"/>
      <c r="P303" s="113"/>
    </row>
    <row r="304" spans="1:16" x14ac:dyDescent="0.25">
      <c r="A304" s="90"/>
      <c r="M304" s="113"/>
      <c r="N304" s="113"/>
      <c r="O304" s="113"/>
      <c r="P304" s="113"/>
    </row>
    <row r="305" spans="1:16" x14ac:dyDescent="0.25">
      <c r="A305" s="90"/>
      <c r="M305" s="113"/>
      <c r="N305" s="113"/>
      <c r="O305" s="113"/>
      <c r="P305" s="113"/>
    </row>
    <row r="306" spans="1:16" x14ac:dyDescent="0.25">
      <c r="A306" s="90"/>
      <c r="M306" s="113"/>
      <c r="N306" s="113"/>
      <c r="O306" s="113"/>
      <c r="P306" s="113"/>
    </row>
    <row r="307" spans="1:16" x14ac:dyDescent="0.25">
      <c r="A307" s="90"/>
      <c r="M307" s="113"/>
      <c r="N307" s="113"/>
      <c r="O307" s="113"/>
      <c r="P307" s="113"/>
    </row>
    <row r="308" spans="1:16" x14ac:dyDescent="0.25">
      <c r="A308" s="90"/>
      <c r="M308" s="113"/>
      <c r="N308" s="113"/>
      <c r="O308" s="113"/>
      <c r="P308" s="113"/>
    </row>
    <row r="309" spans="1:16" x14ac:dyDescent="0.25">
      <c r="A309" s="90"/>
      <c r="M309" s="113"/>
      <c r="N309" s="113"/>
      <c r="O309" s="113"/>
      <c r="P309" s="113"/>
    </row>
    <row r="310" spans="1:16" x14ac:dyDescent="0.25">
      <c r="A310" s="90"/>
      <c r="M310" s="113"/>
      <c r="N310" s="113"/>
      <c r="O310" s="113"/>
      <c r="P310" s="113"/>
    </row>
    <row r="311" spans="1:16" x14ac:dyDescent="0.25">
      <c r="A311" s="90"/>
      <c r="M311" s="113"/>
      <c r="N311" s="113"/>
      <c r="O311" s="113"/>
      <c r="P311" s="113"/>
    </row>
    <row r="312" spans="1:16" x14ac:dyDescent="0.25">
      <c r="A312" s="90"/>
      <c r="M312" s="113"/>
      <c r="N312" s="113"/>
      <c r="O312" s="113"/>
      <c r="P312" s="113"/>
    </row>
    <row r="313" spans="1:16" x14ac:dyDescent="0.25">
      <c r="A313" s="90"/>
      <c r="M313" s="113"/>
      <c r="N313" s="113"/>
      <c r="O313" s="113"/>
      <c r="P313" s="113"/>
    </row>
    <row r="314" spans="1:16" x14ac:dyDescent="0.25">
      <c r="A314" s="90"/>
      <c r="M314" s="113"/>
      <c r="N314" s="113"/>
      <c r="O314" s="113"/>
      <c r="P314" s="113"/>
    </row>
    <row r="315" spans="1:16" x14ac:dyDescent="0.25">
      <c r="A315" s="90"/>
      <c r="M315" s="113"/>
      <c r="N315" s="113"/>
      <c r="O315" s="113"/>
      <c r="P315" s="113"/>
    </row>
    <row r="316" spans="1:16" x14ac:dyDescent="0.25">
      <c r="A316" s="90"/>
      <c r="M316" s="113"/>
      <c r="N316" s="113"/>
      <c r="O316" s="113"/>
      <c r="P316" s="113"/>
    </row>
    <row r="317" spans="1:16" x14ac:dyDescent="0.25">
      <c r="A317" s="90"/>
      <c r="M317" s="113"/>
      <c r="N317" s="113"/>
      <c r="O317" s="113"/>
      <c r="P317" s="113"/>
    </row>
    <row r="318" spans="1:16" x14ac:dyDescent="0.25">
      <c r="A318" s="90"/>
      <c r="M318" s="113"/>
      <c r="N318" s="113"/>
      <c r="O318" s="113"/>
      <c r="P318" s="113"/>
    </row>
    <row r="319" spans="1:16" x14ac:dyDescent="0.25">
      <c r="A319" s="90"/>
      <c r="M319" s="113"/>
      <c r="N319" s="113"/>
      <c r="O319" s="113"/>
      <c r="P319" s="113"/>
    </row>
    <row r="320" spans="1:16" x14ac:dyDescent="0.25">
      <c r="A320" s="90"/>
      <c r="M320" s="113"/>
      <c r="N320" s="113"/>
      <c r="O320" s="113"/>
      <c r="P320" s="113"/>
    </row>
    <row r="321" spans="1:16" x14ac:dyDescent="0.25">
      <c r="A321" s="90"/>
      <c r="M321" s="113"/>
      <c r="N321" s="113"/>
      <c r="O321" s="113"/>
      <c r="P321" s="113"/>
    </row>
    <row r="322" spans="1:16" x14ac:dyDescent="0.25">
      <c r="A322" s="90"/>
      <c r="M322" s="113"/>
      <c r="N322" s="113"/>
      <c r="O322" s="113"/>
      <c r="P322" s="113"/>
    </row>
    <row r="323" spans="1:16" x14ac:dyDescent="0.25">
      <c r="A323" s="90"/>
      <c r="M323" s="113"/>
      <c r="N323" s="113"/>
      <c r="O323" s="113"/>
      <c r="P323" s="113"/>
    </row>
    <row r="324" spans="1:16" x14ac:dyDescent="0.25">
      <c r="A324" s="90"/>
      <c r="M324" s="113"/>
      <c r="N324" s="113"/>
      <c r="O324" s="113"/>
      <c r="P324" s="113"/>
    </row>
    <row r="325" spans="1:16" x14ac:dyDescent="0.25">
      <c r="A325" s="90"/>
      <c r="M325" s="113"/>
      <c r="N325" s="113"/>
      <c r="O325" s="113"/>
      <c r="P325" s="113"/>
    </row>
    <row r="326" spans="1:16" x14ac:dyDescent="0.25">
      <c r="A326" s="90"/>
      <c r="M326" s="113"/>
      <c r="N326" s="113"/>
      <c r="O326" s="113"/>
      <c r="P326" s="113"/>
    </row>
    <row r="327" spans="1:16" x14ac:dyDescent="0.25">
      <c r="A327" s="90"/>
      <c r="M327" s="113"/>
      <c r="N327" s="113"/>
      <c r="O327" s="113"/>
      <c r="P327" s="113"/>
    </row>
    <row r="328" spans="1:16" x14ac:dyDescent="0.25">
      <c r="A328" s="90"/>
      <c r="M328" s="113"/>
      <c r="N328" s="113"/>
      <c r="O328" s="113"/>
      <c r="P328" s="113"/>
    </row>
    <row r="329" spans="1:16" x14ac:dyDescent="0.25">
      <c r="A329" s="90"/>
      <c r="M329" s="113"/>
      <c r="N329" s="113"/>
      <c r="O329" s="113"/>
      <c r="P329" s="113"/>
    </row>
    <row r="330" spans="1:16" x14ac:dyDescent="0.25">
      <c r="A330" s="90"/>
      <c r="M330" s="113"/>
      <c r="N330" s="113"/>
      <c r="O330" s="113"/>
      <c r="P330" s="113"/>
    </row>
    <row r="331" spans="1:16" x14ac:dyDescent="0.25">
      <c r="A331" s="90"/>
      <c r="M331" s="113"/>
      <c r="N331" s="113"/>
      <c r="O331" s="113"/>
      <c r="P331" s="113"/>
    </row>
    <row r="332" spans="1:16" x14ac:dyDescent="0.25">
      <c r="A332" s="90"/>
      <c r="M332" s="113"/>
      <c r="N332" s="113"/>
      <c r="O332" s="113"/>
      <c r="P332" s="113"/>
    </row>
    <row r="333" spans="1:16" x14ac:dyDescent="0.25">
      <c r="A333" s="90"/>
      <c r="M333" s="113"/>
      <c r="N333" s="113"/>
      <c r="O333" s="113"/>
      <c r="P333" s="113"/>
    </row>
    <row r="334" spans="1:16" x14ac:dyDescent="0.25">
      <c r="A334" s="90"/>
      <c r="M334" s="113"/>
      <c r="N334" s="113"/>
      <c r="O334" s="113"/>
      <c r="P334" s="113"/>
    </row>
    <row r="335" spans="1:16" x14ac:dyDescent="0.25">
      <c r="A335" s="90"/>
      <c r="M335" s="113"/>
      <c r="N335" s="113"/>
      <c r="O335" s="113"/>
      <c r="P335" s="113"/>
    </row>
    <row r="336" spans="1:16" x14ac:dyDescent="0.25">
      <c r="A336" s="90"/>
      <c r="M336" s="113"/>
      <c r="N336" s="113"/>
      <c r="O336" s="113"/>
      <c r="P336" s="113"/>
    </row>
    <row r="337" spans="1:16" x14ac:dyDescent="0.25">
      <c r="A337" s="90"/>
      <c r="M337" s="113"/>
      <c r="N337" s="113"/>
      <c r="O337" s="113"/>
      <c r="P337" s="113"/>
    </row>
    <row r="338" spans="1:16" x14ac:dyDescent="0.25">
      <c r="A338" s="90"/>
      <c r="M338" s="113"/>
      <c r="N338" s="113"/>
      <c r="O338" s="113"/>
      <c r="P338" s="113"/>
    </row>
    <row r="339" spans="1:16" x14ac:dyDescent="0.25">
      <c r="A339" s="90"/>
      <c r="M339" s="113"/>
      <c r="N339" s="113"/>
      <c r="O339" s="113"/>
      <c r="P339" s="113"/>
    </row>
    <row r="340" spans="1:16" x14ac:dyDescent="0.25">
      <c r="A340" s="90"/>
      <c r="M340" s="113"/>
      <c r="N340" s="113"/>
      <c r="O340" s="113"/>
      <c r="P340" s="113"/>
    </row>
    <row r="341" spans="1:16" x14ac:dyDescent="0.25">
      <c r="A341" s="90"/>
      <c r="M341" s="113"/>
      <c r="N341" s="113"/>
      <c r="O341" s="113"/>
      <c r="P341" s="113"/>
    </row>
    <row r="342" spans="1:16" x14ac:dyDescent="0.25">
      <c r="A342" s="90"/>
      <c r="M342" s="113"/>
      <c r="N342" s="113"/>
      <c r="O342" s="113"/>
      <c r="P342" s="113"/>
    </row>
    <row r="343" spans="1:16" x14ac:dyDescent="0.25">
      <c r="A343" s="90"/>
      <c r="M343" s="113"/>
      <c r="N343" s="113"/>
      <c r="O343" s="113"/>
      <c r="P343" s="113"/>
    </row>
    <row r="344" spans="1:16" x14ac:dyDescent="0.25">
      <c r="A344" s="90"/>
      <c r="M344" s="113"/>
      <c r="N344" s="113"/>
      <c r="O344" s="113"/>
      <c r="P344" s="113"/>
    </row>
    <row r="345" spans="1:16" x14ac:dyDescent="0.25">
      <c r="A345" s="90"/>
      <c r="M345" s="113"/>
      <c r="N345" s="113"/>
      <c r="O345" s="113"/>
      <c r="P345" s="113"/>
    </row>
    <row r="346" spans="1:16" x14ac:dyDescent="0.25">
      <c r="A346" s="90"/>
      <c r="M346" s="113"/>
      <c r="N346" s="113"/>
      <c r="O346" s="113"/>
      <c r="P346" s="113"/>
    </row>
    <row r="347" spans="1:16" x14ac:dyDescent="0.25">
      <c r="A347" s="90"/>
      <c r="M347" s="113"/>
      <c r="N347" s="113"/>
      <c r="O347" s="113"/>
      <c r="P347" s="113"/>
    </row>
    <row r="348" spans="1:16" x14ac:dyDescent="0.25">
      <c r="A348" s="90"/>
      <c r="M348" s="113"/>
      <c r="N348" s="113"/>
      <c r="O348" s="113"/>
      <c r="P348" s="113"/>
    </row>
    <row r="349" spans="1:16" x14ac:dyDescent="0.25">
      <c r="A349" s="90"/>
      <c r="M349" s="113"/>
      <c r="N349" s="113"/>
      <c r="O349" s="113"/>
      <c r="P349" s="113"/>
    </row>
    <row r="350" spans="1:16" x14ac:dyDescent="0.25">
      <c r="A350" s="90"/>
      <c r="M350" s="113"/>
      <c r="N350" s="113"/>
      <c r="O350" s="113"/>
      <c r="P350" s="113"/>
    </row>
    <row r="351" spans="1:16" x14ac:dyDescent="0.25">
      <c r="A351" s="90"/>
      <c r="M351" s="113"/>
      <c r="N351" s="113"/>
      <c r="O351" s="113"/>
      <c r="P351" s="113"/>
    </row>
    <row r="352" spans="1:16" x14ac:dyDescent="0.25">
      <c r="A352" s="90"/>
      <c r="M352" s="113"/>
      <c r="N352" s="113"/>
      <c r="O352" s="113"/>
      <c r="P352" s="113"/>
    </row>
    <row r="353" spans="1:16" x14ac:dyDescent="0.25">
      <c r="A353" s="90"/>
      <c r="M353" s="113"/>
      <c r="N353" s="113"/>
      <c r="O353" s="113"/>
      <c r="P353" s="113"/>
    </row>
    <row r="354" spans="1:16" x14ac:dyDescent="0.25">
      <c r="A354" s="90"/>
      <c r="M354" s="113"/>
      <c r="N354" s="113"/>
      <c r="O354" s="113"/>
      <c r="P354" s="113"/>
    </row>
    <row r="355" spans="1:16" x14ac:dyDescent="0.25">
      <c r="A355" s="90"/>
      <c r="M355" s="113"/>
      <c r="N355" s="113"/>
      <c r="O355" s="113"/>
      <c r="P355" s="113"/>
    </row>
    <row r="356" spans="1:16" x14ac:dyDescent="0.25">
      <c r="A356" s="90"/>
      <c r="M356" s="113"/>
      <c r="N356" s="113"/>
      <c r="O356" s="113"/>
      <c r="P356" s="113"/>
    </row>
    <row r="357" spans="1:16" x14ac:dyDescent="0.25">
      <c r="A357" s="90"/>
      <c r="M357" s="113"/>
      <c r="N357" s="113"/>
      <c r="O357" s="113"/>
      <c r="P357" s="113"/>
    </row>
    <row r="358" spans="1:16" x14ac:dyDescent="0.25">
      <c r="A358" s="90"/>
      <c r="M358" s="113"/>
      <c r="N358" s="113"/>
      <c r="O358" s="113"/>
      <c r="P358" s="113"/>
    </row>
    <row r="359" spans="1:16" x14ac:dyDescent="0.25">
      <c r="A359" s="90"/>
      <c r="M359" s="113"/>
      <c r="N359" s="113"/>
      <c r="O359" s="113"/>
      <c r="P359" s="113"/>
    </row>
    <row r="360" spans="1:16" x14ac:dyDescent="0.25">
      <c r="A360" s="90"/>
      <c r="M360" s="113"/>
      <c r="N360" s="113"/>
      <c r="O360" s="113"/>
      <c r="P360" s="113"/>
    </row>
    <row r="361" spans="1:16" x14ac:dyDescent="0.25">
      <c r="A361" s="90"/>
      <c r="M361" s="113"/>
      <c r="N361" s="113"/>
      <c r="O361" s="113"/>
      <c r="P361" s="113"/>
    </row>
    <row r="362" spans="1:16" x14ac:dyDescent="0.25">
      <c r="A362" s="90"/>
      <c r="M362" s="113"/>
      <c r="N362" s="113"/>
      <c r="O362" s="113"/>
      <c r="P362" s="113"/>
    </row>
    <row r="363" spans="1:16" x14ac:dyDescent="0.25">
      <c r="A363" s="90"/>
      <c r="M363" s="113"/>
      <c r="N363" s="113"/>
      <c r="O363" s="113"/>
      <c r="P363" s="113"/>
    </row>
    <row r="364" spans="1:16" x14ac:dyDescent="0.25">
      <c r="A364" s="90"/>
      <c r="M364" s="113"/>
      <c r="N364" s="113"/>
      <c r="O364" s="113"/>
      <c r="P364" s="113"/>
    </row>
    <row r="365" spans="1:16" x14ac:dyDescent="0.25">
      <c r="A365" s="90"/>
      <c r="M365" s="113"/>
      <c r="N365" s="113"/>
      <c r="O365" s="113"/>
      <c r="P365" s="113"/>
    </row>
    <row r="366" spans="1:16" x14ac:dyDescent="0.25">
      <c r="A366" s="90"/>
      <c r="M366" s="113"/>
      <c r="N366" s="113"/>
      <c r="O366" s="113"/>
      <c r="P366" s="113"/>
    </row>
    <row r="367" spans="1:16" x14ac:dyDescent="0.25">
      <c r="A367" s="90"/>
      <c r="M367" s="113"/>
      <c r="N367" s="113"/>
      <c r="O367" s="113"/>
      <c r="P367" s="113"/>
    </row>
    <row r="368" spans="1:16" x14ac:dyDescent="0.25">
      <c r="A368" s="90"/>
      <c r="M368" s="113"/>
      <c r="N368" s="113"/>
      <c r="O368" s="113"/>
      <c r="P368" s="113"/>
    </row>
    <row r="369" spans="1:16" x14ac:dyDescent="0.25">
      <c r="A369" s="90"/>
      <c r="M369" s="113"/>
      <c r="N369" s="113"/>
      <c r="O369" s="113"/>
      <c r="P369" s="113"/>
    </row>
    <row r="370" spans="1:16" x14ac:dyDescent="0.25">
      <c r="A370" s="90"/>
      <c r="M370" s="113"/>
      <c r="N370" s="113"/>
      <c r="O370" s="113"/>
      <c r="P370" s="113"/>
    </row>
    <row r="371" spans="1:16" x14ac:dyDescent="0.25">
      <c r="A371" s="90"/>
      <c r="M371" s="113"/>
      <c r="N371" s="113"/>
      <c r="O371" s="113"/>
      <c r="P371" s="113"/>
    </row>
    <row r="372" spans="1:16" x14ac:dyDescent="0.25">
      <c r="A372" s="90"/>
      <c r="M372" s="113"/>
      <c r="N372" s="113"/>
      <c r="O372" s="113"/>
      <c r="P372" s="113"/>
    </row>
    <row r="373" spans="1:16" x14ac:dyDescent="0.25">
      <c r="A373" s="90"/>
      <c r="M373" s="113"/>
      <c r="N373" s="113"/>
      <c r="O373" s="113"/>
      <c r="P373" s="113"/>
    </row>
    <row r="374" spans="1:16" x14ac:dyDescent="0.25">
      <c r="A374" s="90"/>
      <c r="M374" s="113"/>
      <c r="N374" s="113"/>
      <c r="O374" s="113"/>
      <c r="P374" s="113"/>
    </row>
    <row r="375" spans="1:16" x14ac:dyDescent="0.25">
      <c r="A375" s="90"/>
      <c r="M375" s="113"/>
      <c r="N375" s="113"/>
      <c r="O375" s="113"/>
      <c r="P375" s="113"/>
    </row>
    <row r="376" spans="1:16" x14ac:dyDescent="0.25">
      <c r="A376" s="90"/>
      <c r="M376" s="113"/>
      <c r="N376" s="113"/>
      <c r="O376" s="113"/>
      <c r="P376" s="113"/>
    </row>
    <row r="377" spans="1:16" x14ac:dyDescent="0.25">
      <c r="A377" s="90"/>
      <c r="M377" s="113"/>
      <c r="N377" s="113"/>
      <c r="O377" s="113"/>
      <c r="P377" s="113"/>
    </row>
    <row r="378" spans="1:16" x14ac:dyDescent="0.25">
      <c r="A378" s="90"/>
      <c r="M378" s="113"/>
      <c r="N378" s="113"/>
      <c r="O378" s="113"/>
      <c r="P378" s="113"/>
    </row>
    <row r="379" spans="1:16" x14ac:dyDescent="0.25">
      <c r="A379" s="90"/>
      <c r="M379" s="113"/>
      <c r="N379" s="113"/>
      <c r="O379" s="113"/>
      <c r="P379" s="113"/>
    </row>
    <row r="380" spans="1:16" x14ac:dyDescent="0.25">
      <c r="A380" s="90"/>
      <c r="M380" s="113"/>
      <c r="N380" s="113"/>
      <c r="O380" s="113"/>
      <c r="P380" s="113"/>
    </row>
    <row r="381" spans="1:16" x14ac:dyDescent="0.25">
      <c r="A381" s="90"/>
      <c r="M381" s="113"/>
      <c r="N381" s="113"/>
      <c r="O381" s="113"/>
      <c r="P381" s="113"/>
    </row>
    <row r="382" spans="1:16" x14ac:dyDescent="0.25">
      <c r="A382" s="90"/>
      <c r="M382" s="113"/>
      <c r="N382" s="113"/>
      <c r="O382" s="113"/>
      <c r="P382" s="113"/>
    </row>
    <row r="383" spans="1:16" x14ac:dyDescent="0.25">
      <c r="A383" s="90"/>
      <c r="M383" s="113"/>
      <c r="N383" s="113"/>
      <c r="O383" s="113"/>
      <c r="P383" s="113"/>
    </row>
    <row r="384" spans="1:16" x14ac:dyDescent="0.25">
      <c r="A384" s="90"/>
      <c r="M384" s="113"/>
      <c r="N384" s="113"/>
      <c r="O384" s="113"/>
      <c r="P384" s="113"/>
    </row>
    <row r="385" spans="1:16" x14ac:dyDescent="0.25">
      <c r="A385" s="90"/>
      <c r="M385" s="113"/>
      <c r="N385" s="113"/>
      <c r="O385" s="113"/>
      <c r="P385" s="113"/>
    </row>
    <row r="386" spans="1:16" x14ac:dyDescent="0.25">
      <c r="A386" s="90"/>
      <c r="M386" s="113"/>
      <c r="N386" s="113"/>
      <c r="O386" s="113"/>
      <c r="P386" s="113"/>
    </row>
    <row r="387" spans="1:16" x14ac:dyDescent="0.25">
      <c r="A387" s="90"/>
      <c r="M387" s="113"/>
      <c r="N387" s="113"/>
      <c r="O387" s="113"/>
      <c r="P387" s="113"/>
    </row>
    <row r="388" spans="1:16" x14ac:dyDescent="0.25">
      <c r="A388" s="90"/>
      <c r="M388" s="113"/>
      <c r="N388" s="113"/>
      <c r="O388" s="113"/>
      <c r="P388" s="113"/>
    </row>
    <row r="389" spans="1:16" x14ac:dyDescent="0.25">
      <c r="A389" s="90"/>
      <c r="M389" s="113"/>
      <c r="N389" s="113"/>
      <c r="O389" s="113"/>
      <c r="P389" s="113"/>
    </row>
    <row r="390" spans="1:16" x14ac:dyDescent="0.25">
      <c r="A390" s="90"/>
      <c r="M390" s="113"/>
      <c r="N390" s="113"/>
      <c r="O390" s="113"/>
      <c r="P390" s="113"/>
    </row>
    <row r="391" spans="1:16" x14ac:dyDescent="0.25">
      <c r="A391" s="90"/>
      <c r="M391" s="113"/>
      <c r="N391" s="113"/>
      <c r="O391" s="113"/>
      <c r="P391" s="113"/>
    </row>
    <row r="392" spans="1:16" x14ac:dyDescent="0.25">
      <c r="A392" s="90"/>
      <c r="M392" s="113"/>
      <c r="N392" s="113"/>
      <c r="O392" s="113"/>
      <c r="P392" s="113"/>
    </row>
    <row r="393" spans="1:16" x14ac:dyDescent="0.25">
      <c r="A393" s="90"/>
      <c r="M393" s="113"/>
      <c r="N393" s="113"/>
      <c r="O393" s="113"/>
      <c r="P393" s="113"/>
    </row>
    <row r="394" spans="1:16" x14ac:dyDescent="0.25">
      <c r="A394" s="90"/>
      <c r="M394" s="113"/>
      <c r="N394" s="113"/>
      <c r="O394" s="113"/>
      <c r="P394" s="113"/>
    </row>
    <row r="395" spans="1:16" x14ac:dyDescent="0.25">
      <c r="A395" s="90"/>
      <c r="M395" s="113"/>
      <c r="N395" s="113"/>
      <c r="O395" s="113"/>
      <c r="P395" s="113"/>
    </row>
    <row r="396" spans="1:16" x14ac:dyDescent="0.25">
      <c r="A396" s="90"/>
      <c r="M396" s="113"/>
      <c r="N396" s="113"/>
      <c r="O396" s="113"/>
      <c r="P396" s="113"/>
    </row>
    <row r="397" spans="1:16" x14ac:dyDescent="0.25">
      <c r="A397" s="90"/>
      <c r="M397" s="113"/>
      <c r="N397" s="113"/>
      <c r="O397" s="113"/>
      <c r="P397" s="113"/>
    </row>
    <row r="398" spans="1:16" x14ac:dyDescent="0.25">
      <c r="A398" s="90"/>
      <c r="M398" s="113"/>
      <c r="N398" s="113"/>
      <c r="O398" s="113"/>
      <c r="P398" s="113"/>
    </row>
    <row r="399" spans="1:16" x14ac:dyDescent="0.25">
      <c r="A399" s="90"/>
      <c r="M399" s="113"/>
      <c r="N399" s="113"/>
      <c r="O399" s="113"/>
      <c r="P399" s="113"/>
    </row>
    <row r="400" spans="1:16" x14ac:dyDescent="0.25">
      <c r="A400" s="90"/>
      <c r="M400" s="113"/>
      <c r="N400" s="113"/>
      <c r="O400" s="113"/>
      <c r="P400" s="113"/>
    </row>
    <row r="401" spans="1:16" x14ac:dyDescent="0.25">
      <c r="A401" s="90"/>
      <c r="M401" s="113"/>
      <c r="N401" s="113"/>
      <c r="O401" s="113"/>
      <c r="P401" s="113"/>
    </row>
    <row r="402" spans="1:16" x14ac:dyDescent="0.25">
      <c r="A402" s="90"/>
      <c r="M402" s="113"/>
      <c r="N402" s="113"/>
      <c r="O402" s="113"/>
      <c r="P402" s="113"/>
    </row>
    <row r="403" spans="1:16" x14ac:dyDescent="0.25">
      <c r="A403" s="90"/>
      <c r="M403" s="113"/>
      <c r="N403" s="113"/>
      <c r="O403" s="113"/>
      <c r="P403" s="113"/>
    </row>
    <row r="404" spans="1:16" x14ac:dyDescent="0.25">
      <c r="A404" s="90"/>
      <c r="M404" s="113"/>
      <c r="N404" s="113"/>
      <c r="O404" s="113"/>
      <c r="P404" s="113"/>
    </row>
    <row r="405" spans="1:16" x14ac:dyDescent="0.25">
      <c r="A405" s="90"/>
      <c r="M405" s="113"/>
      <c r="N405" s="113"/>
      <c r="O405" s="113"/>
      <c r="P405" s="113"/>
    </row>
    <row r="406" spans="1:16" x14ac:dyDescent="0.25">
      <c r="A406" s="90"/>
      <c r="M406" s="113"/>
      <c r="N406" s="113"/>
      <c r="O406" s="113"/>
      <c r="P406" s="113"/>
    </row>
    <row r="407" spans="1:16" x14ac:dyDescent="0.25">
      <c r="A407" s="90"/>
      <c r="M407" s="113"/>
      <c r="N407" s="113"/>
      <c r="O407" s="113"/>
      <c r="P407" s="113"/>
    </row>
    <row r="408" spans="1:16" x14ac:dyDescent="0.25">
      <c r="A408" s="90"/>
      <c r="M408" s="113"/>
      <c r="N408" s="113"/>
      <c r="O408" s="113"/>
      <c r="P408" s="113"/>
    </row>
    <row r="409" spans="1:16" x14ac:dyDescent="0.25">
      <c r="A409" s="90"/>
      <c r="M409" s="113"/>
      <c r="N409" s="113"/>
      <c r="O409" s="113"/>
      <c r="P409" s="113"/>
    </row>
    <row r="410" spans="1:16" x14ac:dyDescent="0.25">
      <c r="A410" s="90"/>
      <c r="M410" s="113"/>
      <c r="N410" s="113"/>
      <c r="O410" s="113"/>
      <c r="P410" s="113"/>
    </row>
    <row r="411" spans="1:16" x14ac:dyDescent="0.25">
      <c r="A411" s="90"/>
      <c r="M411" s="113"/>
      <c r="N411" s="113"/>
      <c r="O411" s="113"/>
      <c r="P411" s="113"/>
    </row>
    <row r="412" spans="1:16" x14ac:dyDescent="0.25">
      <c r="A412" s="90"/>
      <c r="M412" s="113"/>
      <c r="N412" s="113"/>
      <c r="O412" s="113"/>
      <c r="P412" s="113"/>
    </row>
    <row r="413" spans="1:16" x14ac:dyDescent="0.25">
      <c r="A413" s="90"/>
      <c r="M413" s="113"/>
      <c r="N413" s="113"/>
      <c r="O413" s="113"/>
      <c r="P413" s="113"/>
    </row>
    <row r="414" spans="1:16" x14ac:dyDescent="0.25">
      <c r="A414" s="90"/>
      <c r="M414" s="113"/>
      <c r="N414" s="113"/>
      <c r="O414" s="113"/>
      <c r="P414" s="113"/>
    </row>
    <row r="415" spans="1:16" x14ac:dyDescent="0.25">
      <c r="A415" s="90"/>
      <c r="M415" s="113"/>
      <c r="N415" s="113"/>
      <c r="O415" s="113"/>
      <c r="P415" s="113"/>
    </row>
    <row r="416" spans="1:16" x14ac:dyDescent="0.25">
      <c r="A416" s="90"/>
      <c r="M416" s="113"/>
      <c r="N416" s="113"/>
      <c r="O416" s="113"/>
      <c r="P416" s="113"/>
    </row>
    <row r="417" spans="1:16" x14ac:dyDescent="0.25">
      <c r="A417" s="90"/>
      <c r="M417" s="113"/>
      <c r="N417" s="113"/>
      <c r="O417" s="113"/>
      <c r="P417" s="113"/>
    </row>
    <row r="418" spans="1:16" x14ac:dyDescent="0.25">
      <c r="A418" s="90"/>
      <c r="M418" s="113"/>
      <c r="N418" s="113"/>
      <c r="O418" s="113"/>
      <c r="P418" s="113"/>
    </row>
    <row r="419" spans="1:16" x14ac:dyDescent="0.25">
      <c r="A419" s="90"/>
      <c r="M419" s="113"/>
      <c r="N419" s="113"/>
      <c r="O419" s="113"/>
      <c r="P419" s="113"/>
    </row>
    <row r="420" spans="1:16" x14ac:dyDescent="0.25">
      <c r="A420" s="90"/>
      <c r="M420" s="113"/>
      <c r="N420" s="113"/>
      <c r="O420" s="113"/>
      <c r="P420" s="113"/>
    </row>
    <row r="421" spans="1:16" x14ac:dyDescent="0.25">
      <c r="A421" s="90"/>
      <c r="M421" s="113"/>
      <c r="N421" s="113"/>
      <c r="O421" s="113"/>
      <c r="P421" s="113"/>
    </row>
    <row r="422" spans="1:16" x14ac:dyDescent="0.25">
      <c r="A422" s="90"/>
      <c r="M422" s="113"/>
      <c r="N422" s="113"/>
      <c r="O422" s="113"/>
      <c r="P422" s="113"/>
    </row>
    <row r="423" spans="1:16" x14ac:dyDescent="0.25">
      <c r="A423" s="90"/>
      <c r="M423" s="113"/>
      <c r="N423" s="113"/>
      <c r="O423" s="113"/>
      <c r="P423" s="113"/>
    </row>
    <row r="424" spans="1:16" x14ac:dyDescent="0.25">
      <c r="A424" s="90"/>
      <c r="M424" s="113"/>
      <c r="N424" s="113"/>
      <c r="O424" s="113"/>
      <c r="P424" s="113"/>
    </row>
    <row r="425" spans="1:16" x14ac:dyDescent="0.25">
      <c r="A425" s="90"/>
      <c r="M425" s="113"/>
      <c r="N425" s="113"/>
      <c r="O425" s="113"/>
      <c r="P425" s="113"/>
    </row>
    <row r="426" spans="1:16" x14ac:dyDescent="0.25">
      <c r="A426" s="90"/>
      <c r="M426" s="113"/>
      <c r="N426" s="113"/>
      <c r="O426" s="113"/>
      <c r="P426" s="113"/>
    </row>
    <row r="427" spans="1:16" x14ac:dyDescent="0.25">
      <c r="A427" s="90"/>
      <c r="M427" s="113"/>
      <c r="N427" s="113"/>
      <c r="O427" s="113"/>
      <c r="P427" s="113"/>
    </row>
    <row r="428" spans="1:16" x14ac:dyDescent="0.25">
      <c r="A428" s="90"/>
      <c r="M428" s="113"/>
      <c r="N428" s="113"/>
      <c r="O428" s="113"/>
      <c r="P428" s="113"/>
    </row>
    <row r="429" spans="1:16" x14ac:dyDescent="0.25">
      <c r="A429" s="90"/>
      <c r="M429" s="113"/>
      <c r="N429" s="113"/>
      <c r="O429" s="113"/>
      <c r="P429" s="113"/>
    </row>
    <row r="430" spans="1:16" x14ac:dyDescent="0.25">
      <c r="A430" s="90"/>
      <c r="M430" s="113"/>
      <c r="N430" s="113"/>
      <c r="O430" s="113"/>
      <c r="P430" s="113"/>
    </row>
    <row r="431" spans="1:16" x14ac:dyDescent="0.25">
      <c r="A431" s="90"/>
      <c r="M431" s="113"/>
      <c r="N431" s="113"/>
      <c r="O431" s="113"/>
      <c r="P431" s="113"/>
    </row>
    <row r="432" spans="1:16" x14ac:dyDescent="0.25">
      <c r="A432" s="90"/>
      <c r="M432" s="113"/>
      <c r="N432" s="113"/>
      <c r="O432" s="113"/>
      <c r="P432" s="113"/>
    </row>
    <row r="433" spans="1:16" x14ac:dyDescent="0.25">
      <c r="A433" s="90"/>
      <c r="M433" s="113"/>
      <c r="N433" s="113"/>
      <c r="O433" s="113"/>
      <c r="P433" s="113"/>
    </row>
    <row r="434" spans="1:16" x14ac:dyDescent="0.25">
      <c r="A434" s="90"/>
      <c r="M434" s="113"/>
      <c r="N434" s="113"/>
      <c r="O434" s="113"/>
      <c r="P434" s="113"/>
    </row>
    <row r="435" spans="1:16" x14ac:dyDescent="0.25">
      <c r="A435" s="90"/>
      <c r="M435" s="113"/>
      <c r="N435" s="113"/>
      <c r="O435" s="113"/>
      <c r="P435" s="113"/>
    </row>
    <row r="436" spans="1:16" x14ac:dyDescent="0.25">
      <c r="A436" s="90"/>
      <c r="M436" s="113"/>
      <c r="N436" s="113"/>
      <c r="O436" s="113"/>
      <c r="P436" s="113"/>
    </row>
    <row r="437" spans="1:16" x14ac:dyDescent="0.25">
      <c r="A437" s="90"/>
      <c r="M437" s="113"/>
      <c r="N437" s="113"/>
      <c r="O437" s="113"/>
      <c r="P437" s="113"/>
    </row>
    <row r="438" spans="1:16" x14ac:dyDescent="0.25">
      <c r="A438" s="90"/>
      <c r="M438" s="113"/>
      <c r="N438" s="113"/>
      <c r="O438" s="113"/>
      <c r="P438" s="113"/>
    </row>
    <row r="439" spans="1:16" x14ac:dyDescent="0.25">
      <c r="A439" s="90"/>
      <c r="M439" s="113"/>
      <c r="N439" s="113"/>
      <c r="O439" s="113"/>
      <c r="P439" s="113"/>
    </row>
    <row r="440" spans="1:16" x14ac:dyDescent="0.25">
      <c r="A440" s="90"/>
      <c r="M440" s="113"/>
      <c r="N440" s="113"/>
      <c r="O440" s="113"/>
      <c r="P440" s="113"/>
    </row>
    <row r="441" spans="1:16" x14ac:dyDescent="0.25">
      <c r="A441" s="90"/>
      <c r="M441" s="113"/>
      <c r="N441" s="113"/>
      <c r="O441" s="113"/>
      <c r="P441" s="113"/>
    </row>
    <row r="442" spans="1:16" x14ac:dyDescent="0.25">
      <c r="A442" s="90"/>
      <c r="M442" s="113"/>
      <c r="N442" s="113"/>
      <c r="O442" s="113"/>
      <c r="P442" s="113"/>
    </row>
    <row r="443" spans="1:16" x14ac:dyDescent="0.25">
      <c r="A443" s="90"/>
      <c r="M443" s="113"/>
      <c r="N443" s="113"/>
      <c r="O443" s="113"/>
      <c r="P443" s="113"/>
    </row>
    <row r="444" spans="1:16" x14ac:dyDescent="0.25">
      <c r="A444" s="90"/>
      <c r="M444" s="113"/>
      <c r="N444" s="113"/>
      <c r="O444" s="113"/>
      <c r="P444" s="113"/>
    </row>
    <row r="445" spans="1:16" x14ac:dyDescent="0.25">
      <c r="A445" s="90"/>
      <c r="M445" s="113"/>
      <c r="N445" s="113"/>
      <c r="O445" s="113"/>
      <c r="P445" s="113"/>
    </row>
    <row r="446" spans="1:16" x14ac:dyDescent="0.25">
      <c r="A446" s="90"/>
      <c r="M446" s="113"/>
      <c r="N446" s="113"/>
      <c r="O446" s="113"/>
      <c r="P446" s="113"/>
    </row>
    <row r="447" spans="1:16" x14ac:dyDescent="0.25">
      <c r="A447" s="90"/>
      <c r="M447" s="113"/>
      <c r="N447" s="113"/>
      <c r="O447" s="113"/>
      <c r="P447" s="113"/>
    </row>
    <row r="448" spans="1:16" x14ac:dyDescent="0.25">
      <c r="A448" s="90"/>
      <c r="M448" s="113"/>
      <c r="N448" s="113"/>
      <c r="O448" s="113"/>
      <c r="P448" s="113"/>
    </row>
    <row r="449" spans="1:16" x14ac:dyDescent="0.25">
      <c r="A449" s="90"/>
      <c r="M449" s="113"/>
      <c r="N449" s="113"/>
      <c r="O449" s="113"/>
      <c r="P449" s="113"/>
    </row>
    <row r="450" spans="1:16" x14ac:dyDescent="0.25">
      <c r="A450" s="90"/>
      <c r="M450" s="113"/>
      <c r="N450" s="113"/>
      <c r="O450" s="113"/>
      <c r="P450" s="113"/>
    </row>
    <row r="451" spans="1:16" x14ac:dyDescent="0.25">
      <c r="A451" s="90"/>
      <c r="M451" s="113"/>
      <c r="N451" s="113"/>
      <c r="O451" s="113"/>
      <c r="P451" s="113"/>
    </row>
    <row r="452" spans="1:16" x14ac:dyDescent="0.25">
      <c r="A452" s="90"/>
      <c r="M452" s="113"/>
      <c r="N452" s="113"/>
      <c r="O452" s="113"/>
      <c r="P452" s="113"/>
    </row>
    <row r="453" spans="1:16" x14ac:dyDescent="0.25">
      <c r="A453" s="90"/>
      <c r="M453" s="113"/>
      <c r="N453" s="113"/>
      <c r="O453" s="113"/>
      <c r="P453" s="113"/>
    </row>
    <row r="454" spans="1:16" x14ac:dyDescent="0.25">
      <c r="A454" s="90"/>
      <c r="M454" s="113"/>
      <c r="N454" s="113"/>
      <c r="O454" s="113"/>
      <c r="P454" s="113"/>
    </row>
    <row r="455" spans="1:16" x14ac:dyDescent="0.25">
      <c r="A455" s="90"/>
      <c r="M455" s="113"/>
      <c r="N455" s="113"/>
      <c r="O455" s="113"/>
      <c r="P455" s="113"/>
    </row>
    <row r="456" spans="1:16" x14ac:dyDescent="0.25">
      <c r="A456" s="90"/>
      <c r="M456" s="113"/>
      <c r="N456" s="113"/>
      <c r="O456" s="113"/>
      <c r="P456" s="113"/>
    </row>
    <row r="457" spans="1:16" x14ac:dyDescent="0.25">
      <c r="A457" s="90"/>
      <c r="M457" s="113"/>
      <c r="N457" s="113"/>
      <c r="O457" s="113"/>
      <c r="P457" s="113"/>
    </row>
    <row r="458" spans="1:16" x14ac:dyDescent="0.25">
      <c r="A458" s="90"/>
      <c r="M458" s="113"/>
      <c r="N458" s="113"/>
      <c r="O458" s="113"/>
      <c r="P458" s="113"/>
    </row>
    <row r="459" spans="1:16" x14ac:dyDescent="0.25">
      <c r="A459" s="90"/>
      <c r="M459" s="113"/>
      <c r="N459" s="113"/>
      <c r="O459" s="113"/>
      <c r="P459" s="113"/>
    </row>
    <row r="460" spans="1:16" x14ac:dyDescent="0.25">
      <c r="A460" s="90"/>
      <c r="M460" s="113"/>
      <c r="N460" s="113"/>
      <c r="O460" s="113"/>
      <c r="P460" s="113"/>
    </row>
    <row r="461" spans="1:16" x14ac:dyDescent="0.25">
      <c r="A461" s="90"/>
      <c r="M461" s="113"/>
      <c r="N461" s="113"/>
      <c r="O461" s="113"/>
      <c r="P461" s="113"/>
    </row>
    <row r="462" spans="1:16" x14ac:dyDescent="0.25">
      <c r="A462" s="90"/>
      <c r="M462" s="113"/>
      <c r="N462" s="113"/>
      <c r="O462" s="113"/>
      <c r="P462" s="113"/>
    </row>
    <row r="463" spans="1:16" x14ac:dyDescent="0.25">
      <c r="A463" s="90"/>
      <c r="M463" s="113"/>
      <c r="N463" s="113"/>
      <c r="O463" s="113"/>
      <c r="P463" s="113"/>
    </row>
    <row r="464" spans="1:16" x14ac:dyDescent="0.25">
      <c r="A464" s="90"/>
      <c r="M464" s="113"/>
      <c r="N464" s="113"/>
      <c r="O464" s="113"/>
      <c r="P464" s="113"/>
    </row>
    <row r="465" spans="1:16" x14ac:dyDescent="0.25">
      <c r="A465" s="90"/>
      <c r="M465" s="113"/>
      <c r="N465" s="113"/>
      <c r="O465" s="113"/>
      <c r="P465" s="113"/>
    </row>
    <row r="466" spans="1:16" x14ac:dyDescent="0.25">
      <c r="A466" s="90"/>
      <c r="M466" s="113"/>
      <c r="N466" s="113"/>
      <c r="O466" s="113"/>
      <c r="P466" s="113"/>
    </row>
    <row r="467" spans="1:16" x14ac:dyDescent="0.25">
      <c r="A467" s="90"/>
      <c r="M467" s="113"/>
      <c r="N467" s="113"/>
      <c r="O467" s="113"/>
      <c r="P467" s="113"/>
    </row>
    <row r="468" spans="1:16" x14ac:dyDescent="0.25">
      <c r="A468" s="90"/>
      <c r="M468" s="113"/>
      <c r="N468" s="113"/>
      <c r="O468" s="113"/>
      <c r="P468" s="113"/>
    </row>
    <row r="469" spans="1:16" x14ac:dyDescent="0.25">
      <c r="A469" s="90"/>
      <c r="M469" s="113"/>
      <c r="N469" s="113"/>
      <c r="O469" s="113"/>
      <c r="P469" s="113"/>
    </row>
    <row r="470" spans="1:16" x14ac:dyDescent="0.25">
      <c r="A470" s="90"/>
      <c r="M470" s="113"/>
      <c r="N470" s="113"/>
      <c r="O470" s="113"/>
      <c r="P470" s="113"/>
    </row>
    <row r="471" spans="1:16" x14ac:dyDescent="0.25">
      <c r="A471" s="90"/>
      <c r="M471" s="113"/>
      <c r="N471" s="113"/>
      <c r="O471" s="113"/>
      <c r="P471" s="113"/>
    </row>
    <row r="472" spans="1:16" x14ac:dyDescent="0.25">
      <c r="A472" s="90"/>
      <c r="M472" s="113"/>
      <c r="N472" s="113"/>
      <c r="O472" s="113"/>
      <c r="P472" s="113"/>
    </row>
    <row r="473" spans="1:16" x14ac:dyDescent="0.25">
      <c r="A473" s="90"/>
      <c r="M473" s="113"/>
      <c r="N473" s="113"/>
      <c r="O473" s="113"/>
      <c r="P473" s="113"/>
    </row>
    <row r="474" spans="1:16" x14ac:dyDescent="0.25">
      <c r="A474" s="90"/>
      <c r="M474" s="113"/>
      <c r="N474" s="113"/>
      <c r="O474" s="113"/>
      <c r="P474" s="113"/>
    </row>
    <row r="475" spans="1:16" x14ac:dyDescent="0.25">
      <c r="A475" s="90"/>
      <c r="M475" s="113"/>
      <c r="N475" s="113"/>
      <c r="O475" s="113"/>
      <c r="P475" s="113"/>
    </row>
    <row r="476" spans="1:16" x14ac:dyDescent="0.25">
      <c r="A476" s="90"/>
      <c r="M476" s="113"/>
      <c r="N476" s="113"/>
      <c r="O476" s="113"/>
      <c r="P476" s="113"/>
    </row>
    <row r="477" spans="1:16" x14ac:dyDescent="0.25">
      <c r="A477" s="90"/>
      <c r="M477" s="113"/>
      <c r="N477" s="113"/>
      <c r="O477" s="113"/>
      <c r="P477" s="113"/>
    </row>
    <row r="478" spans="1:16" x14ac:dyDescent="0.25">
      <c r="A478" s="90"/>
      <c r="M478" s="113"/>
      <c r="N478" s="113"/>
      <c r="O478" s="113"/>
      <c r="P478" s="113"/>
    </row>
    <row r="479" spans="1:16" x14ac:dyDescent="0.25">
      <c r="A479" s="90"/>
      <c r="M479" s="113"/>
      <c r="N479" s="113"/>
      <c r="O479" s="113"/>
      <c r="P479" s="113"/>
    </row>
    <row r="480" spans="1:16" x14ac:dyDescent="0.25">
      <c r="A480" s="90"/>
      <c r="M480" s="113"/>
      <c r="N480" s="113"/>
      <c r="O480" s="113"/>
      <c r="P480" s="113"/>
    </row>
    <row r="481" spans="1:16" x14ac:dyDescent="0.25">
      <c r="A481" s="90"/>
      <c r="M481" s="113"/>
      <c r="N481" s="113"/>
      <c r="O481" s="113"/>
      <c r="P481" s="113"/>
    </row>
    <row r="482" spans="1:16" x14ac:dyDescent="0.25">
      <c r="A482" s="90"/>
      <c r="M482" s="113"/>
      <c r="N482" s="113"/>
      <c r="O482" s="113"/>
      <c r="P482" s="113"/>
    </row>
    <row r="483" spans="1:16" x14ac:dyDescent="0.25">
      <c r="A483" s="90"/>
      <c r="M483" s="113"/>
      <c r="N483" s="113"/>
      <c r="O483" s="113"/>
      <c r="P483" s="113"/>
    </row>
    <row r="484" spans="1:16" x14ac:dyDescent="0.25">
      <c r="A484" s="90"/>
      <c r="M484" s="113"/>
      <c r="N484" s="113"/>
      <c r="O484" s="113"/>
      <c r="P484" s="113"/>
    </row>
    <row r="485" spans="1:16" x14ac:dyDescent="0.25">
      <c r="A485" s="90"/>
      <c r="M485" s="113"/>
      <c r="N485" s="113"/>
      <c r="O485" s="113"/>
      <c r="P485" s="113"/>
    </row>
    <row r="486" spans="1:16" x14ac:dyDescent="0.25">
      <c r="A486" s="90"/>
      <c r="M486" s="113"/>
      <c r="N486" s="113"/>
      <c r="O486" s="113"/>
      <c r="P486" s="113"/>
    </row>
    <row r="487" spans="1:16" x14ac:dyDescent="0.25">
      <c r="A487" s="90"/>
      <c r="M487" s="113"/>
      <c r="N487" s="113"/>
      <c r="O487" s="113"/>
      <c r="P487" s="113"/>
    </row>
    <row r="488" spans="1:16" x14ac:dyDescent="0.25">
      <c r="A488" s="90"/>
      <c r="M488" s="113"/>
      <c r="N488" s="113"/>
      <c r="O488" s="113"/>
      <c r="P488" s="113"/>
    </row>
    <row r="489" spans="1:16" x14ac:dyDescent="0.25">
      <c r="A489" s="90"/>
      <c r="M489" s="113"/>
      <c r="N489" s="113"/>
      <c r="O489" s="113"/>
      <c r="P489" s="113"/>
    </row>
    <row r="490" spans="1:16" x14ac:dyDescent="0.25">
      <c r="A490" s="90"/>
      <c r="M490" s="113"/>
      <c r="N490" s="113"/>
      <c r="O490" s="113"/>
      <c r="P490" s="113"/>
    </row>
    <row r="491" spans="1:16" x14ac:dyDescent="0.25">
      <c r="A491" s="90"/>
      <c r="M491" s="113"/>
      <c r="N491" s="113"/>
      <c r="O491" s="113"/>
      <c r="P491" s="113"/>
    </row>
    <row r="492" spans="1:16" x14ac:dyDescent="0.25">
      <c r="A492" s="90"/>
      <c r="M492" s="113"/>
      <c r="N492" s="113"/>
      <c r="O492" s="113"/>
      <c r="P492" s="113"/>
    </row>
    <row r="493" spans="1:16" x14ac:dyDescent="0.25">
      <c r="A493" s="90"/>
      <c r="M493" s="113"/>
      <c r="N493" s="113"/>
      <c r="O493" s="113"/>
      <c r="P493" s="113"/>
    </row>
    <row r="494" spans="1:16" x14ac:dyDescent="0.25">
      <c r="A494" s="90"/>
      <c r="M494" s="113"/>
      <c r="N494" s="113"/>
      <c r="O494" s="113"/>
      <c r="P494" s="113"/>
    </row>
    <row r="495" spans="1:16" x14ac:dyDescent="0.25">
      <c r="A495" s="90"/>
      <c r="M495" s="113"/>
      <c r="N495" s="113"/>
      <c r="O495" s="113"/>
      <c r="P495" s="113"/>
    </row>
    <row r="496" spans="1:16" x14ac:dyDescent="0.25">
      <c r="A496" s="90"/>
      <c r="M496" s="113"/>
      <c r="N496" s="113"/>
      <c r="O496" s="113"/>
      <c r="P496" s="113"/>
    </row>
    <row r="497" spans="1:16" x14ac:dyDescent="0.25">
      <c r="A497" s="90"/>
      <c r="M497" s="113"/>
      <c r="N497" s="113"/>
      <c r="O497" s="113"/>
      <c r="P497" s="113"/>
    </row>
    <row r="498" spans="1:16" x14ac:dyDescent="0.25">
      <c r="A498" s="90"/>
      <c r="M498" s="113"/>
      <c r="N498" s="113"/>
      <c r="O498" s="113"/>
      <c r="P498" s="113"/>
    </row>
    <row r="499" spans="1:16" x14ac:dyDescent="0.25">
      <c r="A499" s="90"/>
      <c r="M499" s="113"/>
      <c r="N499" s="113"/>
      <c r="O499" s="113"/>
      <c r="P499" s="113"/>
    </row>
    <row r="500" spans="1:16" x14ac:dyDescent="0.25">
      <c r="A500" s="90"/>
      <c r="M500" s="113"/>
      <c r="N500" s="113"/>
      <c r="O500" s="113"/>
      <c r="P500" s="113"/>
    </row>
    <row r="501" spans="1:16" x14ac:dyDescent="0.25">
      <c r="A501" s="90"/>
      <c r="M501" s="113"/>
      <c r="N501" s="113"/>
      <c r="O501" s="113"/>
      <c r="P501" s="113"/>
    </row>
    <row r="502" spans="1:16" x14ac:dyDescent="0.25">
      <c r="A502" s="90"/>
      <c r="M502" s="113"/>
      <c r="N502" s="113"/>
      <c r="O502" s="113"/>
      <c r="P502" s="113"/>
    </row>
    <row r="503" spans="1:16" x14ac:dyDescent="0.25">
      <c r="A503" s="90"/>
      <c r="M503" s="113"/>
      <c r="N503" s="113"/>
      <c r="O503" s="113"/>
      <c r="P503" s="113"/>
    </row>
    <row r="504" spans="1:16" x14ac:dyDescent="0.25">
      <c r="A504" s="90"/>
      <c r="M504" s="113"/>
      <c r="N504" s="113"/>
      <c r="O504" s="113"/>
      <c r="P504" s="113"/>
    </row>
    <row r="505" spans="1:16" x14ac:dyDescent="0.25">
      <c r="A505" s="90"/>
      <c r="M505" s="113"/>
      <c r="N505" s="113"/>
      <c r="O505" s="113"/>
      <c r="P505" s="113"/>
    </row>
    <row r="506" spans="1:16" x14ac:dyDescent="0.25">
      <c r="A506" s="90"/>
      <c r="M506" s="113"/>
      <c r="N506" s="113"/>
      <c r="O506" s="113"/>
      <c r="P506" s="113"/>
    </row>
    <row r="507" spans="1:16" x14ac:dyDescent="0.25">
      <c r="A507" s="90"/>
      <c r="M507" s="113"/>
      <c r="N507" s="113"/>
      <c r="O507" s="113"/>
      <c r="P507" s="113"/>
    </row>
    <row r="508" spans="1:16" x14ac:dyDescent="0.25">
      <c r="A508" s="90"/>
      <c r="M508" s="113"/>
      <c r="N508" s="113"/>
      <c r="O508" s="113"/>
      <c r="P508" s="113"/>
    </row>
    <row r="509" spans="1:16" x14ac:dyDescent="0.25">
      <c r="A509" s="90"/>
      <c r="M509" s="113"/>
      <c r="N509" s="113"/>
      <c r="O509" s="113"/>
      <c r="P509" s="113"/>
    </row>
    <row r="510" spans="1:16" x14ac:dyDescent="0.25">
      <c r="A510" s="90"/>
      <c r="M510" s="113"/>
      <c r="N510" s="113"/>
      <c r="O510" s="113"/>
      <c r="P510" s="113"/>
    </row>
    <row r="511" spans="1:16" x14ac:dyDescent="0.25">
      <c r="A511" s="90"/>
      <c r="M511" s="113"/>
      <c r="N511" s="113"/>
      <c r="O511" s="113"/>
      <c r="P511" s="113"/>
    </row>
    <row r="512" spans="1:16" x14ac:dyDescent="0.25">
      <c r="A512" s="90"/>
      <c r="M512" s="113"/>
      <c r="N512" s="113"/>
      <c r="O512" s="113"/>
      <c r="P512" s="113"/>
    </row>
    <row r="513" spans="1:16" x14ac:dyDescent="0.25">
      <c r="A513" s="90"/>
      <c r="M513" s="113"/>
      <c r="N513" s="113"/>
      <c r="O513" s="113"/>
      <c r="P513" s="113"/>
    </row>
    <row r="514" spans="1:16" x14ac:dyDescent="0.25">
      <c r="A514" s="90"/>
      <c r="M514" s="113"/>
      <c r="N514" s="113"/>
      <c r="O514" s="113"/>
      <c r="P514" s="113"/>
    </row>
    <row r="515" spans="1:16" x14ac:dyDescent="0.25">
      <c r="A515" s="90"/>
      <c r="M515" s="113"/>
      <c r="N515" s="113"/>
      <c r="O515" s="113"/>
      <c r="P515" s="113"/>
    </row>
    <row r="516" spans="1:16" x14ac:dyDescent="0.25">
      <c r="A516" s="90"/>
      <c r="M516" s="113"/>
      <c r="N516" s="113"/>
      <c r="O516" s="113"/>
      <c r="P516" s="113"/>
    </row>
    <row r="517" spans="1:16" x14ac:dyDescent="0.25">
      <c r="A517" s="90"/>
      <c r="M517" s="113"/>
      <c r="N517" s="113"/>
      <c r="O517" s="113"/>
      <c r="P517" s="113"/>
    </row>
    <row r="518" spans="1:16" x14ac:dyDescent="0.25">
      <c r="A518" s="90"/>
      <c r="M518" s="113"/>
      <c r="N518" s="113"/>
      <c r="O518" s="113"/>
      <c r="P518" s="113"/>
    </row>
    <row r="519" spans="1:16" x14ac:dyDescent="0.25">
      <c r="A519" s="90"/>
      <c r="M519" s="113"/>
      <c r="N519" s="113"/>
      <c r="O519" s="113"/>
      <c r="P519" s="113"/>
    </row>
    <row r="520" spans="1:16" x14ac:dyDescent="0.25">
      <c r="A520" s="90"/>
      <c r="M520" s="113"/>
      <c r="N520" s="113"/>
      <c r="O520" s="113"/>
      <c r="P520" s="113"/>
    </row>
    <row r="521" spans="1:16" x14ac:dyDescent="0.25">
      <c r="A521" s="90"/>
      <c r="M521" s="113"/>
      <c r="N521" s="113"/>
      <c r="O521" s="113"/>
      <c r="P521" s="113"/>
    </row>
    <row r="522" spans="1:16" x14ac:dyDescent="0.25">
      <c r="A522" s="90"/>
      <c r="M522" s="113"/>
      <c r="N522" s="113"/>
      <c r="O522" s="113"/>
      <c r="P522" s="113"/>
    </row>
    <row r="523" spans="1:16" x14ac:dyDescent="0.25">
      <c r="A523" s="90"/>
      <c r="M523" s="113"/>
      <c r="N523" s="113"/>
      <c r="O523" s="113"/>
      <c r="P523" s="113"/>
    </row>
    <row r="524" spans="1:16" x14ac:dyDescent="0.25">
      <c r="A524" s="90"/>
      <c r="M524" s="113"/>
      <c r="N524" s="113"/>
      <c r="O524" s="113"/>
      <c r="P524" s="113"/>
    </row>
    <row r="525" spans="1:16" x14ac:dyDescent="0.25">
      <c r="A525" s="90"/>
      <c r="M525" s="113"/>
      <c r="N525" s="113"/>
      <c r="O525" s="113"/>
      <c r="P525" s="113"/>
    </row>
    <row r="526" spans="1:16" x14ac:dyDescent="0.25">
      <c r="A526" s="90"/>
      <c r="M526" s="113"/>
      <c r="N526" s="113"/>
      <c r="O526" s="113"/>
      <c r="P526" s="113"/>
    </row>
    <row r="527" spans="1:16" x14ac:dyDescent="0.25">
      <c r="A527" s="90"/>
      <c r="M527" s="113"/>
      <c r="N527" s="113"/>
      <c r="O527" s="113"/>
      <c r="P527" s="113"/>
    </row>
    <row r="528" spans="1:16" x14ac:dyDescent="0.25">
      <c r="A528" s="90"/>
      <c r="M528" s="113"/>
      <c r="N528" s="113"/>
      <c r="O528" s="113"/>
      <c r="P528" s="113"/>
    </row>
    <row r="529" spans="1:16" x14ac:dyDescent="0.25">
      <c r="A529" s="90"/>
      <c r="M529" s="113"/>
      <c r="N529" s="113"/>
      <c r="O529" s="113"/>
      <c r="P529" s="113"/>
    </row>
    <row r="530" spans="1:16" x14ac:dyDescent="0.25">
      <c r="A530" s="90"/>
      <c r="M530" s="113"/>
      <c r="N530" s="113"/>
      <c r="O530" s="113"/>
      <c r="P530" s="113"/>
    </row>
    <row r="531" spans="1:16" x14ac:dyDescent="0.25">
      <c r="A531" s="90"/>
      <c r="M531" s="113"/>
      <c r="N531" s="113"/>
      <c r="O531" s="113"/>
      <c r="P531" s="113"/>
    </row>
    <row r="532" spans="1:16" x14ac:dyDescent="0.25">
      <c r="A532" s="90"/>
      <c r="M532" s="113"/>
      <c r="N532" s="113"/>
      <c r="O532" s="113"/>
      <c r="P532" s="113"/>
    </row>
    <row r="533" spans="1:16" x14ac:dyDescent="0.25">
      <c r="A533" s="90"/>
      <c r="M533" s="113"/>
      <c r="N533" s="113"/>
      <c r="O533" s="113"/>
      <c r="P533" s="113"/>
    </row>
    <row r="534" spans="1:16" x14ac:dyDescent="0.25">
      <c r="A534" s="90"/>
      <c r="M534" s="113"/>
      <c r="N534" s="113"/>
      <c r="O534" s="113"/>
      <c r="P534" s="113"/>
    </row>
    <row r="535" spans="1:16" x14ac:dyDescent="0.25">
      <c r="A535" s="90"/>
      <c r="M535" s="113"/>
      <c r="N535" s="113"/>
      <c r="O535" s="113"/>
      <c r="P535" s="113"/>
    </row>
    <row r="536" spans="1:16" x14ac:dyDescent="0.25">
      <c r="A536" s="90"/>
      <c r="M536" s="113"/>
      <c r="N536" s="113"/>
      <c r="O536" s="113"/>
      <c r="P536" s="113"/>
    </row>
    <row r="537" spans="1:16" x14ac:dyDescent="0.25">
      <c r="A537" s="90"/>
      <c r="M537" s="113"/>
      <c r="N537" s="113"/>
      <c r="O537" s="113"/>
      <c r="P537" s="113"/>
    </row>
    <row r="538" spans="1:16" x14ac:dyDescent="0.25">
      <c r="A538" s="90"/>
      <c r="M538" s="113"/>
      <c r="N538" s="113"/>
      <c r="O538" s="113"/>
      <c r="P538" s="113"/>
    </row>
    <row r="539" spans="1:16" x14ac:dyDescent="0.25">
      <c r="A539" s="90"/>
      <c r="M539" s="113"/>
      <c r="N539" s="113"/>
      <c r="O539" s="113"/>
      <c r="P539" s="113"/>
    </row>
    <row r="540" spans="1:16" x14ac:dyDescent="0.25">
      <c r="A540" s="90"/>
      <c r="M540" s="113"/>
      <c r="N540" s="113"/>
      <c r="O540" s="113"/>
      <c r="P540" s="113"/>
    </row>
    <row r="541" spans="1:16" x14ac:dyDescent="0.25">
      <c r="A541" s="90"/>
      <c r="M541" s="113"/>
      <c r="N541" s="113"/>
      <c r="O541" s="113"/>
      <c r="P541" s="113"/>
    </row>
    <row r="542" spans="1:16" x14ac:dyDescent="0.25">
      <c r="A542" s="90"/>
      <c r="M542" s="113"/>
      <c r="N542" s="113"/>
      <c r="O542" s="113"/>
      <c r="P542" s="113"/>
    </row>
    <row r="543" spans="1:16" x14ac:dyDescent="0.25">
      <c r="A543" s="90"/>
      <c r="M543" s="113"/>
      <c r="N543" s="113"/>
      <c r="O543" s="113"/>
      <c r="P543" s="113"/>
    </row>
    <row r="544" spans="1:16" x14ac:dyDescent="0.25">
      <c r="A544" s="90"/>
      <c r="M544" s="113"/>
      <c r="N544" s="113"/>
      <c r="O544" s="113"/>
      <c r="P544" s="113"/>
    </row>
    <row r="545" spans="1:16" x14ac:dyDescent="0.25">
      <c r="A545" s="90"/>
      <c r="M545" s="113"/>
      <c r="N545" s="113"/>
      <c r="O545" s="113"/>
      <c r="P545" s="113"/>
    </row>
    <row r="546" spans="1:16" x14ac:dyDescent="0.25">
      <c r="A546" s="90"/>
      <c r="M546" s="113"/>
      <c r="N546" s="113"/>
      <c r="O546" s="113"/>
      <c r="P546" s="113"/>
    </row>
    <row r="547" spans="1:16" x14ac:dyDescent="0.25">
      <c r="A547" s="90"/>
      <c r="M547" s="113"/>
      <c r="N547" s="113"/>
      <c r="O547" s="113"/>
      <c r="P547" s="113"/>
    </row>
    <row r="548" spans="1:16" x14ac:dyDescent="0.25">
      <c r="A548" s="90"/>
      <c r="M548" s="113"/>
      <c r="N548" s="113"/>
      <c r="O548" s="113"/>
      <c r="P548" s="113"/>
    </row>
    <row r="549" spans="1:16" x14ac:dyDescent="0.25">
      <c r="A549" s="90"/>
      <c r="M549" s="113"/>
      <c r="N549" s="113"/>
      <c r="O549" s="113"/>
      <c r="P549" s="113"/>
    </row>
    <row r="550" spans="1:16" x14ac:dyDescent="0.25">
      <c r="A550" s="90"/>
      <c r="M550" s="113"/>
      <c r="N550" s="113"/>
      <c r="O550" s="113"/>
      <c r="P550" s="113"/>
    </row>
    <row r="551" spans="1:16" x14ac:dyDescent="0.25">
      <c r="A551" s="90"/>
      <c r="M551" s="113"/>
      <c r="N551" s="113"/>
      <c r="O551" s="113"/>
      <c r="P551" s="113"/>
    </row>
    <row r="552" spans="1:16" x14ac:dyDescent="0.25">
      <c r="A552" s="90"/>
      <c r="M552" s="113"/>
      <c r="N552" s="113"/>
      <c r="O552" s="113"/>
      <c r="P552" s="113"/>
    </row>
    <row r="553" spans="1:16" x14ac:dyDescent="0.25">
      <c r="A553" s="90"/>
      <c r="M553" s="113"/>
      <c r="N553" s="113"/>
      <c r="O553" s="113"/>
      <c r="P553" s="113"/>
    </row>
    <row r="554" spans="1:16" x14ac:dyDescent="0.25">
      <c r="A554" s="90"/>
      <c r="M554" s="113"/>
      <c r="N554" s="113"/>
      <c r="O554" s="113"/>
      <c r="P554" s="113"/>
    </row>
    <row r="555" spans="1:16" x14ac:dyDescent="0.25">
      <c r="A555" s="90"/>
      <c r="M555" s="113"/>
      <c r="N555" s="113"/>
      <c r="O555" s="113"/>
      <c r="P555" s="113"/>
    </row>
    <row r="556" spans="1:16" x14ac:dyDescent="0.25">
      <c r="A556" s="90"/>
      <c r="M556" s="113"/>
      <c r="N556" s="113"/>
      <c r="O556" s="113"/>
      <c r="P556" s="113"/>
    </row>
    <row r="557" spans="1:16" x14ac:dyDescent="0.25">
      <c r="A557" s="90"/>
      <c r="M557" s="113"/>
      <c r="N557" s="113"/>
      <c r="O557" s="113"/>
      <c r="P557" s="113"/>
    </row>
    <row r="558" spans="1:16" x14ac:dyDescent="0.25">
      <c r="A558" s="90"/>
      <c r="M558" s="113"/>
      <c r="N558" s="113"/>
      <c r="O558" s="113"/>
      <c r="P558" s="113"/>
    </row>
    <row r="559" spans="1:16" x14ac:dyDescent="0.25">
      <c r="A559" s="90"/>
      <c r="M559" s="113"/>
      <c r="N559" s="113"/>
      <c r="O559" s="113"/>
      <c r="P559" s="113"/>
    </row>
    <row r="560" spans="1:16" x14ac:dyDescent="0.25">
      <c r="A560" s="90"/>
      <c r="M560" s="113"/>
      <c r="N560" s="113"/>
      <c r="O560" s="113"/>
      <c r="P560" s="113"/>
    </row>
    <row r="561" spans="1:16" x14ac:dyDescent="0.25">
      <c r="A561" s="90"/>
      <c r="M561" s="113"/>
      <c r="N561" s="113"/>
      <c r="O561" s="113"/>
      <c r="P561" s="113"/>
    </row>
    <row r="562" spans="1:16" x14ac:dyDescent="0.25">
      <c r="A562" s="90"/>
      <c r="M562" s="113"/>
      <c r="N562" s="113"/>
      <c r="O562" s="113"/>
      <c r="P562" s="113"/>
    </row>
    <row r="563" spans="1:16" x14ac:dyDescent="0.25">
      <c r="A563" s="90"/>
      <c r="M563" s="113"/>
      <c r="N563" s="113"/>
      <c r="O563" s="113"/>
      <c r="P563" s="113"/>
    </row>
    <row r="564" spans="1:16" x14ac:dyDescent="0.25">
      <c r="A564" s="90"/>
      <c r="M564" s="113"/>
      <c r="N564" s="113"/>
      <c r="O564" s="113"/>
      <c r="P564" s="113"/>
    </row>
    <row r="565" spans="1:16" x14ac:dyDescent="0.25">
      <c r="A565" s="90"/>
      <c r="M565" s="113"/>
      <c r="N565" s="113"/>
      <c r="O565" s="113"/>
      <c r="P565" s="113"/>
    </row>
    <row r="566" spans="1:16" x14ac:dyDescent="0.25">
      <c r="A566" s="90"/>
      <c r="M566" s="113"/>
      <c r="N566" s="113"/>
      <c r="O566" s="113"/>
      <c r="P566" s="113"/>
    </row>
    <row r="567" spans="1:16" x14ac:dyDescent="0.25">
      <c r="A567" s="90"/>
      <c r="M567" s="113"/>
      <c r="N567" s="113"/>
      <c r="O567" s="113"/>
      <c r="P567" s="113"/>
    </row>
    <row r="568" spans="1:16" x14ac:dyDescent="0.25">
      <c r="A568" s="90"/>
      <c r="M568" s="113"/>
      <c r="N568" s="113"/>
      <c r="O568" s="113"/>
      <c r="P568" s="113"/>
    </row>
    <row r="569" spans="1:16" x14ac:dyDescent="0.25">
      <c r="A569" s="90"/>
      <c r="M569" s="113"/>
      <c r="N569" s="113"/>
      <c r="O569" s="113"/>
      <c r="P569" s="113"/>
    </row>
    <row r="570" spans="1:16" x14ac:dyDescent="0.25">
      <c r="A570" s="90"/>
      <c r="M570" s="113"/>
      <c r="N570" s="113"/>
      <c r="O570" s="113"/>
      <c r="P570" s="113"/>
    </row>
    <row r="571" spans="1:16" x14ac:dyDescent="0.25">
      <c r="A571" s="90"/>
      <c r="M571" s="113"/>
      <c r="N571" s="113"/>
      <c r="O571" s="113"/>
      <c r="P571" s="113"/>
    </row>
    <row r="572" spans="1:16" x14ac:dyDescent="0.25">
      <c r="A572" s="90"/>
      <c r="M572" s="113"/>
      <c r="N572" s="113"/>
      <c r="O572" s="113"/>
      <c r="P572" s="113"/>
    </row>
    <row r="573" spans="1:16" x14ac:dyDescent="0.25">
      <c r="A573" s="90"/>
      <c r="M573" s="113"/>
      <c r="N573" s="113"/>
      <c r="O573" s="113"/>
      <c r="P573" s="113"/>
    </row>
    <row r="574" spans="1:16" x14ac:dyDescent="0.25">
      <c r="A574" s="90"/>
      <c r="M574" s="113"/>
      <c r="N574" s="113"/>
      <c r="O574" s="113"/>
      <c r="P574" s="113"/>
    </row>
    <row r="575" spans="1:16" x14ac:dyDescent="0.25">
      <c r="A575" s="90"/>
      <c r="M575" s="113"/>
      <c r="N575" s="113"/>
      <c r="O575" s="113"/>
      <c r="P575" s="113"/>
    </row>
    <row r="576" spans="1:16" x14ac:dyDescent="0.25">
      <c r="A576" s="90"/>
      <c r="M576" s="113"/>
      <c r="N576" s="113"/>
      <c r="O576" s="113"/>
      <c r="P576" s="113"/>
    </row>
    <row r="577" spans="1:16" x14ac:dyDescent="0.25">
      <c r="A577" s="90"/>
      <c r="M577" s="113"/>
      <c r="N577" s="113"/>
      <c r="O577" s="113"/>
      <c r="P577" s="113"/>
    </row>
    <row r="578" spans="1:16" x14ac:dyDescent="0.25">
      <c r="A578" s="90"/>
      <c r="M578" s="113"/>
      <c r="N578" s="113"/>
      <c r="O578" s="113"/>
      <c r="P578" s="113"/>
    </row>
    <row r="579" spans="1:16" x14ac:dyDescent="0.25">
      <c r="A579" s="90"/>
      <c r="M579" s="113"/>
      <c r="N579" s="113"/>
      <c r="O579" s="113"/>
      <c r="P579" s="113"/>
    </row>
    <row r="580" spans="1:16" x14ac:dyDescent="0.25">
      <c r="A580" s="90"/>
      <c r="M580" s="113"/>
      <c r="N580" s="113"/>
      <c r="O580" s="113"/>
      <c r="P580" s="113"/>
    </row>
    <row r="581" spans="1:16" x14ac:dyDescent="0.25">
      <c r="A581" s="90"/>
      <c r="M581" s="113"/>
      <c r="N581" s="113"/>
      <c r="O581" s="113"/>
      <c r="P581" s="113"/>
    </row>
    <row r="582" spans="1:16" x14ac:dyDescent="0.25">
      <c r="A582" s="90"/>
      <c r="M582" s="113"/>
      <c r="N582" s="113"/>
      <c r="O582" s="113"/>
      <c r="P582" s="113"/>
    </row>
    <row r="583" spans="1:16" x14ac:dyDescent="0.25">
      <c r="A583" s="90"/>
      <c r="M583" s="113"/>
      <c r="N583" s="113"/>
      <c r="O583" s="113"/>
      <c r="P583" s="113"/>
    </row>
    <row r="584" spans="1:16" x14ac:dyDescent="0.25">
      <c r="A584" s="90"/>
      <c r="M584" s="113"/>
      <c r="N584" s="113"/>
      <c r="O584" s="113"/>
      <c r="P584" s="113"/>
    </row>
    <row r="585" spans="1:16" x14ac:dyDescent="0.25">
      <c r="A585" s="90"/>
      <c r="M585" s="113"/>
      <c r="N585" s="113"/>
      <c r="O585" s="113"/>
      <c r="P585" s="113"/>
    </row>
    <row r="586" spans="1:16" x14ac:dyDescent="0.25">
      <c r="A586" s="90"/>
      <c r="M586" s="113"/>
      <c r="N586" s="113"/>
      <c r="O586" s="113"/>
      <c r="P586" s="113"/>
    </row>
    <row r="587" spans="1:16" x14ac:dyDescent="0.25">
      <c r="A587" s="90"/>
      <c r="M587" s="113"/>
      <c r="N587" s="113"/>
      <c r="O587" s="113"/>
      <c r="P587" s="113"/>
    </row>
    <row r="588" spans="1:16" x14ac:dyDescent="0.25">
      <c r="A588" s="90"/>
      <c r="M588" s="113"/>
      <c r="N588" s="113"/>
      <c r="O588" s="113"/>
      <c r="P588" s="113"/>
    </row>
    <row r="589" spans="1:16" x14ac:dyDescent="0.25">
      <c r="A589" s="90"/>
      <c r="M589" s="113"/>
      <c r="N589" s="113"/>
      <c r="O589" s="113"/>
      <c r="P589" s="113"/>
    </row>
    <row r="590" spans="1:16" x14ac:dyDescent="0.25">
      <c r="A590" s="90"/>
      <c r="M590" s="113"/>
      <c r="N590" s="113"/>
      <c r="O590" s="113"/>
      <c r="P590" s="113"/>
    </row>
    <row r="591" spans="1:16" x14ac:dyDescent="0.25">
      <c r="A591" s="90"/>
      <c r="M591" s="113"/>
      <c r="N591" s="113"/>
      <c r="O591" s="113"/>
      <c r="P591" s="113"/>
    </row>
    <row r="592" spans="1:16" x14ac:dyDescent="0.25">
      <c r="A592" s="90"/>
      <c r="M592" s="113"/>
      <c r="N592" s="113"/>
      <c r="O592" s="113"/>
      <c r="P592" s="113"/>
    </row>
    <row r="593" spans="1:16" x14ac:dyDescent="0.25">
      <c r="A593" s="90"/>
      <c r="M593" s="113"/>
      <c r="N593" s="113"/>
      <c r="O593" s="113"/>
      <c r="P593" s="113"/>
    </row>
    <row r="594" spans="1:16" x14ac:dyDescent="0.25">
      <c r="A594" s="90"/>
      <c r="M594" s="113"/>
      <c r="N594" s="113"/>
      <c r="O594" s="113"/>
      <c r="P594" s="113"/>
    </row>
    <row r="595" spans="1:16" x14ac:dyDescent="0.25">
      <c r="A595" s="90"/>
      <c r="M595" s="113"/>
      <c r="N595" s="113"/>
      <c r="O595" s="113"/>
      <c r="P595" s="113"/>
    </row>
    <row r="596" spans="1:16" x14ac:dyDescent="0.25">
      <c r="A596" s="90"/>
      <c r="M596" s="113"/>
      <c r="N596" s="113"/>
      <c r="O596" s="113"/>
      <c r="P596" s="113"/>
    </row>
    <row r="597" spans="1:16" x14ac:dyDescent="0.25">
      <c r="A597" s="90"/>
      <c r="M597" s="113"/>
      <c r="N597" s="113"/>
      <c r="O597" s="113"/>
      <c r="P597" s="113"/>
    </row>
    <row r="598" spans="1:16" x14ac:dyDescent="0.25">
      <c r="A598" s="90"/>
      <c r="M598" s="113"/>
      <c r="N598" s="113"/>
      <c r="O598" s="113"/>
      <c r="P598" s="113"/>
    </row>
    <row r="599" spans="1:16" x14ac:dyDescent="0.25">
      <c r="A599" s="90"/>
      <c r="M599" s="113"/>
      <c r="N599" s="113"/>
      <c r="O599" s="113"/>
      <c r="P599" s="113"/>
    </row>
    <row r="600" spans="1:16" x14ac:dyDescent="0.25">
      <c r="A600" s="90"/>
      <c r="M600" s="113"/>
      <c r="N600" s="113"/>
      <c r="O600" s="113"/>
      <c r="P600" s="113"/>
    </row>
    <row r="601" spans="1:16" x14ac:dyDescent="0.25">
      <c r="A601" s="90"/>
      <c r="M601" s="113"/>
      <c r="N601" s="113"/>
      <c r="O601" s="113"/>
      <c r="P601" s="113"/>
    </row>
    <row r="602" spans="1:16" x14ac:dyDescent="0.25">
      <c r="A602" s="90"/>
      <c r="M602" s="113"/>
      <c r="N602" s="113"/>
      <c r="O602" s="113"/>
      <c r="P602" s="113"/>
    </row>
    <row r="603" spans="1:16" x14ac:dyDescent="0.25">
      <c r="A603" s="90"/>
      <c r="M603" s="113"/>
      <c r="N603" s="113"/>
      <c r="O603" s="113"/>
      <c r="P603" s="113"/>
    </row>
    <row r="604" spans="1:16" x14ac:dyDescent="0.25">
      <c r="A604" s="90"/>
      <c r="M604" s="113"/>
      <c r="N604" s="113"/>
      <c r="O604" s="113"/>
      <c r="P604" s="113"/>
    </row>
    <row r="605" spans="1:16" x14ac:dyDescent="0.25">
      <c r="A605" s="90"/>
      <c r="M605" s="113"/>
      <c r="N605" s="113"/>
      <c r="O605" s="113"/>
      <c r="P605" s="113"/>
    </row>
    <row r="606" spans="1:16" x14ac:dyDescent="0.25">
      <c r="A606" s="90"/>
      <c r="M606" s="113"/>
      <c r="N606" s="113"/>
      <c r="O606" s="113"/>
      <c r="P606" s="113"/>
    </row>
    <row r="607" spans="1:16" x14ac:dyDescent="0.25">
      <c r="A607" s="90"/>
      <c r="M607" s="113"/>
      <c r="N607" s="113"/>
      <c r="O607" s="113"/>
      <c r="P607" s="113"/>
    </row>
    <row r="608" spans="1:16" x14ac:dyDescent="0.25">
      <c r="A608" s="90"/>
      <c r="M608" s="113"/>
      <c r="N608" s="113"/>
      <c r="O608" s="113"/>
      <c r="P608" s="113"/>
    </row>
    <row r="609" spans="1:16" x14ac:dyDescent="0.25">
      <c r="A609" s="90"/>
      <c r="M609" s="113"/>
      <c r="N609" s="113"/>
      <c r="O609" s="113"/>
      <c r="P609" s="113"/>
    </row>
    <row r="610" spans="1:16" x14ac:dyDescent="0.25">
      <c r="A610" s="90"/>
      <c r="M610" s="113"/>
      <c r="N610" s="113"/>
      <c r="O610" s="113"/>
      <c r="P610" s="113"/>
    </row>
    <row r="611" spans="1:16" x14ac:dyDescent="0.25">
      <c r="A611" s="90"/>
      <c r="M611" s="113"/>
      <c r="N611" s="113"/>
      <c r="O611" s="113"/>
      <c r="P611" s="113"/>
    </row>
    <row r="612" spans="1:16" x14ac:dyDescent="0.25">
      <c r="A612" s="90"/>
      <c r="M612" s="113"/>
      <c r="N612" s="113"/>
      <c r="O612" s="113"/>
      <c r="P612" s="113"/>
    </row>
    <row r="613" spans="1:16" x14ac:dyDescent="0.25">
      <c r="A613" s="90"/>
      <c r="M613" s="113"/>
      <c r="N613" s="113"/>
      <c r="O613" s="113"/>
      <c r="P613" s="113"/>
    </row>
    <row r="614" spans="1:16" x14ac:dyDescent="0.25">
      <c r="A614" s="90"/>
      <c r="M614" s="113"/>
      <c r="N614" s="113"/>
      <c r="O614" s="113"/>
      <c r="P614" s="113"/>
    </row>
    <row r="615" spans="1:16" x14ac:dyDescent="0.25">
      <c r="A615" s="90"/>
      <c r="M615" s="113"/>
      <c r="N615" s="113"/>
      <c r="O615" s="113"/>
      <c r="P615" s="113"/>
    </row>
    <row r="616" spans="1:16" x14ac:dyDescent="0.25">
      <c r="A616" s="90"/>
      <c r="M616" s="113"/>
      <c r="N616" s="113"/>
      <c r="O616" s="113"/>
      <c r="P616" s="113"/>
    </row>
    <row r="617" spans="1:16" x14ac:dyDescent="0.25">
      <c r="A617" s="90"/>
      <c r="M617" s="113"/>
      <c r="N617" s="113"/>
      <c r="O617" s="113"/>
      <c r="P617" s="113"/>
    </row>
    <row r="618" spans="1:16" x14ac:dyDescent="0.25">
      <c r="A618" s="90"/>
      <c r="M618" s="113"/>
      <c r="N618" s="113"/>
      <c r="O618" s="113"/>
      <c r="P618" s="113"/>
    </row>
    <row r="619" spans="1:16" x14ac:dyDescent="0.25">
      <c r="A619" s="90"/>
      <c r="M619" s="113"/>
      <c r="N619" s="113"/>
      <c r="O619" s="113"/>
      <c r="P619" s="113"/>
    </row>
    <row r="620" spans="1:16" x14ac:dyDescent="0.25">
      <c r="A620" s="90"/>
      <c r="M620" s="113"/>
      <c r="N620" s="113"/>
      <c r="O620" s="113"/>
      <c r="P620" s="113"/>
    </row>
    <row r="621" spans="1:16" x14ac:dyDescent="0.25">
      <c r="A621" s="90"/>
      <c r="M621" s="113"/>
      <c r="N621" s="113"/>
      <c r="O621" s="113"/>
      <c r="P621" s="113"/>
    </row>
    <row r="622" spans="1:16" x14ac:dyDescent="0.25">
      <c r="A622" s="90"/>
      <c r="M622" s="113"/>
      <c r="N622" s="113"/>
      <c r="O622" s="113"/>
      <c r="P622" s="113"/>
    </row>
    <row r="623" spans="1:16" x14ac:dyDescent="0.25">
      <c r="A623" s="90"/>
      <c r="M623" s="113"/>
      <c r="N623" s="113"/>
      <c r="O623" s="113"/>
      <c r="P623" s="113"/>
    </row>
    <row r="624" spans="1:16" x14ac:dyDescent="0.25">
      <c r="A624" s="90"/>
      <c r="M624" s="113"/>
      <c r="N624" s="113"/>
      <c r="O624" s="113"/>
      <c r="P624" s="113"/>
    </row>
    <row r="625" spans="1:16" x14ac:dyDescent="0.25">
      <c r="A625" s="90"/>
      <c r="M625" s="113"/>
      <c r="N625" s="113"/>
      <c r="O625" s="113"/>
      <c r="P625" s="113"/>
    </row>
    <row r="626" spans="1:16" x14ac:dyDescent="0.25">
      <c r="A626" s="90"/>
      <c r="M626" s="113"/>
      <c r="N626" s="113"/>
      <c r="O626" s="113"/>
      <c r="P626" s="113"/>
    </row>
    <row r="627" spans="1:16" x14ac:dyDescent="0.25">
      <c r="A627" s="90"/>
      <c r="M627" s="113"/>
      <c r="N627" s="113"/>
      <c r="O627" s="113"/>
      <c r="P627" s="113"/>
    </row>
    <row r="628" spans="1:16" x14ac:dyDescent="0.25">
      <c r="A628" s="90"/>
      <c r="M628" s="113"/>
      <c r="N628" s="113"/>
      <c r="O628" s="113"/>
      <c r="P628" s="113"/>
    </row>
    <row r="629" spans="1:16" x14ac:dyDescent="0.25">
      <c r="A629" s="90"/>
      <c r="M629" s="113"/>
      <c r="N629" s="113"/>
      <c r="O629" s="113"/>
      <c r="P629" s="113"/>
    </row>
    <row r="630" spans="1:16" x14ac:dyDescent="0.25">
      <c r="A630" s="90"/>
      <c r="M630" s="113"/>
      <c r="N630" s="113"/>
      <c r="O630" s="113"/>
      <c r="P630" s="113"/>
    </row>
    <row r="631" spans="1:16" x14ac:dyDescent="0.25">
      <c r="A631" s="90"/>
      <c r="M631" s="113"/>
      <c r="N631" s="113"/>
      <c r="O631" s="113"/>
      <c r="P631" s="113"/>
    </row>
    <row r="632" spans="1:16" x14ac:dyDescent="0.25">
      <c r="A632" s="90"/>
      <c r="M632" s="113"/>
      <c r="N632" s="113"/>
      <c r="O632" s="113"/>
      <c r="P632" s="113"/>
    </row>
    <row r="633" spans="1:16" x14ac:dyDescent="0.25">
      <c r="A633" s="90"/>
      <c r="M633" s="113"/>
      <c r="N633" s="113"/>
      <c r="O633" s="113"/>
      <c r="P633" s="113"/>
    </row>
    <row r="634" spans="1:16" x14ac:dyDescent="0.25">
      <c r="A634" s="90"/>
      <c r="M634" s="113"/>
      <c r="N634" s="113"/>
      <c r="O634" s="113"/>
      <c r="P634" s="113"/>
    </row>
    <row r="635" spans="1:16" x14ac:dyDescent="0.25">
      <c r="A635" s="90"/>
      <c r="M635" s="113"/>
      <c r="N635" s="113"/>
      <c r="O635" s="113"/>
      <c r="P635" s="113"/>
    </row>
    <row r="636" spans="1:16" x14ac:dyDescent="0.25">
      <c r="A636" s="90"/>
      <c r="M636" s="113"/>
      <c r="N636" s="113"/>
      <c r="O636" s="113"/>
      <c r="P636" s="113"/>
    </row>
    <row r="637" spans="1:16" x14ac:dyDescent="0.25">
      <c r="A637" s="90"/>
      <c r="M637" s="113"/>
      <c r="N637" s="113"/>
      <c r="O637" s="113"/>
      <c r="P637" s="113"/>
    </row>
    <row r="638" spans="1:16" x14ac:dyDescent="0.25">
      <c r="A638" s="90"/>
      <c r="M638" s="113"/>
      <c r="N638" s="113"/>
      <c r="O638" s="113"/>
      <c r="P638" s="113"/>
    </row>
    <row r="639" spans="1:16" x14ac:dyDescent="0.25">
      <c r="A639" s="90"/>
      <c r="M639" s="113"/>
      <c r="N639" s="113"/>
      <c r="O639" s="113"/>
      <c r="P639" s="113"/>
    </row>
    <row r="640" spans="1:16" x14ac:dyDescent="0.25">
      <c r="A640" s="90"/>
      <c r="M640" s="113"/>
      <c r="N640" s="113"/>
      <c r="O640" s="113"/>
      <c r="P640" s="113"/>
    </row>
    <row r="641" spans="1:16" x14ac:dyDescent="0.25">
      <c r="A641" s="90"/>
      <c r="M641" s="113"/>
      <c r="N641" s="113"/>
      <c r="O641" s="113"/>
      <c r="P641" s="113"/>
    </row>
    <row r="642" spans="1:16" x14ac:dyDescent="0.25">
      <c r="A642" s="90"/>
      <c r="M642" s="113"/>
      <c r="N642" s="113"/>
      <c r="O642" s="113"/>
      <c r="P642" s="113"/>
    </row>
    <row r="643" spans="1:16" x14ac:dyDescent="0.25">
      <c r="A643" s="90"/>
      <c r="M643" s="113"/>
      <c r="N643" s="113"/>
      <c r="O643" s="113"/>
      <c r="P643" s="113"/>
    </row>
    <row r="644" spans="1:16" x14ac:dyDescent="0.25">
      <c r="A644" s="90"/>
      <c r="M644" s="113"/>
      <c r="N644" s="113"/>
      <c r="O644" s="113"/>
      <c r="P644" s="113"/>
    </row>
    <row r="645" spans="1:16" x14ac:dyDescent="0.25">
      <c r="A645" s="90"/>
      <c r="M645" s="113"/>
      <c r="N645" s="113"/>
      <c r="O645" s="113"/>
      <c r="P645" s="113"/>
    </row>
    <row r="646" spans="1:16" x14ac:dyDescent="0.25">
      <c r="A646" s="90"/>
      <c r="M646" s="113"/>
      <c r="N646" s="113"/>
      <c r="O646" s="113"/>
      <c r="P646" s="113"/>
    </row>
    <row r="647" spans="1:16" x14ac:dyDescent="0.25">
      <c r="A647" s="90"/>
      <c r="M647" s="113"/>
      <c r="N647" s="113"/>
      <c r="O647" s="113"/>
      <c r="P647" s="113"/>
    </row>
    <row r="648" spans="1:16" x14ac:dyDescent="0.25">
      <c r="A648" s="90"/>
      <c r="M648" s="113"/>
      <c r="N648" s="113"/>
      <c r="O648" s="113"/>
      <c r="P648" s="113"/>
    </row>
    <row r="649" spans="1:16" x14ac:dyDescent="0.25">
      <c r="A649" s="90"/>
      <c r="M649" s="113"/>
      <c r="N649" s="113"/>
      <c r="O649" s="113"/>
      <c r="P649" s="113"/>
    </row>
    <row r="650" spans="1:16" x14ac:dyDescent="0.25">
      <c r="A650" s="90"/>
      <c r="M650" s="113"/>
      <c r="N650" s="113"/>
      <c r="O650" s="113"/>
      <c r="P650" s="113"/>
    </row>
    <row r="651" spans="1:16" x14ac:dyDescent="0.25">
      <c r="A651" s="90"/>
      <c r="M651" s="113"/>
      <c r="N651" s="113"/>
      <c r="O651" s="113"/>
      <c r="P651" s="113"/>
    </row>
    <row r="652" spans="1:16" x14ac:dyDescent="0.25">
      <c r="A652" s="90"/>
      <c r="M652" s="113"/>
      <c r="N652" s="113"/>
      <c r="O652" s="113"/>
      <c r="P652" s="113"/>
    </row>
    <row r="653" spans="1:16" x14ac:dyDescent="0.25">
      <c r="A653" s="90"/>
      <c r="M653" s="113"/>
      <c r="N653" s="113"/>
      <c r="O653" s="113"/>
      <c r="P653" s="113"/>
    </row>
    <row r="654" spans="1:16" x14ac:dyDescent="0.25">
      <c r="A654" s="90"/>
      <c r="M654" s="113"/>
      <c r="N654" s="113"/>
      <c r="O654" s="113"/>
      <c r="P654" s="113"/>
    </row>
    <row r="655" spans="1:16" x14ac:dyDescent="0.25">
      <c r="A655" s="90"/>
      <c r="M655" s="113"/>
      <c r="N655" s="113"/>
      <c r="O655" s="113"/>
      <c r="P655" s="113"/>
    </row>
    <row r="656" spans="1:16" x14ac:dyDescent="0.25">
      <c r="A656" s="90"/>
      <c r="M656" s="113"/>
      <c r="N656" s="113"/>
      <c r="O656" s="113"/>
      <c r="P656" s="113"/>
    </row>
    <row r="657" spans="1:16" x14ac:dyDescent="0.25">
      <c r="A657" s="90"/>
      <c r="M657" s="113"/>
      <c r="N657" s="113"/>
      <c r="O657" s="113"/>
      <c r="P657" s="113"/>
    </row>
    <row r="658" spans="1:16" x14ac:dyDescent="0.25">
      <c r="A658" s="90"/>
      <c r="M658" s="113"/>
      <c r="N658" s="113"/>
      <c r="O658" s="113"/>
      <c r="P658" s="113"/>
    </row>
    <row r="659" spans="1:16" x14ac:dyDescent="0.25">
      <c r="A659" s="90"/>
      <c r="M659" s="113"/>
      <c r="N659" s="113"/>
      <c r="O659" s="113"/>
      <c r="P659" s="113"/>
    </row>
    <row r="660" spans="1:16" x14ac:dyDescent="0.25">
      <c r="A660" s="90"/>
      <c r="M660" s="113"/>
      <c r="N660" s="113"/>
      <c r="O660" s="113"/>
      <c r="P660" s="113"/>
    </row>
    <row r="661" spans="1:16" x14ac:dyDescent="0.25">
      <c r="A661" s="90"/>
      <c r="M661" s="113"/>
      <c r="N661" s="113"/>
      <c r="O661" s="113"/>
      <c r="P661" s="113"/>
    </row>
    <row r="662" spans="1:16" x14ac:dyDescent="0.25">
      <c r="A662" s="90"/>
      <c r="M662" s="113"/>
      <c r="N662" s="113"/>
      <c r="O662" s="113"/>
      <c r="P662" s="113"/>
    </row>
    <row r="663" spans="1:16" x14ac:dyDescent="0.25">
      <c r="A663" s="90"/>
      <c r="M663" s="113"/>
      <c r="N663" s="113"/>
      <c r="O663" s="113"/>
      <c r="P663" s="113"/>
    </row>
    <row r="664" spans="1:16" x14ac:dyDescent="0.25">
      <c r="A664" s="90"/>
      <c r="M664" s="113"/>
      <c r="N664" s="113"/>
      <c r="O664" s="113"/>
      <c r="P664" s="113"/>
    </row>
    <row r="665" spans="1:16" x14ac:dyDescent="0.25">
      <c r="A665" s="90"/>
      <c r="M665" s="113"/>
      <c r="N665" s="113"/>
      <c r="O665" s="113"/>
      <c r="P665" s="113"/>
    </row>
    <row r="666" spans="1:16" x14ac:dyDescent="0.25">
      <c r="A666" s="90"/>
      <c r="M666" s="113"/>
      <c r="N666" s="113"/>
      <c r="O666" s="113"/>
      <c r="P666" s="113"/>
    </row>
    <row r="667" spans="1:16" x14ac:dyDescent="0.25">
      <c r="A667" s="90"/>
      <c r="M667" s="113"/>
      <c r="N667" s="113"/>
      <c r="O667" s="113"/>
      <c r="P667" s="113"/>
    </row>
    <row r="668" spans="1:16" x14ac:dyDescent="0.25">
      <c r="A668" s="90"/>
      <c r="M668" s="113"/>
      <c r="N668" s="113"/>
      <c r="O668" s="113"/>
      <c r="P668" s="113"/>
    </row>
    <row r="669" spans="1:16" x14ac:dyDescent="0.25">
      <c r="A669" s="90"/>
      <c r="M669" s="113"/>
      <c r="N669" s="113"/>
      <c r="O669" s="113"/>
      <c r="P669" s="113"/>
    </row>
    <row r="670" spans="1:16" x14ac:dyDescent="0.25">
      <c r="A670" s="90"/>
      <c r="M670" s="113"/>
      <c r="N670" s="113"/>
      <c r="O670" s="113"/>
      <c r="P670" s="113"/>
    </row>
    <row r="671" spans="1:16" x14ac:dyDescent="0.25">
      <c r="A671" s="90"/>
      <c r="M671" s="113"/>
      <c r="N671" s="113"/>
      <c r="O671" s="113"/>
      <c r="P671" s="113"/>
    </row>
    <row r="672" spans="1:16" x14ac:dyDescent="0.25">
      <c r="A672" s="90"/>
      <c r="M672" s="113"/>
      <c r="N672" s="113"/>
      <c r="O672" s="113"/>
      <c r="P672" s="113"/>
    </row>
    <row r="673" spans="1:16" x14ac:dyDescent="0.25">
      <c r="A673" s="90"/>
      <c r="M673" s="113"/>
      <c r="N673" s="113"/>
      <c r="O673" s="113"/>
      <c r="P673" s="113"/>
    </row>
    <row r="674" spans="1:16" x14ac:dyDescent="0.25">
      <c r="A674" s="90"/>
      <c r="M674" s="113"/>
      <c r="N674" s="113"/>
      <c r="O674" s="113"/>
      <c r="P674" s="113"/>
    </row>
    <row r="675" spans="1:16" x14ac:dyDescent="0.25">
      <c r="A675" s="90"/>
      <c r="M675" s="113"/>
      <c r="N675" s="113"/>
      <c r="O675" s="113"/>
      <c r="P675" s="113"/>
    </row>
    <row r="676" spans="1:16" x14ac:dyDescent="0.25">
      <c r="A676" s="90"/>
      <c r="M676" s="113"/>
      <c r="N676" s="113"/>
      <c r="O676" s="113"/>
      <c r="P676" s="113"/>
    </row>
    <row r="677" spans="1:16" x14ac:dyDescent="0.25">
      <c r="A677" s="90"/>
      <c r="M677" s="113"/>
      <c r="N677" s="113"/>
      <c r="O677" s="113"/>
      <c r="P677" s="113"/>
    </row>
    <row r="678" spans="1:16" x14ac:dyDescent="0.25">
      <c r="A678" s="90"/>
      <c r="M678" s="113"/>
      <c r="N678" s="113"/>
      <c r="O678" s="113"/>
      <c r="P678" s="113"/>
    </row>
    <row r="679" spans="1:16" x14ac:dyDescent="0.25">
      <c r="A679" s="90"/>
      <c r="M679" s="113"/>
      <c r="N679" s="113"/>
      <c r="O679" s="113"/>
      <c r="P679" s="113"/>
    </row>
    <row r="680" spans="1:16" x14ac:dyDescent="0.25">
      <c r="A680" s="90"/>
      <c r="M680" s="113"/>
      <c r="N680" s="113"/>
      <c r="O680" s="113"/>
      <c r="P680" s="113"/>
    </row>
    <row r="681" spans="1:16" x14ac:dyDescent="0.25">
      <c r="A681" s="90"/>
      <c r="M681" s="113"/>
      <c r="N681" s="113"/>
      <c r="O681" s="113"/>
      <c r="P681" s="113"/>
    </row>
    <row r="682" spans="1:16" x14ac:dyDescent="0.25">
      <c r="A682" s="90"/>
      <c r="M682" s="113"/>
      <c r="N682" s="113"/>
      <c r="O682" s="113"/>
      <c r="P682" s="113"/>
    </row>
    <row r="683" spans="1:16" x14ac:dyDescent="0.25">
      <c r="A683" s="90"/>
      <c r="M683" s="113"/>
      <c r="N683" s="113"/>
      <c r="O683" s="113"/>
      <c r="P683" s="113"/>
    </row>
    <row r="684" spans="1:16" x14ac:dyDescent="0.25">
      <c r="A684" s="90"/>
      <c r="M684" s="113"/>
      <c r="N684" s="113"/>
      <c r="O684" s="113"/>
      <c r="P684" s="113"/>
    </row>
    <row r="685" spans="1:16" x14ac:dyDescent="0.25">
      <c r="A685" s="90"/>
      <c r="M685" s="113"/>
      <c r="N685" s="113"/>
      <c r="O685" s="113"/>
      <c r="P685" s="113"/>
    </row>
    <row r="686" spans="1:16" x14ac:dyDescent="0.25">
      <c r="A686" s="90"/>
      <c r="M686" s="113"/>
      <c r="N686" s="113"/>
      <c r="O686" s="113"/>
      <c r="P686" s="113"/>
    </row>
    <row r="687" spans="1:16" x14ac:dyDescent="0.25">
      <c r="A687" s="90"/>
      <c r="M687" s="113"/>
      <c r="N687" s="113"/>
      <c r="O687" s="113"/>
      <c r="P687" s="113"/>
    </row>
    <row r="688" spans="1:16" x14ac:dyDescent="0.25">
      <c r="A688" s="90"/>
      <c r="M688" s="113"/>
      <c r="N688" s="113"/>
      <c r="O688" s="113"/>
      <c r="P688" s="113"/>
    </row>
    <row r="689" spans="1:16" x14ac:dyDescent="0.25">
      <c r="A689" s="90"/>
      <c r="M689" s="113"/>
      <c r="N689" s="113"/>
      <c r="O689" s="113"/>
      <c r="P689" s="113"/>
    </row>
    <row r="690" spans="1:16" x14ac:dyDescent="0.25">
      <c r="A690" s="90"/>
      <c r="M690" s="113"/>
      <c r="N690" s="113"/>
      <c r="O690" s="113"/>
      <c r="P690" s="113"/>
    </row>
    <row r="691" spans="1:16" x14ac:dyDescent="0.25">
      <c r="A691" s="90"/>
      <c r="M691" s="113"/>
      <c r="N691" s="113"/>
      <c r="O691" s="113"/>
      <c r="P691" s="113"/>
    </row>
    <row r="692" spans="1:16" x14ac:dyDescent="0.25">
      <c r="A692" s="90"/>
      <c r="M692" s="113"/>
      <c r="N692" s="113"/>
      <c r="O692" s="113"/>
      <c r="P692" s="113"/>
    </row>
    <row r="693" spans="1:16" x14ac:dyDescent="0.25">
      <c r="A693" s="90"/>
      <c r="M693" s="113"/>
      <c r="N693" s="113"/>
      <c r="O693" s="113"/>
      <c r="P693" s="113"/>
    </row>
    <row r="694" spans="1:16" x14ac:dyDescent="0.25">
      <c r="A694" s="90"/>
      <c r="M694" s="113"/>
      <c r="N694" s="113"/>
      <c r="O694" s="113"/>
      <c r="P694" s="113"/>
    </row>
    <row r="695" spans="1:16" x14ac:dyDescent="0.25">
      <c r="A695" s="90"/>
      <c r="M695" s="113"/>
      <c r="N695" s="113"/>
      <c r="O695" s="113"/>
      <c r="P695" s="113"/>
    </row>
    <row r="696" spans="1:16" x14ac:dyDescent="0.25">
      <c r="A696" s="90"/>
      <c r="M696" s="113"/>
      <c r="N696" s="113"/>
      <c r="O696" s="113"/>
      <c r="P696" s="113"/>
    </row>
    <row r="697" spans="1:16" x14ac:dyDescent="0.25">
      <c r="A697" s="90"/>
      <c r="M697" s="113"/>
      <c r="N697" s="113"/>
      <c r="O697" s="113"/>
      <c r="P697" s="113"/>
    </row>
    <row r="698" spans="1:16" x14ac:dyDescent="0.25">
      <c r="A698" s="90"/>
      <c r="M698" s="113"/>
      <c r="N698" s="113"/>
      <c r="O698" s="113"/>
      <c r="P698" s="113"/>
    </row>
    <row r="699" spans="1:16" x14ac:dyDescent="0.25">
      <c r="A699" s="90"/>
      <c r="M699" s="113"/>
      <c r="N699" s="113"/>
      <c r="O699" s="113"/>
      <c r="P699" s="113"/>
    </row>
    <row r="700" spans="1:16" x14ac:dyDescent="0.25">
      <c r="A700" s="90"/>
      <c r="M700" s="113"/>
      <c r="N700" s="113"/>
      <c r="O700" s="113"/>
      <c r="P700" s="113"/>
    </row>
    <row r="701" spans="1:16" x14ac:dyDescent="0.25">
      <c r="A701" s="90"/>
      <c r="M701" s="113"/>
      <c r="N701" s="113"/>
      <c r="O701" s="113"/>
      <c r="P701" s="113"/>
    </row>
    <row r="702" spans="1:16" x14ac:dyDescent="0.25">
      <c r="A702" s="90"/>
      <c r="M702" s="113"/>
      <c r="N702" s="113"/>
      <c r="O702" s="113"/>
      <c r="P702" s="113"/>
    </row>
    <row r="703" spans="1:16" x14ac:dyDescent="0.25">
      <c r="A703" s="90"/>
      <c r="M703" s="113"/>
      <c r="N703" s="113"/>
      <c r="O703" s="113"/>
      <c r="P703" s="113"/>
    </row>
    <row r="704" spans="1:16" x14ac:dyDescent="0.25">
      <c r="A704" s="90"/>
      <c r="M704" s="113"/>
      <c r="N704" s="113"/>
      <c r="O704" s="113"/>
      <c r="P704" s="113"/>
    </row>
    <row r="705" spans="1:16" x14ac:dyDescent="0.25">
      <c r="A705" s="90"/>
      <c r="M705" s="113"/>
      <c r="N705" s="113"/>
      <c r="O705" s="113"/>
      <c r="P705" s="113"/>
    </row>
    <row r="706" spans="1:16" x14ac:dyDescent="0.25">
      <c r="A706" s="90"/>
      <c r="M706" s="113"/>
      <c r="N706" s="113"/>
      <c r="O706" s="113"/>
      <c r="P706" s="113"/>
    </row>
    <row r="707" spans="1:16" x14ac:dyDescent="0.25">
      <c r="A707" s="90"/>
      <c r="M707" s="113"/>
      <c r="N707" s="113"/>
      <c r="O707" s="113"/>
      <c r="P707" s="113"/>
    </row>
    <row r="708" spans="1:16" x14ac:dyDescent="0.25">
      <c r="A708" s="90"/>
      <c r="M708" s="113"/>
      <c r="N708" s="113"/>
      <c r="O708" s="113"/>
      <c r="P708" s="113"/>
    </row>
    <row r="709" spans="1:16" x14ac:dyDescent="0.25">
      <c r="A709" s="90"/>
      <c r="M709" s="113"/>
      <c r="N709" s="113"/>
      <c r="O709" s="113"/>
      <c r="P709" s="113"/>
    </row>
    <row r="710" spans="1:16" x14ac:dyDescent="0.25">
      <c r="A710" s="90"/>
      <c r="M710" s="113"/>
      <c r="N710" s="113"/>
      <c r="O710" s="113"/>
      <c r="P710" s="113"/>
    </row>
    <row r="711" spans="1:16" x14ac:dyDescent="0.25">
      <c r="A711" s="90"/>
      <c r="M711" s="113"/>
      <c r="N711" s="113"/>
      <c r="O711" s="113"/>
      <c r="P711" s="113"/>
    </row>
    <row r="712" spans="1:16" x14ac:dyDescent="0.25">
      <c r="A712" s="90"/>
      <c r="M712" s="113"/>
      <c r="N712" s="113"/>
      <c r="O712" s="113"/>
      <c r="P712" s="113"/>
    </row>
    <row r="713" spans="1:16" x14ac:dyDescent="0.25">
      <c r="A713" s="90"/>
      <c r="M713" s="113"/>
      <c r="N713" s="113"/>
      <c r="O713" s="113"/>
      <c r="P713" s="113"/>
    </row>
    <row r="714" spans="1:16" x14ac:dyDescent="0.25">
      <c r="A714" s="90"/>
      <c r="M714" s="113"/>
      <c r="N714" s="113"/>
      <c r="O714" s="113"/>
      <c r="P714" s="113"/>
    </row>
    <row r="715" spans="1:16" x14ac:dyDescent="0.25">
      <c r="A715" s="90"/>
      <c r="M715" s="113"/>
      <c r="N715" s="113"/>
      <c r="O715" s="113"/>
      <c r="P715" s="113"/>
    </row>
    <row r="716" spans="1:16" x14ac:dyDescent="0.25">
      <c r="A716" s="90"/>
      <c r="M716" s="113"/>
      <c r="N716" s="113"/>
      <c r="O716" s="113"/>
      <c r="P716" s="113"/>
    </row>
    <row r="717" spans="1:16" x14ac:dyDescent="0.25">
      <c r="A717" s="90"/>
      <c r="M717" s="113"/>
      <c r="N717" s="113"/>
      <c r="O717" s="113"/>
      <c r="P717" s="113"/>
    </row>
    <row r="718" spans="1:16" x14ac:dyDescent="0.25">
      <c r="A718" s="90"/>
      <c r="M718" s="113"/>
      <c r="N718" s="113"/>
      <c r="O718" s="113"/>
      <c r="P718" s="113"/>
    </row>
    <row r="719" spans="1:16" x14ac:dyDescent="0.25">
      <c r="A719" s="90"/>
      <c r="M719" s="113"/>
      <c r="N719" s="113"/>
      <c r="O719" s="113"/>
      <c r="P719" s="113"/>
    </row>
    <row r="720" spans="1:16" x14ac:dyDescent="0.25">
      <c r="A720" s="90"/>
      <c r="M720" s="113"/>
      <c r="N720" s="113"/>
      <c r="O720" s="113"/>
      <c r="P720" s="113"/>
    </row>
    <row r="721" spans="1:16" x14ac:dyDescent="0.25">
      <c r="A721" s="90"/>
      <c r="M721" s="113"/>
      <c r="N721" s="113"/>
      <c r="O721" s="113"/>
      <c r="P721" s="113"/>
    </row>
    <row r="722" spans="1:16" x14ac:dyDescent="0.25">
      <c r="A722" s="90"/>
      <c r="M722" s="113"/>
      <c r="N722" s="113"/>
      <c r="O722" s="113"/>
      <c r="P722" s="113"/>
    </row>
    <row r="723" spans="1:16" x14ac:dyDescent="0.25">
      <c r="A723" s="90"/>
      <c r="M723" s="113"/>
      <c r="N723" s="113"/>
      <c r="O723" s="113"/>
      <c r="P723" s="113"/>
    </row>
    <row r="724" spans="1:16" x14ac:dyDescent="0.25">
      <c r="A724" s="90"/>
      <c r="M724" s="113"/>
      <c r="N724" s="113"/>
      <c r="O724" s="113"/>
      <c r="P724" s="113"/>
    </row>
    <row r="725" spans="1:16" x14ac:dyDescent="0.25">
      <c r="A725" s="90"/>
      <c r="M725" s="113"/>
      <c r="N725" s="113"/>
      <c r="O725" s="113"/>
      <c r="P725" s="113"/>
    </row>
    <row r="726" spans="1:16" x14ac:dyDescent="0.25">
      <c r="A726" s="90"/>
      <c r="M726" s="113"/>
      <c r="N726" s="113"/>
      <c r="O726" s="113"/>
      <c r="P726" s="113"/>
    </row>
    <row r="727" spans="1:16" x14ac:dyDescent="0.25">
      <c r="A727" s="90"/>
      <c r="M727" s="113"/>
      <c r="N727" s="113"/>
      <c r="O727" s="113"/>
      <c r="P727" s="113"/>
    </row>
    <row r="728" spans="1:16" x14ac:dyDescent="0.25">
      <c r="A728" s="90"/>
      <c r="M728" s="113"/>
      <c r="N728" s="113"/>
      <c r="O728" s="113"/>
      <c r="P728" s="113"/>
    </row>
    <row r="729" spans="1:16" x14ac:dyDescent="0.25">
      <c r="A729" s="90"/>
      <c r="M729" s="113"/>
      <c r="N729" s="113"/>
      <c r="O729" s="113"/>
      <c r="P729" s="113"/>
    </row>
    <row r="730" spans="1:16" x14ac:dyDescent="0.25">
      <c r="A730" s="90"/>
      <c r="M730" s="113"/>
      <c r="N730" s="113"/>
      <c r="O730" s="113"/>
      <c r="P730" s="113"/>
    </row>
    <row r="731" spans="1:16" x14ac:dyDescent="0.25">
      <c r="A731" s="90"/>
      <c r="M731" s="113"/>
      <c r="N731" s="113"/>
      <c r="O731" s="113"/>
      <c r="P731" s="113"/>
    </row>
    <row r="732" spans="1:16" x14ac:dyDescent="0.25">
      <c r="A732" s="90"/>
      <c r="M732" s="113"/>
      <c r="N732" s="113"/>
      <c r="O732" s="113"/>
      <c r="P732" s="113"/>
    </row>
    <row r="733" spans="1:16" x14ac:dyDescent="0.25">
      <c r="A733" s="90"/>
      <c r="M733" s="113"/>
      <c r="N733" s="113"/>
      <c r="O733" s="113"/>
      <c r="P733" s="113"/>
    </row>
    <row r="734" spans="1:16" x14ac:dyDescent="0.25">
      <c r="A734" s="90"/>
      <c r="M734" s="113"/>
      <c r="N734" s="113"/>
      <c r="O734" s="113"/>
      <c r="P734" s="113"/>
    </row>
    <row r="735" spans="1:16" x14ac:dyDescent="0.25">
      <c r="A735" s="90"/>
      <c r="M735" s="113"/>
      <c r="N735" s="113"/>
      <c r="O735" s="113"/>
      <c r="P735" s="113"/>
    </row>
    <row r="736" spans="1:16" x14ac:dyDescent="0.25">
      <c r="A736" s="90"/>
      <c r="M736" s="113"/>
      <c r="N736" s="113"/>
      <c r="O736" s="113"/>
      <c r="P736" s="113"/>
    </row>
    <row r="737" spans="1:16" x14ac:dyDescent="0.25">
      <c r="A737" s="90"/>
      <c r="M737" s="113"/>
      <c r="N737" s="113"/>
      <c r="O737" s="113"/>
      <c r="P737" s="113"/>
    </row>
    <row r="738" spans="1:16" x14ac:dyDescent="0.25">
      <c r="A738" s="90"/>
      <c r="M738" s="113"/>
      <c r="N738" s="113"/>
      <c r="O738" s="113"/>
      <c r="P738" s="113"/>
    </row>
    <row r="739" spans="1:16" x14ac:dyDescent="0.25">
      <c r="A739" s="90"/>
      <c r="M739" s="113"/>
      <c r="N739" s="113"/>
      <c r="O739" s="113"/>
      <c r="P739" s="113"/>
    </row>
    <row r="740" spans="1:16" x14ac:dyDescent="0.25">
      <c r="A740" s="90"/>
      <c r="M740" s="113"/>
      <c r="N740" s="113"/>
      <c r="O740" s="113"/>
      <c r="P740" s="113"/>
    </row>
    <row r="741" spans="1:16" x14ac:dyDescent="0.25">
      <c r="A741" s="90"/>
      <c r="M741" s="113"/>
      <c r="N741" s="113"/>
      <c r="O741" s="113"/>
      <c r="P741" s="113"/>
    </row>
    <row r="742" spans="1:16" x14ac:dyDescent="0.25">
      <c r="A742" s="90"/>
      <c r="M742" s="113"/>
      <c r="N742" s="113"/>
      <c r="O742" s="113"/>
      <c r="P742" s="113"/>
    </row>
    <row r="743" spans="1:16" x14ac:dyDescent="0.25">
      <c r="A743" s="90"/>
      <c r="M743" s="113"/>
      <c r="N743" s="113"/>
      <c r="O743" s="113"/>
      <c r="P743" s="113"/>
    </row>
    <row r="744" spans="1:16" x14ac:dyDescent="0.25">
      <c r="A744" s="90"/>
      <c r="M744" s="113"/>
      <c r="N744" s="113"/>
      <c r="O744" s="113"/>
      <c r="P744" s="113"/>
    </row>
    <row r="745" spans="1:16" x14ac:dyDescent="0.25">
      <c r="A745" s="90"/>
      <c r="M745" s="113"/>
      <c r="N745" s="113"/>
      <c r="O745" s="113"/>
      <c r="P745" s="113"/>
    </row>
    <row r="746" spans="1:16" x14ac:dyDescent="0.25">
      <c r="A746" s="90"/>
      <c r="M746" s="113"/>
      <c r="N746" s="113"/>
      <c r="O746" s="113"/>
      <c r="P746" s="113"/>
    </row>
    <row r="747" spans="1:16" x14ac:dyDescent="0.25">
      <c r="A747" s="90"/>
      <c r="M747" s="113"/>
      <c r="N747" s="113"/>
      <c r="O747" s="113"/>
      <c r="P747" s="113"/>
    </row>
    <row r="748" spans="1:16" x14ac:dyDescent="0.25">
      <c r="A748" s="90"/>
      <c r="M748" s="113"/>
      <c r="N748" s="113"/>
      <c r="O748" s="113"/>
      <c r="P748" s="113"/>
    </row>
    <row r="749" spans="1:16" x14ac:dyDescent="0.25">
      <c r="A749" s="90"/>
      <c r="M749" s="113"/>
      <c r="N749" s="113"/>
      <c r="O749" s="113"/>
      <c r="P749" s="113"/>
    </row>
    <row r="750" spans="1:16" x14ac:dyDescent="0.25">
      <c r="A750" s="90"/>
      <c r="M750" s="113"/>
      <c r="N750" s="113"/>
      <c r="O750" s="113"/>
      <c r="P750" s="113"/>
    </row>
    <row r="751" spans="1:16" x14ac:dyDescent="0.25">
      <c r="A751" s="90"/>
      <c r="M751" s="113"/>
      <c r="N751" s="113"/>
      <c r="O751" s="113"/>
      <c r="P751" s="113"/>
    </row>
    <row r="752" spans="1:16" x14ac:dyDescent="0.25">
      <c r="A752" s="90"/>
      <c r="M752" s="113"/>
      <c r="N752" s="113"/>
      <c r="O752" s="113"/>
      <c r="P752" s="113"/>
    </row>
    <row r="753" spans="1:16" x14ac:dyDescent="0.25">
      <c r="A753" s="90"/>
      <c r="M753" s="113"/>
      <c r="N753" s="113"/>
      <c r="O753" s="113"/>
      <c r="P753" s="113"/>
    </row>
    <row r="754" spans="1:16" x14ac:dyDescent="0.25">
      <c r="A754" s="90"/>
      <c r="M754" s="113"/>
      <c r="N754" s="113"/>
      <c r="O754" s="113"/>
      <c r="P754" s="113"/>
    </row>
    <row r="755" spans="1:16" x14ac:dyDescent="0.25">
      <c r="A755" s="90"/>
      <c r="M755" s="113"/>
      <c r="N755" s="113"/>
      <c r="O755" s="113"/>
      <c r="P755" s="113"/>
    </row>
    <row r="756" spans="1:16" x14ac:dyDescent="0.25">
      <c r="A756" s="90"/>
      <c r="M756" s="113"/>
      <c r="N756" s="113"/>
      <c r="O756" s="113"/>
      <c r="P756" s="113"/>
    </row>
    <row r="757" spans="1:16" x14ac:dyDescent="0.25">
      <c r="A757" s="90"/>
      <c r="M757" s="113"/>
      <c r="N757" s="113"/>
      <c r="O757" s="113"/>
      <c r="P757" s="113"/>
    </row>
    <row r="758" spans="1:16" x14ac:dyDescent="0.25">
      <c r="A758" s="90"/>
      <c r="M758" s="113"/>
      <c r="N758" s="113"/>
      <c r="O758" s="113"/>
      <c r="P758" s="113"/>
    </row>
    <row r="759" spans="1:16" x14ac:dyDescent="0.25">
      <c r="A759" s="90"/>
      <c r="M759" s="113"/>
      <c r="N759" s="113"/>
      <c r="O759" s="113"/>
      <c r="P759" s="113"/>
    </row>
    <row r="760" spans="1:16" x14ac:dyDescent="0.25">
      <c r="A760" s="90"/>
      <c r="M760" s="113"/>
      <c r="N760" s="113"/>
      <c r="O760" s="113"/>
      <c r="P760" s="113"/>
    </row>
    <row r="761" spans="1:16" x14ac:dyDescent="0.25">
      <c r="A761" s="90"/>
      <c r="M761" s="113"/>
      <c r="N761" s="113"/>
      <c r="O761" s="113"/>
      <c r="P761" s="113"/>
    </row>
    <row r="762" spans="1:16" x14ac:dyDescent="0.25">
      <c r="A762" s="90"/>
      <c r="M762" s="113"/>
      <c r="N762" s="113"/>
      <c r="O762" s="113"/>
      <c r="P762" s="113"/>
    </row>
    <row r="763" spans="1:16" x14ac:dyDescent="0.25">
      <c r="A763" s="90"/>
      <c r="M763" s="113"/>
      <c r="N763" s="113"/>
      <c r="O763" s="113"/>
      <c r="P763" s="113"/>
    </row>
    <row r="764" spans="1:16" x14ac:dyDescent="0.25">
      <c r="A764" s="90"/>
      <c r="M764" s="113"/>
      <c r="N764" s="113"/>
      <c r="O764" s="113"/>
      <c r="P764" s="113"/>
    </row>
    <row r="765" spans="1:16" x14ac:dyDescent="0.25">
      <c r="A765" s="90"/>
      <c r="M765" s="113"/>
      <c r="N765" s="113"/>
      <c r="O765" s="113"/>
      <c r="P765" s="113"/>
    </row>
    <row r="766" spans="1:16" x14ac:dyDescent="0.25">
      <c r="A766" s="90"/>
      <c r="M766" s="113"/>
      <c r="N766" s="113"/>
      <c r="O766" s="113"/>
      <c r="P766" s="113"/>
    </row>
    <row r="767" spans="1:16" x14ac:dyDescent="0.25">
      <c r="A767" s="90"/>
      <c r="M767" s="113"/>
      <c r="N767" s="113"/>
      <c r="O767" s="113"/>
      <c r="P767" s="113"/>
    </row>
    <row r="768" spans="1:16" x14ac:dyDescent="0.25">
      <c r="A768" s="90"/>
      <c r="M768" s="113"/>
      <c r="N768" s="113"/>
      <c r="O768" s="113"/>
      <c r="P768" s="113"/>
    </row>
    <row r="769" spans="1:16" x14ac:dyDescent="0.25">
      <c r="A769" s="90"/>
      <c r="M769" s="113"/>
      <c r="N769" s="113"/>
      <c r="O769" s="113"/>
      <c r="P769" s="113"/>
    </row>
    <row r="770" spans="1:16" x14ac:dyDescent="0.25">
      <c r="A770" s="90"/>
      <c r="M770" s="113"/>
      <c r="N770" s="113"/>
      <c r="O770" s="113"/>
      <c r="P770" s="113"/>
    </row>
    <row r="771" spans="1:16" x14ac:dyDescent="0.25">
      <c r="A771" s="90"/>
      <c r="M771" s="113"/>
      <c r="N771" s="113"/>
      <c r="O771" s="113"/>
      <c r="P771" s="113"/>
    </row>
    <row r="772" spans="1:16" x14ac:dyDescent="0.25">
      <c r="A772" s="90"/>
      <c r="M772" s="113"/>
      <c r="N772" s="113"/>
      <c r="O772" s="113"/>
      <c r="P772" s="113"/>
    </row>
    <row r="773" spans="1:16" x14ac:dyDescent="0.25">
      <c r="A773" s="90"/>
      <c r="M773" s="113"/>
      <c r="N773" s="113"/>
      <c r="O773" s="113"/>
      <c r="P773" s="113"/>
    </row>
    <row r="774" spans="1:16" x14ac:dyDescent="0.25">
      <c r="A774" s="90"/>
      <c r="M774" s="113"/>
      <c r="N774" s="113"/>
      <c r="O774" s="113"/>
      <c r="P774" s="113"/>
    </row>
    <row r="775" spans="1:16" x14ac:dyDescent="0.25">
      <c r="A775" s="90"/>
      <c r="M775" s="113"/>
      <c r="N775" s="113"/>
      <c r="O775" s="113"/>
      <c r="P775" s="113"/>
    </row>
    <row r="776" spans="1:16" x14ac:dyDescent="0.25">
      <c r="A776" s="90"/>
      <c r="M776" s="113"/>
      <c r="N776" s="113"/>
      <c r="O776" s="113"/>
      <c r="P776" s="113"/>
    </row>
    <row r="777" spans="1:16" x14ac:dyDescent="0.25">
      <c r="A777" s="90"/>
      <c r="M777" s="113"/>
      <c r="N777" s="113"/>
      <c r="O777" s="113"/>
      <c r="P777" s="113"/>
    </row>
    <row r="778" spans="1:16" x14ac:dyDescent="0.25">
      <c r="A778" s="90"/>
      <c r="M778" s="113"/>
      <c r="N778" s="113"/>
      <c r="O778" s="113"/>
      <c r="P778" s="113"/>
    </row>
    <row r="779" spans="1:16" x14ac:dyDescent="0.25">
      <c r="A779" s="90"/>
      <c r="M779" s="113"/>
      <c r="N779" s="113"/>
      <c r="O779" s="113"/>
      <c r="P779" s="113"/>
    </row>
    <row r="780" spans="1:16" x14ac:dyDescent="0.25">
      <c r="A780" s="90"/>
      <c r="M780" s="113"/>
      <c r="N780" s="113"/>
      <c r="O780" s="113"/>
      <c r="P780" s="113"/>
    </row>
    <row r="781" spans="1:16" x14ac:dyDescent="0.25">
      <c r="A781" s="90"/>
      <c r="M781" s="113"/>
      <c r="N781" s="113"/>
      <c r="O781" s="113"/>
      <c r="P781" s="113"/>
    </row>
    <row r="782" spans="1:16" x14ac:dyDescent="0.25">
      <c r="A782" s="90"/>
      <c r="M782" s="113"/>
      <c r="N782" s="113"/>
      <c r="O782" s="113"/>
      <c r="P782" s="113"/>
    </row>
    <row r="783" spans="1:16" x14ac:dyDescent="0.25">
      <c r="A783" s="90"/>
      <c r="M783" s="113"/>
      <c r="N783" s="113"/>
      <c r="O783" s="113"/>
      <c r="P783" s="113"/>
    </row>
    <row r="784" spans="1:16" x14ac:dyDescent="0.25">
      <c r="A784" s="90"/>
      <c r="M784" s="113"/>
      <c r="N784" s="113"/>
      <c r="O784" s="113"/>
      <c r="P784" s="113"/>
    </row>
    <row r="785" spans="1:16" x14ac:dyDescent="0.25">
      <c r="A785" s="90"/>
      <c r="M785" s="113"/>
      <c r="N785" s="113"/>
      <c r="O785" s="113"/>
      <c r="P785" s="113"/>
    </row>
    <row r="786" spans="1:16" x14ac:dyDescent="0.25">
      <c r="A786" s="90"/>
      <c r="M786" s="113"/>
      <c r="N786" s="113"/>
      <c r="O786" s="113"/>
      <c r="P786" s="113"/>
    </row>
    <row r="787" spans="1:16" x14ac:dyDescent="0.25">
      <c r="A787" s="90"/>
      <c r="M787" s="113"/>
      <c r="N787" s="113"/>
      <c r="O787" s="113"/>
      <c r="P787" s="113"/>
    </row>
    <row r="788" spans="1:16" x14ac:dyDescent="0.25">
      <c r="A788" s="90"/>
      <c r="M788" s="113"/>
      <c r="N788" s="113"/>
      <c r="O788" s="113"/>
      <c r="P788" s="113"/>
    </row>
    <row r="789" spans="1:16" x14ac:dyDescent="0.25">
      <c r="A789" s="90"/>
      <c r="M789" s="113"/>
      <c r="N789" s="113"/>
      <c r="O789" s="113"/>
      <c r="P789" s="113"/>
    </row>
    <row r="790" spans="1:16" x14ac:dyDescent="0.25">
      <c r="A790" s="90"/>
      <c r="M790" s="113"/>
      <c r="N790" s="113"/>
      <c r="O790" s="113"/>
      <c r="P790" s="113"/>
    </row>
    <row r="791" spans="1:16" x14ac:dyDescent="0.25">
      <c r="A791" s="90"/>
      <c r="M791" s="113"/>
      <c r="N791" s="113"/>
      <c r="O791" s="113"/>
      <c r="P791" s="113"/>
    </row>
    <row r="792" spans="1:16" x14ac:dyDescent="0.25">
      <c r="A792" s="90"/>
      <c r="M792" s="113"/>
      <c r="N792" s="113"/>
      <c r="O792" s="113"/>
      <c r="P792" s="113"/>
    </row>
    <row r="793" spans="1:16" x14ac:dyDescent="0.25">
      <c r="A793" s="90"/>
      <c r="M793" s="113"/>
      <c r="N793" s="113"/>
      <c r="O793" s="113"/>
      <c r="P793" s="113"/>
    </row>
    <row r="794" spans="1:16" x14ac:dyDescent="0.25">
      <c r="A794" s="90"/>
      <c r="M794" s="113"/>
      <c r="N794" s="113"/>
      <c r="O794" s="113"/>
      <c r="P794" s="113"/>
    </row>
    <row r="795" spans="1:16" x14ac:dyDescent="0.25">
      <c r="A795" s="90"/>
      <c r="M795" s="113"/>
      <c r="N795" s="113"/>
      <c r="O795" s="113"/>
      <c r="P795" s="113"/>
    </row>
    <row r="796" spans="1:16" x14ac:dyDescent="0.25">
      <c r="A796" s="90"/>
      <c r="M796" s="113"/>
      <c r="N796" s="113"/>
      <c r="O796" s="113"/>
      <c r="P796" s="113"/>
    </row>
    <row r="797" spans="1:16" x14ac:dyDescent="0.25">
      <c r="A797" s="90"/>
      <c r="M797" s="113"/>
      <c r="N797" s="113"/>
      <c r="O797" s="113"/>
      <c r="P797" s="113"/>
    </row>
    <row r="798" spans="1:16" x14ac:dyDescent="0.25">
      <c r="A798" s="90"/>
      <c r="M798" s="113"/>
      <c r="N798" s="113"/>
      <c r="O798" s="113"/>
      <c r="P798" s="113"/>
    </row>
    <row r="799" spans="1:16" x14ac:dyDescent="0.25">
      <c r="A799" s="90"/>
      <c r="M799" s="113"/>
      <c r="N799" s="113"/>
      <c r="O799" s="113"/>
      <c r="P799" s="113"/>
    </row>
    <row r="800" spans="1:16" x14ac:dyDescent="0.25">
      <c r="A800" s="90"/>
      <c r="M800" s="113"/>
      <c r="N800" s="113"/>
      <c r="O800" s="113"/>
      <c r="P800" s="113"/>
    </row>
    <row r="801" spans="1:16" x14ac:dyDescent="0.25">
      <c r="A801" s="90"/>
      <c r="M801" s="113"/>
      <c r="N801" s="113"/>
      <c r="O801" s="113"/>
      <c r="P801" s="113"/>
    </row>
    <row r="802" spans="1:16" x14ac:dyDescent="0.25">
      <c r="A802" s="90"/>
      <c r="M802" s="113"/>
      <c r="N802" s="113"/>
      <c r="O802" s="113"/>
      <c r="P802" s="113"/>
    </row>
    <row r="803" spans="1:16" x14ac:dyDescent="0.25">
      <c r="A803" s="90"/>
      <c r="M803" s="113"/>
      <c r="N803" s="113"/>
      <c r="O803" s="113"/>
      <c r="P803" s="113"/>
    </row>
    <row r="804" spans="1:16" x14ac:dyDescent="0.25">
      <c r="A804" s="90"/>
      <c r="M804" s="113"/>
      <c r="N804" s="113"/>
      <c r="O804" s="113"/>
      <c r="P804" s="113"/>
    </row>
    <row r="805" spans="1:16" x14ac:dyDescent="0.25">
      <c r="A805" s="90"/>
      <c r="M805" s="113"/>
      <c r="N805" s="113"/>
      <c r="O805" s="113"/>
      <c r="P805" s="113"/>
    </row>
    <row r="806" spans="1:16" x14ac:dyDescent="0.25">
      <c r="A806" s="90"/>
      <c r="M806" s="113"/>
      <c r="N806" s="113"/>
      <c r="O806" s="113"/>
      <c r="P806" s="113"/>
    </row>
    <row r="807" spans="1:16" x14ac:dyDescent="0.25">
      <c r="A807" s="90"/>
      <c r="M807" s="113"/>
      <c r="N807" s="113"/>
      <c r="O807" s="113"/>
      <c r="P807" s="113"/>
    </row>
    <row r="808" spans="1:16" x14ac:dyDescent="0.25">
      <c r="A808" s="90"/>
      <c r="M808" s="113"/>
      <c r="N808" s="113"/>
      <c r="O808" s="113"/>
      <c r="P808" s="113"/>
    </row>
    <row r="809" spans="1:16" x14ac:dyDescent="0.25">
      <c r="A809" s="90"/>
      <c r="M809" s="113"/>
      <c r="N809" s="113"/>
      <c r="O809" s="113"/>
      <c r="P809" s="113"/>
    </row>
    <row r="810" spans="1:16" x14ac:dyDescent="0.25">
      <c r="A810" s="90"/>
      <c r="M810" s="113"/>
      <c r="N810" s="113"/>
      <c r="O810" s="113"/>
      <c r="P810" s="113"/>
    </row>
    <row r="811" spans="1:16" x14ac:dyDescent="0.25">
      <c r="A811" s="90"/>
      <c r="M811" s="113"/>
      <c r="N811" s="113"/>
      <c r="O811" s="113"/>
      <c r="P811" s="113"/>
    </row>
    <row r="812" spans="1:16" x14ac:dyDescent="0.25">
      <c r="A812" s="90"/>
      <c r="M812" s="113"/>
      <c r="N812" s="113"/>
      <c r="O812" s="113"/>
      <c r="P812" s="113"/>
    </row>
    <row r="813" spans="1:16" x14ac:dyDescent="0.25">
      <c r="A813" s="90"/>
      <c r="M813" s="113"/>
      <c r="N813" s="113"/>
      <c r="O813" s="113"/>
      <c r="P813" s="113"/>
    </row>
    <row r="814" spans="1:16" x14ac:dyDescent="0.25">
      <c r="A814" s="90"/>
      <c r="M814" s="113"/>
      <c r="N814" s="113"/>
      <c r="O814" s="113"/>
      <c r="P814" s="113"/>
    </row>
    <row r="815" spans="1:16" x14ac:dyDescent="0.25">
      <c r="A815" s="90"/>
      <c r="M815" s="113"/>
      <c r="N815" s="113"/>
      <c r="O815" s="113"/>
      <c r="P815" s="113"/>
    </row>
    <row r="816" spans="1:16" x14ac:dyDescent="0.25">
      <c r="A816" s="90"/>
      <c r="M816" s="113"/>
      <c r="N816" s="113"/>
      <c r="O816" s="113"/>
      <c r="P816" s="113"/>
    </row>
    <row r="817" spans="1:16" x14ac:dyDescent="0.25">
      <c r="A817" s="90"/>
      <c r="M817" s="113"/>
      <c r="N817" s="113"/>
      <c r="O817" s="113"/>
      <c r="P817" s="113"/>
    </row>
    <row r="818" spans="1:16" x14ac:dyDescent="0.25">
      <c r="A818" s="90"/>
      <c r="M818" s="113"/>
      <c r="N818" s="113"/>
      <c r="O818" s="113"/>
      <c r="P818" s="113"/>
    </row>
    <row r="819" spans="1:16" x14ac:dyDescent="0.25">
      <c r="A819" s="90"/>
      <c r="M819" s="113"/>
      <c r="N819" s="113"/>
      <c r="O819" s="113"/>
      <c r="P819" s="113"/>
    </row>
    <row r="820" spans="1:16" x14ac:dyDescent="0.25">
      <c r="A820" s="90"/>
      <c r="M820" s="113"/>
      <c r="N820" s="113"/>
      <c r="O820" s="113"/>
      <c r="P820" s="113"/>
    </row>
    <row r="821" spans="1:16" x14ac:dyDescent="0.25">
      <c r="A821" s="90"/>
      <c r="M821" s="113"/>
      <c r="N821" s="113"/>
      <c r="O821" s="113"/>
      <c r="P821" s="113"/>
    </row>
    <row r="822" spans="1:16" x14ac:dyDescent="0.25">
      <c r="A822" s="90"/>
      <c r="M822" s="113"/>
      <c r="N822" s="113"/>
      <c r="O822" s="113"/>
      <c r="P822" s="113"/>
    </row>
    <row r="823" spans="1:16" x14ac:dyDescent="0.25">
      <c r="A823" s="90"/>
      <c r="M823" s="113"/>
      <c r="N823" s="113"/>
      <c r="O823" s="113"/>
      <c r="P823" s="113"/>
    </row>
    <row r="824" spans="1:16" x14ac:dyDescent="0.25">
      <c r="A824" s="90"/>
      <c r="M824" s="113"/>
      <c r="N824" s="113"/>
      <c r="O824" s="113"/>
      <c r="P824" s="113"/>
    </row>
    <row r="825" spans="1:16" x14ac:dyDescent="0.25">
      <c r="A825" s="90"/>
      <c r="M825" s="113"/>
      <c r="N825" s="113"/>
      <c r="O825" s="113"/>
      <c r="P825" s="113"/>
    </row>
    <row r="826" spans="1:16" x14ac:dyDescent="0.25">
      <c r="A826" s="90"/>
      <c r="M826" s="113"/>
      <c r="N826" s="113"/>
      <c r="O826" s="113"/>
      <c r="P826" s="113"/>
    </row>
    <row r="827" spans="1:16" x14ac:dyDescent="0.25">
      <c r="A827" s="90"/>
      <c r="M827" s="113"/>
      <c r="N827" s="113"/>
      <c r="O827" s="113"/>
      <c r="P827" s="113"/>
    </row>
    <row r="828" spans="1:16" x14ac:dyDescent="0.25">
      <c r="A828" s="90"/>
      <c r="M828" s="113"/>
      <c r="N828" s="113"/>
      <c r="O828" s="113"/>
      <c r="P828" s="113"/>
    </row>
    <row r="829" spans="1:16" x14ac:dyDescent="0.25">
      <c r="A829" s="90"/>
      <c r="M829" s="113"/>
      <c r="N829" s="113"/>
      <c r="O829" s="113"/>
      <c r="P829" s="113"/>
    </row>
    <row r="830" spans="1:16" x14ac:dyDescent="0.25">
      <c r="A830" s="90"/>
      <c r="M830" s="113"/>
      <c r="N830" s="113"/>
      <c r="O830" s="113"/>
      <c r="P830" s="113"/>
    </row>
    <row r="831" spans="1:16" x14ac:dyDescent="0.25">
      <c r="A831" s="90"/>
      <c r="M831" s="113"/>
      <c r="N831" s="113"/>
      <c r="O831" s="113"/>
      <c r="P831" s="113"/>
    </row>
    <row r="832" spans="1:16" x14ac:dyDescent="0.25">
      <c r="A832" s="90"/>
      <c r="M832" s="113"/>
      <c r="N832" s="113"/>
      <c r="O832" s="113"/>
      <c r="P832" s="113"/>
    </row>
    <row r="833" spans="1:16" x14ac:dyDescent="0.25">
      <c r="A833" s="90"/>
      <c r="M833" s="113"/>
      <c r="N833" s="113"/>
      <c r="O833" s="113"/>
      <c r="P833" s="113"/>
    </row>
    <row r="834" spans="1:16" x14ac:dyDescent="0.25">
      <c r="A834" s="90"/>
      <c r="M834" s="113"/>
      <c r="N834" s="113"/>
      <c r="O834" s="113"/>
      <c r="P834" s="113"/>
    </row>
    <row r="835" spans="1:16" x14ac:dyDescent="0.25">
      <c r="A835" s="90"/>
      <c r="M835" s="113"/>
      <c r="N835" s="113"/>
      <c r="O835" s="113"/>
      <c r="P835" s="113"/>
    </row>
    <row r="836" spans="1:16" x14ac:dyDescent="0.25">
      <c r="A836" s="90"/>
      <c r="M836" s="113"/>
      <c r="N836" s="113"/>
      <c r="O836" s="113"/>
      <c r="P836" s="113"/>
    </row>
    <row r="837" spans="1:16" x14ac:dyDescent="0.25">
      <c r="A837" s="90"/>
      <c r="M837" s="113"/>
      <c r="N837" s="113"/>
      <c r="O837" s="113"/>
      <c r="P837" s="113"/>
    </row>
    <row r="838" spans="1:16" x14ac:dyDescent="0.25">
      <c r="A838" s="90"/>
      <c r="M838" s="113"/>
      <c r="N838" s="113"/>
      <c r="O838" s="113"/>
      <c r="P838" s="113"/>
    </row>
    <row r="839" spans="1:16" x14ac:dyDescent="0.25">
      <c r="A839" s="90"/>
      <c r="M839" s="113"/>
      <c r="N839" s="113"/>
      <c r="O839" s="113"/>
      <c r="P839" s="113"/>
    </row>
    <row r="840" spans="1:16" x14ac:dyDescent="0.25">
      <c r="A840" s="90"/>
      <c r="M840" s="113"/>
      <c r="N840" s="113"/>
      <c r="O840" s="113"/>
      <c r="P840" s="113"/>
    </row>
    <row r="841" spans="1:16" x14ac:dyDescent="0.25">
      <c r="A841" s="90"/>
      <c r="M841" s="113"/>
      <c r="N841" s="113"/>
      <c r="O841" s="113"/>
      <c r="P841" s="113"/>
    </row>
    <row r="842" spans="1:16" x14ac:dyDescent="0.25">
      <c r="A842" s="90"/>
      <c r="M842" s="113"/>
      <c r="N842" s="113"/>
      <c r="O842" s="113"/>
      <c r="P842" s="113"/>
    </row>
    <row r="843" spans="1:16" x14ac:dyDescent="0.25">
      <c r="A843" s="90"/>
      <c r="M843" s="113"/>
      <c r="N843" s="113"/>
      <c r="O843" s="113"/>
      <c r="P843" s="113"/>
    </row>
    <row r="844" spans="1:16" x14ac:dyDescent="0.25">
      <c r="A844" s="90"/>
      <c r="M844" s="113"/>
      <c r="N844" s="113"/>
      <c r="O844" s="113"/>
      <c r="P844" s="113"/>
    </row>
    <row r="845" spans="1:16" x14ac:dyDescent="0.25">
      <c r="A845" s="90"/>
      <c r="M845" s="113"/>
      <c r="N845" s="113"/>
      <c r="O845" s="113"/>
      <c r="P845" s="113"/>
    </row>
    <row r="846" spans="1:16" x14ac:dyDescent="0.25">
      <c r="A846" s="90"/>
      <c r="M846" s="113"/>
      <c r="N846" s="113"/>
      <c r="O846" s="113"/>
      <c r="P846" s="113"/>
    </row>
    <row r="847" spans="1:16" x14ac:dyDescent="0.25">
      <c r="A847" s="90"/>
      <c r="M847" s="113"/>
      <c r="N847" s="113"/>
      <c r="O847" s="113"/>
      <c r="P847" s="113"/>
    </row>
    <row r="848" spans="1:16" x14ac:dyDescent="0.25">
      <c r="A848" s="90"/>
      <c r="M848" s="113"/>
      <c r="N848" s="113"/>
      <c r="O848" s="113"/>
      <c r="P848" s="113"/>
    </row>
    <row r="849" spans="1:16" x14ac:dyDescent="0.25">
      <c r="A849" s="90"/>
      <c r="M849" s="113"/>
      <c r="N849" s="113"/>
      <c r="O849" s="113"/>
      <c r="P849" s="113"/>
    </row>
    <row r="850" spans="1:16" x14ac:dyDescent="0.25">
      <c r="A850" s="90"/>
      <c r="M850" s="113"/>
      <c r="N850" s="113"/>
      <c r="O850" s="113"/>
      <c r="P850" s="113"/>
    </row>
    <row r="851" spans="1:16" x14ac:dyDescent="0.25">
      <c r="A851" s="90"/>
      <c r="M851" s="113"/>
      <c r="N851" s="113"/>
      <c r="O851" s="113"/>
      <c r="P851" s="113"/>
    </row>
    <row r="852" spans="1:16" x14ac:dyDescent="0.25">
      <c r="A852" s="90"/>
      <c r="M852" s="113"/>
      <c r="N852" s="113"/>
      <c r="O852" s="113"/>
      <c r="P852" s="113"/>
    </row>
    <row r="853" spans="1:16" x14ac:dyDescent="0.25">
      <c r="A853" s="90"/>
      <c r="M853" s="113"/>
      <c r="N853" s="113"/>
      <c r="O853" s="113"/>
      <c r="P853" s="113"/>
    </row>
    <row r="854" spans="1:16" x14ac:dyDescent="0.25">
      <c r="A854" s="90"/>
      <c r="M854" s="113"/>
      <c r="N854" s="113"/>
      <c r="O854" s="113"/>
      <c r="P854" s="113"/>
    </row>
    <row r="855" spans="1:16" x14ac:dyDescent="0.25">
      <c r="A855" s="90"/>
      <c r="M855" s="113"/>
      <c r="N855" s="113"/>
      <c r="O855" s="113"/>
      <c r="P855" s="113"/>
    </row>
    <row r="856" spans="1:16" x14ac:dyDescent="0.25">
      <c r="A856" s="90"/>
      <c r="M856" s="113"/>
      <c r="N856" s="113"/>
      <c r="O856" s="113"/>
      <c r="P856" s="113"/>
    </row>
    <row r="857" spans="1:16" x14ac:dyDescent="0.25">
      <c r="A857" s="90"/>
      <c r="M857" s="113"/>
      <c r="N857" s="113"/>
      <c r="O857" s="113"/>
      <c r="P857" s="113"/>
    </row>
    <row r="858" spans="1:16" x14ac:dyDescent="0.25">
      <c r="A858" s="90"/>
      <c r="M858" s="113"/>
      <c r="N858" s="113"/>
      <c r="O858" s="113"/>
      <c r="P858" s="113"/>
    </row>
    <row r="859" spans="1:16" x14ac:dyDescent="0.25">
      <c r="A859" s="90"/>
      <c r="M859" s="113"/>
      <c r="N859" s="113"/>
      <c r="O859" s="113"/>
      <c r="P859" s="113"/>
    </row>
    <row r="860" spans="1:16" x14ac:dyDescent="0.25">
      <c r="A860" s="90"/>
      <c r="M860" s="113"/>
      <c r="N860" s="113"/>
      <c r="O860" s="113"/>
      <c r="P860" s="113"/>
    </row>
    <row r="861" spans="1:16" x14ac:dyDescent="0.25">
      <c r="A861" s="90"/>
      <c r="M861" s="113"/>
      <c r="N861" s="113"/>
      <c r="O861" s="113"/>
      <c r="P861" s="113"/>
    </row>
    <row r="862" spans="1:16" x14ac:dyDescent="0.25">
      <c r="A862" s="90"/>
      <c r="M862" s="113"/>
      <c r="N862" s="113"/>
      <c r="O862" s="113"/>
      <c r="P862" s="113"/>
    </row>
    <row r="863" spans="1:16" x14ac:dyDescent="0.25">
      <c r="A863" s="90"/>
      <c r="M863" s="113"/>
      <c r="N863" s="113"/>
      <c r="O863" s="113"/>
      <c r="P863" s="113"/>
    </row>
    <row r="864" spans="1:16" x14ac:dyDescent="0.25">
      <c r="A864" s="90"/>
      <c r="M864" s="113"/>
      <c r="N864" s="113"/>
      <c r="O864" s="113"/>
      <c r="P864" s="113"/>
    </row>
    <row r="865" spans="1:16" x14ac:dyDescent="0.25">
      <c r="A865" s="90"/>
      <c r="M865" s="113"/>
      <c r="N865" s="113"/>
      <c r="O865" s="113"/>
      <c r="P865" s="113"/>
    </row>
    <row r="866" spans="1:16" x14ac:dyDescent="0.25">
      <c r="A866" s="90"/>
      <c r="M866" s="113"/>
      <c r="N866" s="113"/>
      <c r="O866" s="113"/>
      <c r="P866" s="113"/>
    </row>
    <row r="867" spans="1:16" x14ac:dyDescent="0.25">
      <c r="A867" s="90"/>
      <c r="M867" s="113"/>
      <c r="N867" s="113"/>
      <c r="O867" s="113"/>
      <c r="P867" s="113"/>
    </row>
    <row r="868" spans="1:16" x14ac:dyDescent="0.25">
      <c r="A868" s="90"/>
      <c r="M868" s="113"/>
      <c r="N868" s="113"/>
      <c r="O868" s="113"/>
      <c r="P868" s="113"/>
    </row>
    <row r="869" spans="1:16" x14ac:dyDescent="0.25">
      <c r="A869" s="90"/>
      <c r="M869" s="113"/>
      <c r="N869" s="113"/>
      <c r="O869" s="113"/>
      <c r="P869" s="113"/>
    </row>
    <row r="870" spans="1:16" x14ac:dyDescent="0.25">
      <c r="A870" s="90"/>
      <c r="M870" s="113"/>
      <c r="N870" s="113"/>
      <c r="O870" s="113"/>
      <c r="P870" s="113"/>
    </row>
    <row r="871" spans="1:16" x14ac:dyDescent="0.25">
      <c r="A871" s="90"/>
      <c r="M871" s="113"/>
      <c r="N871" s="113"/>
      <c r="O871" s="113"/>
      <c r="P871" s="113"/>
    </row>
    <row r="872" spans="1:16" x14ac:dyDescent="0.25">
      <c r="A872" s="90"/>
      <c r="M872" s="113"/>
      <c r="N872" s="113"/>
      <c r="O872" s="113"/>
      <c r="P872" s="113"/>
    </row>
    <row r="873" spans="1:16" x14ac:dyDescent="0.25">
      <c r="A873" s="90"/>
      <c r="M873" s="113"/>
      <c r="N873" s="113"/>
      <c r="O873" s="113"/>
      <c r="P873" s="113"/>
    </row>
    <row r="874" spans="1:16" x14ac:dyDescent="0.25">
      <c r="A874" s="90"/>
      <c r="M874" s="113"/>
      <c r="N874" s="113"/>
      <c r="O874" s="113"/>
      <c r="P874" s="113"/>
    </row>
    <row r="875" spans="1:16" x14ac:dyDescent="0.25">
      <c r="A875" s="90"/>
      <c r="M875" s="113"/>
      <c r="N875" s="113"/>
      <c r="O875" s="113"/>
      <c r="P875" s="113"/>
    </row>
    <row r="876" spans="1:16" x14ac:dyDescent="0.25">
      <c r="A876" s="90"/>
      <c r="M876" s="113"/>
      <c r="N876" s="113"/>
      <c r="O876" s="113"/>
      <c r="P876" s="113"/>
    </row>
    <row r="877" spans="1:16" x14ac:dyDescent="0.25">
      <c r="A877" s="90"/>
      <c r="M877" s="113"/>
      <c r="N877" s="113"/>
      <c r="O877" s="113"/>
      <c r="P877" s="113"/>
    </row>
    <row r="878" spans="1:16" x14ac:dyDescent="0.25">
      <c r="A878" s="90"/>
      <c r="M878" s="113"/>
      <c r="N878" s="113"/>
      <c r="O878" s="113"/>
      <c r="P878" s="113"/>
    </row>
    <row r="879" spans="1:16" x14ac:dyDescent="0.25">
      <c r="A879" s="90"/>
      <c r="M879" s="113"/>
      <c r="N879" s="113"/>
      <c r="O879" s="113"/>
      <c r="P879" s="113"/>
    </row>
    <row r="880" spans="1:16" x14ac:dyDescent="0.25">
      <c r="A880" s="90"/>
      <c r="M880" s="113"/>
      <c r="N880" s="113"/>
      <c r="O880" s="113"/>
      <c r="P880" s="113"/>
    </row>
    <row r="881" spans="1:16" x14ac:dyDescent="0.25">
      <c r="A881" s="90"/>
      <c r="M881" s="113"/>
      <c r="N881" s="113"/>
      <c r="O881" s="113"/>
      <c r="P881" s="113"/>
    </row>
    <row r="882" spans="1:16" x14ac:dyDescent="0.25">
      <c r="A882" s="90"/>
      <c r="M882" s="113"/>
      <c r="N882" s="113"/>
      <c r="O882" s="113"/>
      <c r="P882" s="113"/>
    </row>
    <row r="883" spans="1:16" x14ac:dyDescent="0.25">
      <c r="A883" s="90"/>
      <c r="M883" s="113"/>
      <c r="N883" s="113"/>
      <c r="O883" s="113"/>
      <c r="P883" s="113"/>
    </row>
    <row r="884" spans="1:16" x14ac:dyDescent="0.25">
      <c r="A884" s="90"/>
      <c r="M884" s="113"/>
      <c r="N884" s="113"/>
      <c r="O884" s="113"/>
      <c r="P884" s="113"/>
    </row>
    <row r="885" spans="1:16" x14ac:dyDescent="0.25">
      <c r="A885" s="90"/>
      <c r="M885" s="113"/>
      <c r="N885" s="113"/>
      <c r="O885" s="113"/>
      <c r="P885" s="113"/>
    </row>
    <row r="886" spans="1:16" x14ac:dyDescent="0.25">
      <c r="A886" s="90"/>
      <c r="M886" s="113"/>
      <c r="N886" s="113"/>
      <c r="O886" s="113"/>
      <c r="P886" s="113"/>
    </row>
    <row r="887" spans="1:16" x14ac:dyDescent="0.25">
      <c r="A887" s="90"/>
      <c r="M887" s="113"/>
      <c r="N887" s="113"/>
      <c r="O887" s="113"/>
      <c r="P887" s="113"/>
    </row>
    <row r="888" spans="1:16" x14ac:dyDescent="0.25">
      <c r="A888" s="90"/>
      <c r="M888" s="113"/>
      <c r="N888" s="113"/>
      <c r="O888" s="113"/>
      <c r="P888" s="113"/>
    </row>
    <row r="889" spans="1:16" x14ac:dyDescent="0.25">
      <c r="A889" s="90"/>
      <c r="M889" s="113"/>
      <c r="N889" s="113"/>
      <c r="O889" s="113"/>
      <c r="P889" s="113"/>
    </row>
    <row r="890" spans="1:16" x14ac:dyDescent="0.25">
      <c r="A890" s="90"/>
      <c r="M890" s="113"/>
      <c r="N890" s="113"/>
      <c r="O890" s="113"/>
      <c r="P890" s="113"/>
    </row>
    <row r="891" spans="1:16" x14ac:dyDescent="0.25">
      <c r="A891" s="90"/>
      <c r="M891" s="113"/>
      <c r="N891" s="113"/>
      <c r="O891" s="113"/>
      <c r="P891" s="113"/>
    </row>
    <row r="892" spans="1:16" x14ac:dyDescent="0.25">
      <c r="A892" s="90"/>
      <c r="M892" s="113"/>
      <c r="N892" s="113"/>
      <c r="O892" s="113"/>
      <c r="P892" s="113"/>
    </row>
    <row r="893" spans="1:16" x14ac:dyDescent="0.25">
      <c r="A893" s="90"/>
      <c r="M893" s="113"/>
      <c r="N893" s="113"/>
      <c r="O893" s="113"/>
      <c r="P893" s="113"/>
    </row>
    <row r="894" spans="1:16" x14ac:dyDescent="0.25">
      <c r="A894" s="90"/>
      <c r="M894" s="113"/>
      <c r="N894" s="113"/>
      <c r="O894" s="113"/>
      <c r="P894" s="113"/>
    </row>
    <row r="895" spans="1:16" x14ac:dyDescent="0.25">
      <c r="A895" s="90"/>
      <c r="M895" s="113"/>
      <c r="N895" s="113"/>
      <c r="O895" s="113"/>
      <c r="P895" s="113"/>
    </row>
    <row r="896" spans="1:16" x14ac:dyDescent="0.25">
      <c r="A896" s="90"/>
      <c r="M896" s="113"/>
      <c r="N896" s="113"/>
      <c r="O896" s="113"/>
      <c r="P896" s="113"/>
    </row>
    <row r="897" spans="1:16" ht="15.75" thickBot="1" x14ac:dyDescent="0.3">
      <c r="A897" s="92"/>
      <c r="B897" s="94"/>
      <c r="C897" s="93"/>
      <c r="D897" s="93"/>
      <c r="E897" s="94"/>
      <c r="F897" s="95"/>
      <c r="G897" s="94"/>
      <c r="H897" s="96"/>
      <c r="I897" s="94"/>
      <c r="J897" s="94"/>
      <c r="K897" s="96"/>
      <c r="L897" s="95"/>
      <c r="M897" s="113"/>
      <c r="N897" s="113"/>
      <c r="O897" s="113"/>
      <c r="P897" s="113"/>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7602F-7574-41B7-950F-B268EA802185}">
  <sheetPr codeName="Hoja3">
    <tabColor rgb="FFFFFF00"/>
  </sheetPr>
  <dimension ref="A1:O2351"/>
  <sheetViews>
    <sheetView topLeftCell="A2" workbookViewId="0">
      <selection activeCell="A1508" sqref="A1508"/>
    </sheetView>
  </sheetViews>
  <sheetFormatPr baseColWidth="10" defaultRowHeight="15" x14ac:dyDescent="0.25"/>
  <cols>
    <col min="1" max="1" width="53.42578125" style="35" customWidth="1"/>
    <col min="2" max="2" width="13.5703125" style="36" customWidth="1"/>
    <col min="3" max="3" width="3.140625" customWidth="1"/>
    <col min="4" max="4" width="4.140625" customWidth="1"/>
    <col min="5" max="5" width="4.28515625" customWidth="1"/>
    <col min="7" max="7" width="26" style="35" customWidth="1"/>
    <col min="8" max="8" width="4.7109375" customWidth="1"/>
    <col min="9" max="9" width="20.85546875" style="35" customWidth="1"/>
    <col min="10" max="10" width="4.140625" customWidth="1"/>
    <col min="11" max="11" width="55.42578125" style="35" customWidth="1"/>
    <col min="12" max="12" width="5.28515625" customWidth="1"/>
    <col min="13" max="13" width="13.28515625" customWidth="1"/>
    <col min="14" max="14" width="19.28515625" customWidth="1"/>
  </cols>
  <sheetData>
    <row r="1" spans="1:15" ht="25.5" x14ac:dyDescent="0.25">
      <c r="A1" s="32" t="s">
        <v>280</v>
      </c>
      <c r="B1" s="32" t="s">
        <v>279</v>
      </c>
      <c r="G1" s="32" t="s">
        <v>3109</v>
      </c>
      <c r="I1" s="32" t="s">
        <v>3111</v>
      </c>
      <c r="K1" s="32" t="s">
        <v>3141</v>
      </c>
      <c r="M1" s="103" t="s">
        <v>3759</v>
      </c>
      <c r="N1" s="104" t="s">
        <v>3758</v>
      </c>
      <c r="O1" s="104" t="s">
        <v>3633</v>
      </c>
    </row>
    <row r="2" spans="1:15" x14ac:dyDescent="0.25">
      <c r="A2" s="33" t="s">
        <v>744</v>
      </c>
      <c r="B2" s="37" t="s">
        <v>743</v>
      </c>
      <c r="G2" s="39" t="s">
        <v>265</v>
      </c>
      <c r="I2" s="39" t="s">
        <v>3113</v>
      </c>
      <c r="K2" s="66" t="s">
        <v>3256</v>
      </c>
      <c r="M2" s="105" t="s">
        <v>743</v>
      </c>
      <c r="N2" s="106" t="s">
        <v>744</v>
      </c>
      <c r="O2" s="101" t="s">
        <v>3326</v>
      </c>
    </row>
    <row r="3" spans="1:15" x14ac:dyDescent="0.25">
      <c r="A3" s="33" t="s">
        <v>1607</v>
      </c>
      <c r="B3" s="37" t="s">
        <v>1606</v>
      </c>
      <c r="G3" s="39" t="s">
        <v>267</v>
      </c>
      <c r="I3" s="39" t="s">
        <v>3114</v>
      </c>
      <c r="K3" s="39" t="s">
        <v>3168</v>
      </c>
      <c r="M3" s="105" t="s">
        <v>3634</v>
      </c>
      <c r="N3" s="106" t="s">
        <v>3635</v>
      </c>
      <c r="O3" s="101" t="s">
        <v>3327</v>
      </c>
    </row>
    <row r="4" spans="1:15" x14ac:dyDescent="0.25">
      <c r="A4" s="33" t="s">
        <v>2977</v>
      </c>
      <c r="B4" s="37" t="s">
        <v>2976</v>
      </c>
      <c r="G4" s="39" t="s">
        <v>266</v>
      </c>
      <c r="I4" s="39" t="s">
        <v>3121</v>
      </c>
      <c r="K4" s="39" t="s">
        <v>3220</v>
      </c>
      <c r="M4" s="105" t="s">
        <v>1606</v>
      </c>
      <c r="N4" s="106" t="s">
        <v>1607</v>
      </c>
      <c r="O4" s="101" t="s">
        <v>3328</v>
      </c>
    </row>
    <row r="5" spans="1:15" x14ac:dyDescent="0.25">
      <c r="A5" s="33" t="s">
        <v>1352</v>
      </c>
      <c r="B5" s="37" t="s">
        <v>1351</v>
      </c>
      <c r="G5" s="39" t="s">
        <v>3110</v>
      </c>
      <c r="I5" s="39" t="s">
        <v>3117</v>
      </c>
      <c r="K5" s="39" t="s">
        <v>3170</v>
      </c>
      <c r="M5" s="105" t="s">
        <v>1351</v>
      </c>
      <c r="N5" s="106" t="s">
        <v>1352</v>
      </c>
      <c r="O5" s="101" t="s">
        <v>3329</v>
      </c>
    </row>
    <row r="6" spans="1:15" x14ac:dyDescent="0.25">
      <c r="A6" s="33" t="s">
        <v>1649</v>
      </c>
      <c r="B6" s="37" t="s">
        <v>1648</v>
      </c>
      <c r="G6" s="39" t="s">
        <v>23</v>
      </c>
      <c r="I6" s="39" t="s">
        <v>3120</v>
      </c>
      <c r="K6" s="39" t="s">
        <v>3171</v>
      </c>
      <c r="M6" s="105" t="s">
        <v>1648</v>
      </c>
      <c r="N6" s="106" t="s">
        <v>1649</v>
      </c>
      <c r="O6" s="101" t="s">
        <v>3330</v>
      </c>
    </row>
    <row r="7" spans="1:15" x14ac:dyDescent="0.25">
      <c r="A7" s="33" t="s">
        <v>556</v>
      </c>
      <c r="B7" s="37" t="s">
        <v>555</v>
      </c>
      <c r="G7" s="39"/>
      <c r="I7" s="39" t="s">
        <v>3119</v>
      </c>
      <c r="K7" s="39" t="s">
        <v>3210</v>
      </c>
      <c r="M7" s="105" t="s">
        <v>555</v>
      </c>
      <c r="N7" s="106" t="s">
        <v>556</v>
      </c>
      <c r="O7" s="101" t="s">
        <v>3331</v>
      </c>
    </row>
    <row r="8" spans="1:15" x14ac:dyDescent="0.25">
      <c r="A8" s="33" t="s">
        <v>1939</v>
      </c>
      <c r="B8" s="37" t="s">
        <v>1938</v>
      </c>
      <c r="G8" s="39"/>
      <c r="I8" s="39" t="s">
        <v>3122</v>
      </c>
      <c r="K8" s="39" t="s">
        <v>3178</v>
      </c>
      <c r="M8" s="105" t="s">
        <v>1938</v>
      </c>
      <c r="N8" s="106" t="s">
        <v>1939</v>
      </c>
      <c r="O8" s="101" t="s">
        <v>3332</v>
      </c>
    </row>
    <row r="9" spans="1:15" x14ac:dyDescent="0.25">
      <c r="A9" s="33" t="s">
        <v>2117</v>
      </c>
      <c r="B9" s="37" t="s">
        <v>2116</v>
      </c>
      <c r="G9" s="39"/>
      <c r="I9" s="39" t="s">
        <v>3118</v>
      </c>
      <c r="K9" s="39" t="s">
        <v>3312</v>
      </c>
      <c r="M9" s="105" t="s">
        <v>2116</v>
      </c>
      <c r="N9" s="106" t="s">
        <v>2117</v>
      </c>
      <c r="O9" s="101" t="s">
        <v>3333</v>
      </c>
    </row>
    <row r="10" spans="1:15" x14ac:dyDescent="0.25">
      <c r="A10" s="33" t="s">
        <v>1146</v>
      </c>
      <c r="B10" s="37" t="s">
        <v>1145</v>
      </c>
      <c r="G10" s="39"/>
      <c r="I10" s="39" t="s">
        <v>3116</v>
      </c>
      <c r="K10" s="39" t="s">
        <v>3292</v>
      </c>
      <c r="M10" s="105" t="s">
        <v>1145</v>
      </c>
      <c r="N10" s="106" t="s">
        <v>1146</v>
      </c>
      <c r="O10" s="101" t="s">
        <v>3332</v>
      </c>
    </row>
    <row r="11" spans="1:15" x14ac:dyDescent="0.25">
      <c r="A11" s="33" t="s">
        <v>2393</v>
      </c>
      <c r="B11" s="37" t="s">
        <v>2392</v>
      </c>
      <c r="G11" s="39"/>
      <c r="I11" s="39" t="s">
        <v>3115</v>
      </c>
      <c r="K11" s="39" t="s">
        <v>3183</v>
      </c>
      <c r="M11" s="105" t="s">
        <v>2392</v>
      </c>
      <c r="N11" s="106" t="s">
        <v>2393</v>
      </c>
      <c r="O11" s="101" t="s">
        <v>3334</v>
      </c>
    </row>
    <row r="12" spans="1:15" x14ac:dyDescent="0.25">
      <c r="A12" s="33" t="s">
        <v>2905</v>
      </c>
      <c r="B12" s="37" t="s">
        <v>2904</v>
      </c>
      <c r="G12" s="39"/>
      <c r="I12" s="39"/>
      <c r="K12" s="39" t="s">
        <v>3174</v>
      </c>
      <c r="M12" s="105" t="s">
        <v>1061</v>
      </c>
      <c r="N12" s="106" t="s">
        <v>1062</v>
      </c>
      <c r="O12" s="101" t="s">
        <v>3335</v>
      </c>
    </row>
    <row r="13" spans="1:15" x14ac:dyDescent="0.25">
      <c r="A13" s="33" t="s">
        <v>1062</v>
      </c>
      <c r="B13" s="37" t="s">
        <v>1061</v>
      </c>
      <c r="G13" s="39"/>
      <c r="I13" s="39"/>
      <c r="K13" s="39" t="s">
        <v>3244</v>
      </c>
      <c r="M13" s="105" t="s">
        <v>1703</v>
      </c>
      <c r="N13" s="106" t="s">
        <v>1704</v>
      </c>
      <c r="O13" s="101" t="s">
        <v>3336</v>
      </c>
    </row>
    <row r="14" spans="1:15" x14ac:dyDescent="0.25">
      <c r="A14" s="33" t="s">
        <v>1704</v>
      </c>
      <c r="B14" s="37" t="s">
        <v>1703</v>
      </c>
      <c r="G14" s="39"/>
      <c r="I14" s="39"/>
      <c r="K14" s="39" t="s">
        <v>3199</v>
      </c>
      <c r="M14" s="105" t="s">
        <v>2470</v>
      </c>
      <c r="N14" s="106" t="s">
        <v>2471</v>
      </c>
      <c r="O14" s="101" t="s">
        <v>3337</v>
      </c>
    </row>
    <row r="15" spans="1:15" x14ac:dyDescent="0.25">
      <c r="A15" s="33" t="s">
        <v>2471</v>
      </c>
      <c r="B15" s="37" t="s">
        <v>2470</v>
      </c>
      <c r="G15" s="39"/>
      <c r="I15" s="39"/>
      <c r="K15" s="39" t="s">
        <v>3240</v>
      </c>
      <c r="M15" s="105" t="s">
        <v>3026</v>
      </c>
      <c r="N15" s="106" t="s">
        <v>3027</v>
      </c>
      <c r="O15" s="101" t="s">
        <v>3338</v>
      </c>
    </row>
    <row r="16" spans="1:15" x14ac:dyDescent="0.25">
      <c r="A16" s="33" t="s">
        <v>3027</v>
      </c>
      <c r="B16" s="37" t="s">
        <v>3026</v>
      </c>
      <c r="G16" s="39"/>
      <c r="I16" s="39"/>
      <c r="K16" s="39" t="s">
        <v>3309</v>
      </c>
      <c r="M16" s="105" t="s">
        <v>1897</v>
      </c>
      <c r="N16" s="106" t="s">
        <v>1898</v>
      </c>
      <c r="O16" s="101" t="s">
        <v>3339</v>
      </c>
    </row>
    <row r="17" spans="1:15" x14ac:dyDescent="0.25">
      <c r="A17" s="33" t="s">
        <v>1898</v>
      </c>
      <c r="B17" s="37" t="s">
        <v>1897</v>
      </c>
      <c r="G17" s="39"/>
      <c r="I17" s="39"/>
      <c r="K17" s="39" t="s">
        <v>3262</v>
      </c>
      <c r="M17" s="105" t="s">
        <v>657</v>
      </c>
      <c r="N17" s="106" t="s">
        <v>658</v>
      </c>
      <c r="O17" s="101" t="s">
        <v>3340</v>
      </c>
    </row>
    <row r="18" spans="1:15" x14ac:dyDescent="0.25">
      <c r="A18" s="33" t="s">
        <v>658</v>
      </c>
      <c r="B18" s="37" t="s">
        <v>657</v>
      </c>
      <c r="G18" s="39"/>
      <c r="I18" s="39"/>
      <c r="K18" s="39" t="s">
        <v>3324</v>
      </c>
      <c r="M18" s="105" t="s">
        <v>2310</v>
      </c>
      <c r="N18" s="106" t="s">
        <v>2311</v>
      </c>
      <c r="O18" s="101" t="s">
        <v>3341</v>
      </c>
    </row>
    <row r="19" spans="1:15" x14ac:dyDescent="0.25">
      <c r="A19" s="33" t="s">
        <v>2311</v>
      </c>
      <c r="B19" s="37" t="s">
        <v>2310</v>
      </c>
      <c r="G19" s="39"/>
      <c r="I19" s="39"/>
      <c r="K19" s="39" t="s">
        <v>3318</v>
      </c>
      <c r="M19" s="105" t="s">
        <v>2932</v>
      </c>
      <c r="N19" s="106" t="s">
        <v>2933</v>
      </c>
      <c r="O19" s="101" t="s">
        <v>3342</v>
      </c>
    </row>
    <row r="20" spans="1:15" x14ac:dyDescent="0.25">
      <c r="A20" s="33" t="s">
        <v>2933</v>
      </c>
      <c r="B20" s="37" t="s">
        <v>2932</v>
      </c>
      <c r="G20" s="39"/>
      <c r="I20" s="39"/>
      <c r="K20" s="39" t="s">
        <v>3319</v>
      </c>
      <c r="M20" s="105" t="s">
        <v>2924</v>
      </c>
      <c r="N20" s="106" t="s">
        <v>2925</v>
      </c>
      <c r="O20" s="101" t="s">
        <v>3343</v>
      </c>
    </row>
    <row r="21" spans="1:15" x14ac:dyDescent="0.25">
      <c r="A21" s="33" t="s">
        <v>2925</v>
      </c>
      <c r="B21" s="37" t="s">
        <v>2924</v>
      </c>
      <c r="G21" s="33"/>
      <c r="I21" s="33"/>
      <c r="K21" s="39" t="s">
        <v>3321</v>
      </c>
      <c r="M21" s="105" t="s">
        <v>677</v>
      </c>
      <c r="N21" s="106" t="s">
        <v>678</v>
      </c>
      <c r="O21" s="101" t="s">
        <v>3344</v>
      </c>
    </row>
    <row r="22" spans="1:15" x14ac:dyDescent="0.25">
      <c r="A22" s="33" t="s">
        <v>678</v>
      </c>
      <c r="B22" s="37" t="s">
        <v>677</v>
      </c>
      <c r="G22" s="33"/>
      <c r="I22" s="33"/>
      <c r="K22" s="39" t="s">
        <v>3322</v>
      </c>
      <c r="M22" s="105" t="s">
        <v>3100</v>
      </c>
      <c r="N22" s="106" t="s">
        <v>3101</v>
      </c>
      <c r="O22" s="101" t="s">
        <v>3345</v>
      </c>
    </row>
    <row r="23" spans="1:15" x14ac:dyDescent="0.25">
      <c r="A23" s="33" t="s">
        <v>3101</v>
      </c>
      <c r="B23" s="37" t="s">
        <v>3100</v>
      </c>
      <c r="G23" s="33"/>
      <c r="I23" s="33"/>
      <c r="K23" s="39" t="s">
        <v>3320</v>
      </c>
      <c r="M23" s="105" t="s">
        <v>921</v>
      </c>
      <c r="N23" s="106" t="s">
        <v>922</v>
      </c>
      <c r="O23" s="101" t="s">
        <v>3346</v>
      </c>
    </row>
    <row r="24" spans="1:15" x14ac:dyDescent="0.25">
      <c r="A24" s="33" t="s">
        <v>922</v>
      </c>
      <c r="B24" s="37" t="s">
        <v>921</v>
      </c>
      <c r="G24" s="33"/>
      <c r="I24" s="33"/>
      <c r="K24" s="39" t="s">
        <v>3245</v>
      </c>
      <c r="M24" s="105" t="s">
        <v>2978</v>
      </c>
      <c r="N24" s="106" t="s">
        <v>2979</v>
      </c>
      <c r="O24" s="101" t="s">
        <v>3347</v>
      </c>
    </row>
    <row r="25" spans="1:15" x14ac:dyDescent="0.25">
      <c r="A25" s="33" t="s">
        <v>2979</v>
      </c>
      <c r="B25" s="37" t="s">
        <v>2978</v>
      </c>
      <c r="G25" s="33"/>
      <c r="I25" s="33"/>
      <c r="K25" s="39" t="s">
        <v>3222</v>
      </c>
      <c r="M25" s="105" t="s">
        <v>631</v>
      </c>
      <c r="N25" s="106" t="s">
        <v>632</v>
      </c>
      <c r="O25" s="101" t="s">
        <v>3348</v>
      </c>
    </row>
    <row r="26" spans="1:15" x14ac:dyDescent="0.25">
      <c r="A26" s="33" t="s">
        <v>632</v>
      </c>
      <c r="B26" s="37" t="s">
        <v>631</v>
      </c>
      <c r="G26" s="33"/>
      <c r="I26" s="33"/>
      <c r="K26" s="39" t="s">
        <v>3272</v>
      </c>
      <c r="M26" s="105" t="s">
        <v>2580</v>
      </c>
      <c r="N26" s="106" t="s">
        <v>2581</v>
      </c>
      <c r="O26" s="101" t="s">
        <v>3345</v>
      </c>
    </row>
    <row r="27" spans="1:15" x14ac:dyDescent="0.25">
      <c r="A27" s="33" t="s">
        <v>2581</v>
      </c>
      <c r="B27" s="37" t="s">
        <v>2580</v>
      </c>
      <c r="G27" s="33"/>
      <c r="I27" s="33"/>
      <c r="K27" s="39" t="s">
        <v>3214</v>
      </c>
      <c r="M27" s="105" t="s">
        <v>2342</v>
      </c>
      <c r="N27" s="106" t="s">
        <v>2343</v>
      </c>
      <c r="O27" s="101" t="s">
        <v>3349</v>
      </c>
    </row>
    <row r="28" spans="1:15" x14ac:dyDescent="0.25">
      <c r="A28" s="33" t="s">
        <v>2209</v>
      </c>
      <c r="B28" s="37" t="s">
        <v>2208</v>
      </c>
      <c r="G28" s="33"/>
      <c r="I28" s="33"/>
      <c r="K28" s="39" t="s">
        <v>3172</v>
      </c>
      <c r="M28" s="105" t="s">
        <v>2944</v>
      </c>
      <c r="N28" s="106" t="s">
        <v>2945</v>
      </c>
      <c r="O28" s="101" t="s">
        <v>3350</v>
      </c>
    </row>
    <row r="29" spans="1:15" x14ac:dyDescent="0.25">
      <c r="A29" s="33" t="s">
        <v>2343</v>
      </c>
      <c r="B29" s="37" t="s">
        <v>2342</v>
      </c>
      <c r="G29" s="33"/>
      <c r="I29" s="33"/>
      <c r="K29" s="39" t="s">
        <v>3250</v>
      </c>
      <c r="M29" s="105" t="s">
        <v>1974</v>
      </c>
      <c r="N29" s="106" t="s">
        <v>1975</v>
      </c>
      <c r="O29" s="101" t="s">
        <v>3351</v>
      </c>
    </row>
    <row r="30" spans="1:15" x14ac:dyDescent="0.25">
      <c r="A30" s="33" t="s">
        <v>2945</v>
      </c>
      <c r="B30" s="37" t="s">
        <v>2944</v>
      </c>
      <c r="G30" s="33"/>
      <c r="I30" s="33"/>
      <c r="K30" s="39" t="s">
        <v>3283</v>
      </c>
      <c r="M30" s="105" t="s">
        <v>787</v>
      </c>
      <c r="N30" s="106" t="s">
        <v>788</v>
      </c>
      <c r="O30" s="101" t="s">
        <v>3352</v>
      </c>
    </row>
    <row r="31" spans="1:15" x14ac:dyDescent="0.25">
      <c r="A31" s="33" t="s">
        <v>1975</v>
      </c>
      <c r="B31" s="37" t="s">
        <v>1974</v>
      </c>
      <c r="G31" s="33"/>
      <c r="I31" s="33"/>
      <c r="K31" s="39" t="s">
        <v>3295</v>
      </c>
      <c r="M31" s="105" t="s">
        <v>947</v>
      </c>
      <c r="N31" s="106" t="s">
        <v>948</v>
      </c>
      <c r="O31" s="101" t="s">
        <v>3353</v>
      </c>
    </row>
    <row r="32" spans="1:15" x14ac:dyDescent="0.25">
      <c r="A32" s="33" t="s">
        <v>788</v>
      </c>
      <c r="B32" s="37" t="s">
        <v>787</v>
      </c>
      <c r="G32" s="33"/>
      <c r="I32" s="33"/>
      <c r="K32" s="39" t="s">
        <v>3269</v>
      </c>
      <c r="M32" s="105" t="s">
        <v>1055</v>
      </c>
      <c r="N32" s="106" t="s">
        <v>1056</v>
      </c>
      <c r="O32" s="101" t="s">
        <v>3354</v>
      </c>
    </row>
    <row r="33" spans="1:15" x14ac:dyDescent="0.25">
      <c r="A33" s="33" t="s">
        <v>948</v>
      </c>
      <c r="B33" s="37" t="s">
        <v>947</v>
      </c>
      <c r="G33" s="33"/>
      <c r="I33" s="33"/>
      <c r="K33" s="39" t="s">
        <v>3228</v>
      </c>
      <c r="M33" s="105" t="s">
        <v>935</v>
      </c>
      <c r="N33" s="106" t="s">
        <v>936</v>
      </c>
      <c r="O33" s="101" t="s">
        <v>3355</v>
      </c>
    </row>
    <row r="34" spans="1:15" x14ac:dyDescent="0.25">
      <c r="A34" s="33" t="s">
        <v>1056</v>
      </c>
      <c r="B34" s="37" t="s">
        <v>1055</v>
      </c>
      <c r="G34" s="33"/>
      <c r="I34" s="33"/>
      <c r="K34" s="39" t="s">
        <v>3167</v>
      </c>
      <c r="M34" s="105" t="s">
        <v>2300</v>
      </c>
      <c r="N34" s="106" t="s">
        <v>2301</v>
      </c>
      <c r="O34" s="101" t="s">
        <v>3356</v>
      </c>
    </row>
    <row r="35" spans="1:15" x14ac:dyDescent="0.25">
      <c r="A35" s="33" t="s">
        <v>936</v>
      </c>
      <c r="B35" s="37" t="s">
        <v>935</v>
      </c>
      <c r="G35" s="33"/>
      <c r="I35" s="33"/>
      <c r="K35" s="39" t="s">
        <v>3196</v>
      </c>
      <c r="M35" s="105" t="s">
        <v>3024</v>
      </c>
      <c r="N35" s="106" t="s">
        <v>3025</v>
      </c>
      <c r="O35" s="101" t="s">
        <v>3334</v>
      </c>
    </row>
    <row r="36" spans="1:15" x14ac:dyDescent="0.25">
      <c r="A36" s="33" t="s">
        <v>2301</v>
      </c>
      <c r="B36" s="37" t="s">
        <v>2300</v>
      </c>
      <c r="G36" s="33"/>
      <c r="I36" s="33"/>
      <c r="K36" s="39" t="s">
        <v>3235</v>
      </c>
      <c r="M36" s="105" t="s">
        <v>2266</v>
      </c>
      <c r="N36" s="106" t="s">
        <v>2267</v>
      </c>
      <c r="O36" s="101" t="s">
        <v>3357</v>
      </c>
    </row>
    <row r="37" spans="1:15" x14ac:dyDescent="0.25">
      <c r="A37" s="33" t="s">
        <v>3025</v>
      </c>
      <c r="B37" s="37" t="s">
        <v>3024</v>
      </c>
      <c r="G37" s="33"/>
      <c r="I37" s="33"/>
      <c r="K37" s="39" t="s">
        <v>3287</v>
      </c>
      <c r="M37" s="105" t="s">
        <v>1456</v>
      </c>
      <c r="N37" s="106" t="s">
        <v>1457</v>
      </c>
      <c r="O37" s="101" t="s">
        <v>3358</v>
      </c>
    </row>
    <row r="38" spans="1:15" x14ac:dyDescent="0.25">
      <c r="A38" s="33" t="s">
        <v>2987</v>
      </c>
      <c r="B38" s="37" t="s">
        <v>2986</v>
      </c>
      <c r="G38" s="33"/>
      <c r="I38" s="33"/>
      <c r="K38" s="39" t="s">
        <v>3201</v>
      </c>
      <c r="M38" s="105" t="s">
        <v>2510</v>
      </c>
      <c r="N38" s="106" t="s">
        <v>2511</v>
      </c>
      <c r="O38" s="101" t="s">
        <v>3359</v>
      </c>
    </row>
    <row r="39" spans="1:15" x14ac:dyDescent="0.25">
      <c r="A39" s="33" t="s">
        <v>2267</v>
      </c>
      <c r="B39" s="37" t="s">
        <v>2266</v>
      </c>
      <c r="G39" s="33"/>
      <c r="I39" s="33"/>
      <c r="K39" s="39" t="s">
        <v>3253</v>
      </c>
      <c r="M39" s="105" t="s">
        <v>2510</v>
      </c>
      <c r="N39" s="106" t="s">
        <v>2511</v>
      </c>
      <c r="O39" s="101" t="s">
        <v>3359</v>
      </c>
    </row>
    <row r="40" spans="1:15" x14ac:dyDescent="0.25">
      <c r="A40" s="33" t="s">
        <v>526</v>
      </c>
      <c r="B40" s="37" t="s">
        <v>525</v>
      </c>
      <c r="G40" s="33"/>
      <c r="I40" s="33"/>
      <c r="K40" s="39" t="s">
        <v>3195</v>
      </c>
      <c r="M40" s="105" t="s">
        <v>1099</v>
      </c>
      <c r="N40" s="106" t="s">
        <v>1100</v>
      </c>
      <c r="O40" s="101" t="s">
        <v>3360</v>
      </c>
    </row>
    <row r="41" spans="1:15" x14ac:dyDescent="0.25">
      <c r="A41" s="33" t="s">
        <v>1457</v>
      </c>
      <c r="B41" s="37" t="s">
        <v>1456</v>
      </c>
      <c r="G41" s="33"/>
      <c r="I41" s="33"/>
      <c r="K41" s="39" t="s">
        <v>3163</v>
      </c>
      <c r="M41" s="105" t="s">
        <v>2857</v>
      </c>
      <c r="N41" s="106" t="s">
        <v>2858</v>
      </c>
      <c r="O41" s="101" t="s">
        <v>3361</v>
      </c>
    </row>
    <row r="42" spans="1:15" x14ac:dyDescent="0.25">
      <c r="A42" s="33" t="s">
        <v>2511</v>
      </c>
      <c r="B42" s="37" t="s">
        <v>2510</v>
      </c>
      <c r="G42" s="33"/>
      <c r="I42" s="33"/>
      <c r="K42" s="39" t="s">
        <v>3231</v>
      </c>
      <c r="M42" s="105" t="s">
        <v>1173</v>
      </c>
      <c r="N42" s="106" t="s">
        <v>1174</v>
      </c>
      <c r="O42" s="101" t="s">
        <v>3362</v>
      </c>
    </row>
    <row r="43" spans="1:15" x14ac:dyDescent="0.25">
      <c r="A43" s="33" t="s">
        <v>1894</v>
      </c>
      <c r="B43" s="37" t="s">
        <v>1893</v>
      </c>
      <c r="G43" s="33"/>
      <c r="I43" s="33"/>
      <c r="K43" s="39" t="s">
        <v>3270</v>
      </c>
      <c r="M43" s="105" t="s">
        <v>1173</v>
      </c>
      <c r="N43" s="106" t="s">
        <v>1174</v>
      </c>
      <c r="O43" s="101" t="s">
        <v>3362</v>
      </c>
    </row>
    <row r="44" spans="1:15" x14ac:dyDescent="0.25">
      <c r="A44" s="33" t="s">
        <v>2409</v>
      </c>
      <c r="B44" s="37" t="s">
        <v>2408</v>
      </c>
      <c r="G44" s="33"/>
      <c r="I44" s="33"/>
      <c r="K44" s="39" t="s">
        <v>3226</v>
      </c>
      <c r="M44" s="105" t="s">
        <v>967</v>
      </c>
      <c r="N44" s="106" t="s">
        <v>968</v>
      </c>
      <c r="O44" s="101" t="s">
        <v>3358</v>
      </c>
    </row>
    <row r="45" spans="1:15" x14ac:dyDescent="0.25">
      <c r="A45" s="33" t="s">
        <v>1838</v>
      </c>
      <c r="B45" s="37" t="s">
        <v>1837</v>
      </c>
      <c r="G45" s="33"/>
      <c r="I45" s="33"/>
      <c r="K45" s="39" t="s">
        <v>3236</v>
      </c>
      <c r="M45" s="105" t="s">
        <v>2818</v>
      </c>
      <c r="N45" s="106" t="s">
        <v>2819</v>
      </c>
      <c r="O45" s="101" t="s">
        <v>3363</v>
      </c>
    </row>
    <row r="46" spans="1:15" x14ac:dyDescent="0.25">
      <c r="A46" s="33" t="s">
        <v>1100</v>
      </c>
      <c r="B46" s="37" t="s">
        <v>1099</v>
      </c>
      <c r="G46" s="33"/>
      <c r="I46" s="33"/>
      <c r="K46" s="39" t="s">
        <v>3258</v>
      </c>
      <c r="M46" s="105" t="s">
        <v>1175</v>
      </c>
      <c r="N46" s="106" t="s">
        <v>1176</v>
      </c>
      <c r="O46" s="101" t="s">
        <v>3364</v>
      </c>
    </row>
    <row r="47" spans="1:15" x14ac:dyDescent="0.25">
      <c r="A47" s="33" t="s">
        <v>2858</v>
      </c>
      <c r="B47" s="37" t="s">
        <v>2857</v>
      </c>
      <c r="G47" s="33"/>
      <c r="I47" s="33"/>
      <c r="K47" s="39" t="s">
        <v>3268</v>
      </c>
      <c r="M47" s="105" t="s">
        <v>1205</v>
      </c>
      <c r="N47" s="106" t="s">
        <v>1206</v>
      </c>
      <c r="O47" s="101" t="s">
        <v>3337</v>
      </c>
    </row>
    <row r="48" spans="1:15" x14ac:dyDescent="0.25">
      <c r="A48" s="33" t="s">
        <v>1174</v>
      </c>
      <c r="B48" s="37" t="s">
        <v>1173</v>
      </c>
      <c r="G48" s="33"/>
      <c r="I48" s="33"/>
      <c r="K48" s="39" t="s">
        <v>3271</v>
      </c>
      <c r="M48" s="105" t="s">
        <v>1785</v>
      </c>
      <c r="N48" s="106" t="s">
        <v>1786</v>
      </c>
      <c r="O48" s="101" t="s">
        <v>3365</v>
      </c>
    </row>
    <row r="49" spans="1:15" x14ac:dyDescent="0.25">
      <c r="A49" s="33" t="s">
        <v>968</v>
      </c>
      <c r="B49" s="37" t="s">
        <v>967</v>
      </c>
      <c r="G49" s="33"/>
      <c r="I49" s="33"/>
      <c r="K49" s="39" t="s">
        <v>3239</v>
      </c>
      <c r="M49" s="105" t="s">
        <v>3084</v>
      </c>
      <c r="N49" s="106" t="s">
        <v>3085</v>
      </c>
      <c r="O49" s="101" t="s">
        <v>3366</v>
      </c>
    </row>
    <row r="50" spans="1:15" x14ac:dyDescent="0.25">
      <c r="A50" s="33" t="s">
        <v>2819</v>
      </c>
      <c r="B50" s="37" t="s">
        <v>2818</v>
      </c>
      <c r="G50" s="33"/>
      <c r="I50" s="33"/>
      <c r="K50" s="39" t="s">
        <v>3274</v>
      </c>
      <c r="M50" s="105" t="s">
        <v>819</v>
      </c>
      <c r="N50" s="106" t="s">
        <v>820</v>
      </c>
      <c r="O50" s="101" t="s">
        <v>3367</v>
      </c>
    </row>
    <row r="51" spans="1:15" x14ac:dyDescent="0.25">
      <c r="A51" s="33" t="s">
        <v>1176</v>
      </c>
      <c r="B51" s="37" t="s">
        <v>1175</v>
      </c>
      <c r="G51" s="33"/>
      <c r="I51" s="33"/>
      <c r="K51" s="39" t="s">
        <v>3180</v>
      </c>
      <c r="M51" s="105" t="s">
        <v>1203</v>
      </c>
      <c r="N51" s="106" t="s">
        <v>1204</v>
      </c>
      <c r="O51" s="101" t="s">
        <v>3367</v>
      </c>
    </row>
    <row r="52" spans="1:15" x14ac:dyDescent="0.25">
      <c r="A52" s="33" t="s">
        <v>1206</v>
      </c>
      <c r="B52" s="37" t="s">
        <v>1205</v>
      </c>
      <c r="G52" s="33"/>
      <c r="I52" s="33"/>
      <c r="K52" s="39" t="s">
        <v>3227</v>
      </c>
      <c r="M52" s="105" t="s">
        <v>2010</v>
      </c>
      <c r="N52" s="106" t="s">
        <v>2011</v>
      </c>
      <c r="O52" s="101" t="s">
        <v>3368</v>
      </c>
    </row>
    <row r="53" spans="1:15" x14ac:dyDescent="0.25">
      <c r="A53" s="33" t="s">
        <v>1786</v>
      </c>
      <c r="B53" s="37" t="s">
        <v>1785</v>
      </c>
      <c r="G53" s="33"/>
      <c r="I53" s="33"/>
      <c r="K53" s="39" t="s">
        <v>3203</v>
      </c>
      <c r="M53" s="105" t="s">
        <v>1729</v>
      </c>
      <c r="N53" s="106" t="s">
        <v>1730</v>
      </c>
      <c r="O53" s="101" t="s">
        <v>3336</v>
      </c>
    </row>
    <row r="54" spans="1:15" x14ac:dyDescent="0.25">
      <c r="A54" s="33" t="s">
        <v>3085</v>
      </c>
      <c r="B54" s="37" t="s">
        <v>3084</v>
      </c>
      <c r="G54" s="33"/>
      <c r="I54" s="33"/>
      <c r="K54" s="39" t="s">
        <v>3280</v>
      </c>
      <c r="M54" s="105" t="s">
        <v>2582</v>
      </c>
      <c r="N54" s="106" t="s">
        <v>2583</v>
      </c>
      <c r="O54" s="101" t="s">
        <v>3369</v>
      </c>
    </row>
    <row r="55" spans="1:15" x14ac:dyDescent="0.25">
      <c r="A55" s="33" t="s">
        <v>820</v>
      </c>
      <c r="B55" s="37" t="s">
        <v>819</v>
      </c>
      <c r="G55" s="33"/>
      <c r="I55" s="33"/>
      <c r="K55" s="39" t="s">
        <v>3242</v>
      </c>
      <c r="M55" s="105" t="s">
        <v>1799</v>
      </c>
      <c r="N55" s="106" t="s">
        <v>1800</v>
      </c>
      <c r="O55" s="101" t="s">
        <v>3370</v>
      </c>
    </row>
    <row r="56" spans="1:15" x14ac:dyDescent="0.25">
      <c r="A56" s="33" t="s">
        <v>1204</v>
      </c>
      <c r="B56" s="37" t="s">
        <v>1203</v>
      </c>
      <c r="G56" s="33"/>
      <c r="I56" s="33"/>
      <c r="K56" s="39" t="s">
        <v>3294</v>
      </c>
      <c r="M56" s="105" t="s">
        <v>2026</v>
      </c>
      <c r="N56" s="106" t="s">
        <v>2027</v>
      </c>
      <c r="O56" s="101" t="s">
        <v>3371</v>
      </c>
    </row>
    <row r="57" spans="1:15" x14ac:dyDescent="0.25">
      <c r="A57" s="33" t="s">
        <v>2011</v>
      </c>
      <c r="B57" s="37" t="s">
        <v>2010</v>
      </c>
      <c r="G57" s="33"/>
      <c r="I57" s="33"/>
      <c r="K57" s="39" t="s">
        <v>3204</v>
      </c>
      <c r="M57" s="105" t="s">
        <v>2508</v>
      </c>
      <c r="N57" s="106" t="s">
        <v>2509</v>
      </c>
      <c r="O57" s="101" t="s">
        <v>3370</v>
      </c>
    </row>
    <row r="58" spans="1:15" x14ac:dyDescent="0.25">
      <c r="A58" s="33" t="s">
        <v>1730</v>
      </c>
      <c r="B58" s="37" t="s">
        <v>1729</v>
      </c>
      <c r="G58" s="33"/>
      <c r="I58" s="33"/>
      <c r="K58" s="39" t="s">
        <v>3246</v>
      </c>
      <c r="M58" s="105" t="s">
        <v>1795</v>
      </c>
      <c r="N58" s="106" t="s">
        <v>1796</v>
      </c>
      <c r="O58" s="101" t="s">
        <v>3372</v>
      </c>
    </row>
    <row r="59" spans="1:15" x14ac:dyDescent="0.25">
      <c r="A59" s="33" t="s">
        <v>2583</v>
      </c>
      <c r="B59" s="37" t="s">
        <v>2582</v>
      </c>
      <c r="G59" s="33"/>
      <c r="I59" s="33"/>
      <c r="K59" s="39" t="s">
        <v>3290</v>
      </c>
      <c r="M59" s="105" t="s">
        <v>3636</v>
      </c>
      <c r="N59" s="106" t="s">
        <v>3637</v>
      </c>
      <c r="O59" s="101" t="s">
        <v>3373</v>
      </c>
    </row>
    <row r="60" spans="1:15" x14ac:dyDescent="0.25">
      <c r="A60" s="33" t="s">
        <v>1800</v>
      </c>
      <c r="B60" s="37" t="s">
        <v>1799</v>
      </c>
      <c r="G60" s="33"/>
      <c r="I60" s="33"/>
      <c r="K60" s="39" t="s">
        <v>3164</v>
      </c>
      <c r="M60" s="105" t="s">
        <v>889</v>
      </c>
      <c r="N60" s="106" t="s">
        <v>890</v>
      </c>
      <c r="O60" s="101" t="s">
        <v>3374</v>
      </c>
    </row>
    <row r="61" spans="1:15" x14ac:dyDescent="0.25">
      <c r="A61" s="33" t="s">
        <v>2027</v>
      </c>
      <c r="B61" s="37" t="s">
        <v>2026</v>
      </c>
      <c r="G61" s="33"/>
      <c r="I61" s="33"/>
      <c r="K61" s="39" t="s">
        <v>3311</v>
      </c>
      <c r="M61" s="105" t="s">
        <v>1988</v>
      </c>
      <c r="N61" s="106" t="s">
        <v>1989</v>
      </c>
      <c r="O61" s="101" t="s">
        <v>3375</v>
      </c>
    </row>
    <row r="62" spans="1:15" x14ac:dyDescent="0.25">
      <c r="A62" s="33" t="s">
        <v>2509</v>
      </c>
      <c r="B62" s="37" t="s">
        <v>2508</v>
      </c>
      <c r="G62" s="33"/>
      <c r="I62" s="33"/>
      <c r="K62" s="39" t="s">
        <v>3193</v>
      </c>
      <c r="M62" s="105" t="s">
        <v>1984</v>
      </c>
      <c r="N62" s="106" t="s">
        <v>1985</v>
      </c>
      <c r="O62" s="101" t="s">
        <v>3376</v>
      </c>
    </row>
    <row r="63" spans="1:15" x14ac:dyDescent="0.25">
      <c r="A63" s="33" t="s">
        <v>1796</v>
      </c>
      <c r="B63" s="37" t="s">
        <v>1795</v>
      </c>
      <c r="G63" s="33"/>
      <c r="I63" s="33"/>
      <c r="K63" s="39" t="s">
        <v>3219</v>
      </c>
      <c r="M63" s="105" t="s">
        <v>1859</v>
      </c>
      <c r="N63" s="106" t="s">
        <v>1860</v>
      </c>
      <c r="O63" s="101" t="s">
        <v>3377</v>
      </c>
    </row>
    <row r="64" spans="1:15" x14ac:dyDescent="0.25">
      <c r="A64" s="33" t="s">
        <v>1533</v>
      </c>
      <c r="B64" s="37" t="s">
        <v>1532</v>
      </c>
      <c r="G64" s="33"/>
      <c r="I64" s="33"/>
      <c r="K64" s="39" t="s">
        <v>3298</v>
      </c>
      <c r="M64" s="105" t="s">
        <v>1781</v>
      </c>
      <c r="N64" s="106" t="s">
        <v>1782</v>
      </c>
      <c r="O64" s="101" t="s">
        <v>3378</v>
      </c>
    </row>
    <row r="65" spans="1:15" x14ac:dyDescent="0.25">
      <c r="A65" s="33" t="s">
        <v>804</v>
      </c>
      <c r="B65" s="37" t="s">
        <v>803</v>
      </c>
      <c r="G65" s="33"/>
      <c r="I65" s="33"/>
      <c r="K65" s="39" t="s">
        <v>3213</v>
      </c>
      <c r="M65" s="105" t="s">
        <v>517</v>
      </c>
      <c r="N65" s="106" t="s">
        <v>518</v>
      </c>
      <c r="O65" s="101" t="s">
        <v>3379</v>
      </c>
    </row>
    <row r="66" spans="1:15" x14ac:dyDescent="0.25">
      <c r="A66" s="33" t="s">
        <v>890</v>
      </c>
      <c r="B66" s="37" t="s">
        <v>889</v>
      </c>
      <c r="G66" s="33"/>
      <c r="I66" s="33"/>
      <c r="K66" s="39" t="s">
        <v>3265</v>
      </c>
      <c r="M66" s="105" t="s">
        <v>2404</v>
      </c>
      <c r="N66" s="106" t="s">
        <v>2405</v>
      </c>
      <c r="O66" s="101" t="s">
        <v>3358</v>
      </c>
    </row>
    <row r="67" spans="1:15" x14ac:dyDescent="0.25">
      <c r="A67" s="33" t="s">
        <v>1587</v>
      </c>
      <c r="B67" s="37" t="s">
        <v>1586</v>
      </c>
      <c r="G67" s="33"/>
      <c r="I67" s="33"/>
      <c r="K67" s="39" t="s">
        <v>3202</v>
      </c>
      <c r="M67" s="105" t="s">
        <v>1580</v>
      </c>
      <c r="N67" s="106" t="s">
        <v>1581</v>
      </c>
      <c r="O67" s="101" t="s">
        <v>3349</v>
      </c>
    </row>
    <row r="68" spans="1:15" x14ac:dyDescent="0.25">
      <c r="A68" s="33" t="s">
        <v>1989</v>
      </c>
      <c r="B68" s="37" t="s">
        <v>1988</v>
      </c>
      <c r="G68" s="33"/>
      <c r="I68" s="33"/>
      <c r="K68" s="39" t="s">
        <v>3303</v>
      </c>
      <c r="M68" s="105" t="s">
        <v>931</v>
      </c>
      <c r="N68" s="106" t="s">
        <v>932</v>
      </c>
      <c r="O68" s="101" t="s">
        <v>3334</v>
      </c>
    </row>
    <row r="69" spans="1:15" x14ac:dyDescent="0.25">
      <c r="A69" s="33" t="s">
        <v>1985</v>
      </c>
      <c r="B69" s="37" t="s">
        <v>1984</v>
      </c>
      <c r="G69" s="33"/>
      <c r="I69" s="33"/>
      <c r="K69" s="39" t="s">
        <v>3208</v>
      </c>
      <c r="M69" s="105" t="s">
        <v>1037</v>
      </c>
      <c r="N69" s="106" t="s">
        <v>1038</v>
      </c>
      <c r="O69" s="101" t="s">
        <v>3380</v>
      </c>
    </row>
    <row r="70" spans="1:15" x14ac:dyDescent="0.25">
      <c r="A70" s="33" t="s">
        <v>1860</v>
      </c>
      <c r="B70" s="37" t="s">
        <v>1859</v>
      </c>
      <c r="G70" s="33"/>
      <c r="I70" s="33"/>
      <c r="K70" s="39" t="s">
        <v>3215</v>
      </c>
      <c r="M70" s="105" t="s">
        <v>527</v>
      </c>
      <c r="N70" s="106" t="s">
        <v>528</v>
      </c>
      <c r="O70" s="101" t="s">
        <v>3381</v>
      </c>
    </row>
    <row r="71" spans="1:15" x14ac:dyDescent="0.25">
      <c r="A71" s="33" t="s">
        <v>1782</v>
      </c>
      <c r="B71" s="37" t="s">
        <v>1781</v>
      </c>
      <c r="G71" s="33"/>
      <c r="I71" s="33"/>
      <c r="K71" s="39" t="s">
        <v>3186</v>
      </c>
      <c r="M71" s="105" t="s">
        <v>527</v>
      </c>
      <c r="N71" s="106" t="s">
        <v>528</v>
      </c>
      <c r="O71" s="101" t="s">
        <v>3381</v>
      </c>
    </row>
    <row r="72" spans="1:15" x14ac:dyDescent="0.25">
      <c r="A72" s="33" t="s">
        <v>518</v>
      </c>
      <c r="B72" s="37" t="s">
        <v>517</v>
      </c>
      <c r="G72" s="33"/>
      <c r="I72" s="33"/>
      <c r="K72" s="39" t="s">
        <v>3316</v>
      </c>
      <c r="M72" s="105" t="s">
        <v>527</v>
      </c>
      <c r="N72" s="106" t="s">
        <v>528</v>
      </c>
      <c r="O72" s="101" t="s">
        <v>3381</v>
      </c>
    </row>
    <row r="73" spans="1:15" x14ac:dyDescent="0.25">
      <c r="A73" s="33" t="s">
        <v>2405</v>
      </c>
      <c r="B73" s="37" t="s">
        <v>2404</v>
      </c>
      <c r="G73" s="33"/>
      <c r="I73" s="33"/>
      <c r="K73" s="39" t="s">
        <v>3162</v>
      </c>
      <c r="M73" s="105" t="s">
        <v>453</v>
      </c>
      <c r="N73" s="106" t="s">
        <v>454</v>
      </c>
      <c r="O73" s="101" t="s">
        <v>3382</v>
      </c>
    </row>
    <row r="74" spans="1:15" x14ac:dyDescent="0.25">
      <c r="A74" s="33" t="s">
        <v>2325</v>
      </c>
      <c r="B74" s="37" t="s">
        <v>2324</v>
      </c>
      <c r="G74" s="33"/>
      <c r="I74" s="33"/>
      <c r="K74" s="39" t="s">
        <v>3185</v>
      </c>
      <c r="M74" s="105" t="s">
        <v>1847</v>
      </c>
      <c r="N74" s="106" t="s">
        <v>1848</v>
      </c>
      <c r="O74" s="101" t="s">
        <v>3383</v>
      </c>
    </row>
    <row r="75" spans="1:15" x14ac:dyDescent="0.25">
      <c r="A75" s="33" t="s">
        <v>1581</v>
      </c>
      <c r="B75" s="37" t="s">
        <v>1580</v>
      </c>
      <c r="G75" s="33"/>
      <c r="I75" s="33"/>
      <c r="K75" s="39" t="s">
        <v>3317</v>
      </c>
      <c r="M75" s="105" t="s">
        <v>2728</v>
      </c>
      <c r="N75" s="106" t="s">
        <v>2729</v>
      </c>
      <c r="O75" s="101" t="s">
        <v>3384</v>
      </c>
    </row>
    <row r="76" spans="1:15" x14ac:dyDescent="0.25">
      <c r="A76" s="33" t="s">
        <v>932</v>
      </c>
      <c r="B76" s="37" t="s">
        <v>931</v>
      </c>
      <c r="G76" s="33"/>
      <c r="I76" s="33"/>
      <c r="K76" s="39" t="s">
        <v>3230</v>
      </c>
      <c r="M76" s="105" t="s">
        <v>3066</v>
      </c>
      <c r="N76" s="106" t="s">
        <v>3067</v>
      </c>
      <c r="O76" s="101" t="s">
        <v>3339</v>
      </c>
    </row>
    <row r="77" spans="1:15" x14ac:dyDescent="0.25">
      <c r="A77" s="33" t="s">
        <v>1038</v>
      </c>
      <c r="B77" s="37" t="s">
        <v>1037</v>
      </c>
      <c r="G77" s="33"/>
      <c r="I77" s="33"/>
      <c r="K77" s="39" t="s">
        <v>3264</v>
      </c>
      <c r="M77" s="105" t="s">
        <v>805</v>
      </c>
      <c r="N77" s="106" t="s">
        <v>806</v>
      </c>
      <c r="O77" s="101" t="s">
        <v>3385</v>
      </c>
    </row>
    <row r="78" spans="1:15" x14ac:dyDescent="0.25">
      <c r="A78" s="33" t="s">
        <v>528</v>
      </c>
      <c r="B78" s="37" t="s">
        <v>527</v>
      </c>
      <c r="G78" s="33"/>
      <c r="I78" s="33"/>
      <c r="K78" s="39" t="s">
        <v>3306</v>
      </c>
      <c r="M78" s="105" t="s">
        <v>2226</v>
      </c>
      <c r="N78" s="106" t="s">
        <v>2227</v>
      </c>
      <c r="O78" s="101" t="s">
        <v>3363</v>
      </c>
    </row>
    <row r="79" spans="1:15" x14ac:dyDescent="0.25">
      <c r="A79" s="33" t="s">
        <v>2449</v>
      </c>
      <c r="B79" s="37" t="s">
        <v>2448</v>
      </c>
      <c r="G79" s="33"/>
      <c r="I79" s="33"/>
      <c r="K79" s="39" t="s">
        <v>3197</v>
      </c>
      <c r="M79" s="105" t="s">
        <v>1087</v>
      </c>
      <c r="N79" s="106" t="s">
        <v>1088</v>
      </c>
      <c r="O79" s="101" t="s">
        <v>3386</v>
      </c>
    </row>
    <row r="80" spans="1:15" x14ac:dyDescent="0.25">
      <c r="A80" s="33" t="s">
        <v>454</v>
      </c>
      <c r="B80" s="37" t="s">
        <v>453</v>
      </c>
      <c r="G80" s="33"/>
      <c r="I80" s="33"/>
      <c r="K80" s="39" t="s">
        <v>3158</v>
      </c>
      <c r="M80" s="105" t="s">
        <v>3638</v>
      </c>
      <c r="N80" s="106" t="s">
        <v>3639</v>
      </c>
      <c r="O80" s="101" t="s">
        <v>3387</v>
      </c>
    </row>
    <row r="81" spans="1:15" x14ac:dyDescent="0.25">
      <c r="A81" s="33" t="s">
        <v>1848</v>
      </c>
      <c r="B81" s="37" t="s">
        <v>1847</v>
      </c>
      <c r="G81" s="33"/>
      <c r="I81" s="33"/>
      <c r="K81" s="39" t="s">
        <v>3314</v>
      </c>
      <c r="M81" s="105" t="s">
        <v>2680</v>
      </c>
      <c r="N81" s="106" t="s">
        <v>2681</v>
      </c>
      <c r="O81" s="101" t="s">
        <v>3349</v>
      </c>
    </row>
    <row r="82" spans="1:15" x14ac:dyDescent="0.25">
      <c r="A82" s="33" t="s">
        <v>2729</v>
      </c>
      <c r="B82" s="37" t="s">
        <v>2728</v>
      </c>
      <c r="G82" s="33"/>
      <c r="I82" s="33"/>
      <c r="K82" s="39" t="s">
        <v>3297</v>
      </c>
      <c r="M82" s="105" t="s">
        <v>1761</v>
      </c>
      <c r="N82" s="106" t="s">
        <v>1762</v>
      </c>
      <c r="O82" s="101" t="s">
        <v>3384</v>
      </c>
    </row>
    <row r="83" spans="1:15" x14ac:dyDescent="0.25">
      <c r="A83" s="33" t="s">
        <v>3067</v>
      </c>
      <c r="B83" s="37" t="s">
        <v>3066</v>
      </c>
      <c r="G83" s="33"/>
      <c r="I83" s="33"/>
      <c r="K83" s="39" t="s">
        <v>3159</v>
      </c>
      <c r="M83" s="105" t="s">
        <v>533</v>
      </c>
      <c r="N83" s="106" t="s">
        <v>534</v>
      </c>
      <c r="O83" s="101" t="s">
        <v>3366</v>
      </c>
    </row>
    <row r="84" spans="1:15" x14ac:dyDescent="0.25">
      <c r="A84" s="33" t="s">
        <v>806</v>
      </c>
      <c r="B84" s="37" t="s">
        <v>805</v>
      </c>
      <c r="G84" s="33"/>
      <c r="I84" s="33"/>
      <c r="K84" s="39" t="s">
        <v>3289</v>
      </c>
      <c r="M84" s="105" t="s">
        <v>2794</v>
      </c>
      <c r="N84" s="106" t="s">
        <v>2795</v>
      </c>
      <c r="O84" s="101" t="s">
        <v>3376</v>
      </c>
    </row>
    <row r="85" spans="1:15" x14ac:dyDescent="0.25">
      <c r="A85" s="33" t="s">
        <v>292</v>
      </c>
      <c r="B85" s="37" t="s">
        <v>291</v>
      </c>
      <c r="G85" s="33"/>
      <c r="I85" s="33"/>
      <c r="K85" s="39" t="s">
        <v>3187</v>
      </c>
      <c r="M85" s="105" t="s">
        <v>2506</v>
      </c>
      <c r="N85" s="106" t="s">
        <v>2507</v>
      </c>
      <c r="O85" s="101" t="s">
        <v>3388</v>
      </c>
    </row>
    <row r="86" spans="1:15" x14ac:dyDescent="0.25">
      <c r="A86" s="33" t="s">
        <v>2701</v>
      </c>
      <c r="B86" s="37" t="s">
        <v>2700</v>
      </c>
      <c r="G86" s="33"/>
      <c r="I86" s="33"/>
      <c r="K86" s="39" t="s">
        <v>3257</v>
      </c>
      <c r="M86" s="105" t="s">
        <v>2016</v>
      </c>
      <c r="N86" s="106" t="s">
        <v>2017</v>
      </c>
      <c r="O86" s="101" t="s">
        <v>3389</v>
      </c>
    </row>
    <row r="87" spans="1:15" x14ac:dyDescent="0.25">
      <c r="A87" s="33" t="s">
        <v>2227</v>
      </c>
      <c r="B87" s="37" t="s">
        <v>2226</v>
      </c>
      <c r="G87" s="33"/>
      <c r="I87" s="33"/>
      <c r="K87" s="39" t="s">
        <v>3247</v>
      </c>
      <c r="M87" s="105" t="s">
        <v>2126</v>
      </c>
      <c r="N87" s="106" t="s">
        <v>2127</v>
      </c>
      <c r="O87" s="101" t="s">
        <v>3390</v>
      </c>
    </row>
    <row r="88" spans="1:15" x14ac:dyDescent="0.25">
      <c r="A88" s="33" t="s">
        <v>1088</v>
      </c>
      <c r="B88" s="37" t="s">
        <v>1087</v>
      </c>
      <c r="G88" s="33"/>
      <c r="I88" s="33"/>
      <c r="K88" s="39" t="s">
        <v>3310</v>
      </c>
      <c r="M88" s="105" t="s">
        <v>1251</v>
      </c>
      <c r="N88" s="106" t="s">
        <v>1252</v>
      </c>
      <c r="O88" s="101" t="s">
        <v>3391</v>
      </c>
    </row>
    <row r="89" spans="1:15" x14ac:dyDescent="0.25">
      <c r="A89" s="33" t="s">
        <v>2681</v>
      </c>
      <c r="B89" s="37" t="s">
        <v>2680</v>
      </c>
      <c r="G89" s="33"/>
      <c r="I89" s="33"/>
      <c r="K89" s="39" t="s">
        <v>3237</v>
      </c>
      <c r="M89" s="105" t="s">
        <v>1329</v>
      </c>
      <c r="N89" s="106" t="s">
        <v>1330</v>
      </c>
      <c r="O89" s="101" t="s">
        <v>3392</v>
      </c>
    </row>
    <row r="90" spans="1:15" x14ac:dyDescent="0.25">
      <c r="A90" s="33" t="s">
        <v>1762</v>
      </c>
      <c r="B90" s="37" t="s">
        <v>1761</v>
      </c>
      <c r="G90" s="33"/>
      <c r="I90" s="33"/>
      <c r="K90" s="39" t="s">
        <v>3266</v>
      </c>
      <c r="M90" s="105" t="s">
        <v>2556</v>
      </c>
      <c r="N90" s="106" t="s">
        <v>2557</v>
      </c>
      <c r="O90" s="101" t="s">
        <v>3393</v>
      </c>
    </row>
    <row r="91" spans="1:15" x14ac:dyDescent="0.25">
      <c r="A91" s="33" t="s">
        <v>534</v>
      </c>
      <c r="B91" s="37" t="s">
        <v>533</v>
      </c>
      <c r="G91" s="33"/>
      <c r="I91" s="33"/>
      <c r="K91" s="39" t="s">
        <v>3305</v>
      </c>
      <c r="M91" s="105" t="s">
        <v>3090</v>
      </c>
      <c r="N91" s="106" t="s">
        <v>3091</v>
      </c>
      <c r="O91" s="101" t="s">
        <v>3394</v>
      </c>
    </row>
    <row r="92" spans="1:15" x14ac:dyDescent="0.25">
      <c r="A92" s="33" t="s">
        <v>2795</v>
      </c>
      <c r="B92" s="37" t="s">
        <v>2794</v>
      </c>
      <c r="G92" s="33"/>
      <c r="I92" s="33"/>
      <c r="K92" s="39" t="s">
        <v>3285</v>
      </c>
      <c r="M92" s="105" t="s">
        <v>1299</v>
      </c>
      <c r="N92" s="106" t="s">
        <v>1300</v>
      </c>
      <c r="O92" s="101" t="s">
        <v>3395</v>
      </c>
    </row>
    <row r="93" spans="1:15" x14ac:dyDescent="0.25">
      <c r="A93" s="33" t="s">
        <v>2507</v>
      </c>
      <c r="B93" s="37" t="s">
        <v>2506</v>
      </c>
      <c r="G93" s="33"/>
      <c r="I93" s="33"/>
      <c r="K93" s="39" t="s">
        <v>3300</v>
      </c>
      <c r="M93" s="105" t="s">
        <v>2572</v>
      </c>
      <c r="N93" s="106" t="s">
        <v>2573</v>
      </c>
      <c r="O93" s="101" t="s">
        <v>3396</v>
      </c>
    </row>
    <row r="94" spans="1:15" x14ac:dyDescent="0.25">
      <c r="A94" s="33" t="s">
        <v>2017</v>
      </c>
      <c r="B94" s="37" t="s">
        <v>2016</v>
      </c>
      <c r="G94" s="33"/>
      <c r="I94" s="33"/>
      <c r="K94" s="39" t="s">
        <v>3291</v>
      </c>
      <c r="M94" s="105" t="s">
        <v>1165</v>
      </c>
      <c r="N94" s="106" t="s">
        <v>1166</v>
      </c>
      <c r="O94" s="101" t="s">
        <v>3391</v>
      </c>
    </row>
    <row r="95" spans="1:15" x14ac:dyDescent="0.25">
      <c r="A95" s="33" t="s">
        <v>2127</v>
      </c>
      <c r="B95" s="37" t="s">
        <v>2126</v>
      </c>
      <c r="G95" s="33"/>
      <c r="I95" s="33"/>
      <c r="K95" s="39" t="s">
        <v>3299</v>
      </c>
      <c r="M95" s="105" t="s">
        <v>2402</v>
      </c>
      <c r="N95" s="106" t="s">
        <v>2403</v>
      </c>
      <c r="O95" s="101" t="s">
        <v>3397</v>
      </c>
    </row>
    <row r="96" spans="1:15" x14ac:dyDescent="0.25">
      <c r="A96" s="33" t="s">
        <v>1252</v>
      </c>
      <c r="B96" s="37" t="s">
        <v>1251</v>
      </c>
      <c r="G96" s="33"/>
      <c r="I96" s="33"/>
      <c r="K96" s="39" t="s">
        <v>3184</v>
      </c>
      <c r="M96" s="105" t="s">
        <v>1452</v>
      </c>
      <c r="N96" s="106" t="s">
        <v>1453</v>
      </c>
      <c r="O96" s="101" t="s">
        <v>3398</v>
      </c>
    </row>
    <row r="97" spans="1:15" x14ac:dyDescent="0.25">
      <c r="A97" s="33" t="s">
        <v>1330</v>
      </c>
      <c r="B97" s="37" t="s">
        <v>1329</v>
      </c>
      <c r="G97" s="33"/>
      <c r="I97" s="33"/>
      <c r="K97" s="39" t="s">
        <v>3259</v>
      </c>
      <c r="M97" s="105" t="s">
        <v>2100</v>
      </c>
      <c r="N97" s="106" t="s">
        <v>2101</v>
      </c>
      <c r="O97" s="101" t="s">
        <v>3399</v>
      </c>
    </row>
    <row r="98" spans="1:15" x14ac:dyDescent="0.25">
      <c r="A98" s="33" t="s">
        <v>2557</v>
      </c>
      <c r="B98" s="37" t="s">
        <v>2556</v>
      </c>
      <c r="G98" s="33"/>
      <c r="I98" s="33"/>
      <c r="K98" s="39" t="s">
        <v>3233</v>
      </c>
      <c r="M98" s="105" t="s">
        <v>321</v>
      </c>
      <c r="N98" s="106" t="s">
        <v>322</v>
      </c>
      <c r="O98" s="101" t="s">
        <v>3400</v>
      </c>
    </row>
    <row r="99" spans="1:15" x14ac:dyDescent="0.25">
      <c r="A99" s="33" t="s">
        <v>3091</v>
      </c>
      <c r="B99" s="37" t="s">
        <v>3090</v>
      </c>
      <c r="G99" s="33"/>
      <c r="I99" s="33"/>
      <c r="K99" s="39" t="s">
        <v>3211</v>
      </c>
      <c r="M99" s="105" t="s">
        <v>1103</v>
      </c>
      <c r="N99" s="106" t="s">
        <v>1104</v>
      </c>
      <c r="O99" s="101" t="s">
        <v>3401</v>
      </c>
    </row>
    <row r="100" spans="1:15" x14ac:dyDescent="0.25">
      <c r="A100" s="33" t="s">
        <v>1300</v>
      </c>
      <c r="B100" s="37" t="s">
        <v>1299</v>
      </c>
      <c r="G100" s="33"/>
      <c r="I100" s="33"/>
      <c r="K100" s="39" t="s">
        <v>3176</v>
      </c>
      <c r="M100" s="105" t="s">
        <v>473</v>
      </c>
      <c r="N100" s="106" t="s">
        <v>474</v>
      </c>
      <c r="O100" s="101" t="s">
        <v>3383</v>
      </c>
    </row>
    <row r="101" spans="1:15" x14ac:dyDescent="0.25">
      <c r="A101" s="33" t="s">
        <v>2573</v>
      </c>
      <c r="B101" s="37" t="s">
        <v>2572</v>
      </c>
      <c r="G101" s="33"/>
      <c r="I101" s="33"/>
      <c r="K101" s="39" t="s">
        <v>3198</v>
      </c>
      <c r="M101" s="105" t="s">
        <v>1815</v>
      </c>
      <c r="N101" s="106" t="s">
        <v>1816</v>
      </c>
      <c r="O101" s="101" t="s">
        <v>3402</v>
      </c>
    </row>
    <row r="102" spans="1:15" x14ac:dyDescent="0.25">
      <c r="A102" s="33" t="s">
        <v>1166</v>
      </c>
      <c r="B102" s="37" t="s">
        <v>1165</v>
      </c>
      <c r="G102" s="33"/>
      <c r="I102" s="33"/>
      <c r="K102" s="39" t="s">
        <v>3301</v>
      </c>
      <c r="M102" s="105" t="s">
        <v>543</v>
      </c>
      <c r="N102" s="106" t="s">
        <v>544</v>
      </c>
      <c r="O102" s="101" t="s">
        <v>3403</v>
      </c>
    </row>
    <row r="103" spans="1:15" x14ac:dyDescent="0.25">
      <c r="A103" s="33" t="s">
        <v>2403</v>
      </c>
      <c r="B103" s="37" t="s">
        <v>2402</v>
      </c>
      <c r="G103" s="33"/>
      <c r="I103" s="33"/>
      <c r="K103" s="39" t="s">
        <v>3251</v>
      </c>
      <c r="M103" s="105" t="s">
        <v>1682</v>
      </c>
      <c r="N103" s="106" t="s">
        <v>1683</v>
      </c>
      <c r="O103" s="101" t="s">
        <v>3404</v>
      </c>
    </row>
    <row r="104" spans="1:15" x14ac:dyDescent="0.25">
      <c r="A104" s="33" t="s">
        <v>1453</v>
      </c>
      <c r="B104" s="37" t="s">
        <v>1452</v>
      </c>
      <c r="G104" s="33"/>
      <c r="I104" s="33"/>
      <c r="K104" s="39" t="s">
        <v>3286</v>
      </c>
      <c r="M104" s="105" t="s">
        <v>943</v>
      </c>
      <c r="N104" s="106" t="s">
        <v>944</v>
      </c>
      <c r="O104" s="101" t="s">
        <v>3405</v>
      </c>
    </row>
    <row r="105" spans="1:15" x14ac:dyDescent="0.25">
      <c r="A105" s="33" t="s">
        <v>2101</v>
      </c>
      <c r="B105" s="37" t="s">
        <v>2100</v>
      </c>
      <c r="G105" s="33"/>
      <c r="I105" s="33"/>
      <c r="K105" s="39" t="s">
        <v>3191</v>
      </c>
      <c r="M105" s="105" t="s">
        <v>3036</v>
      </c>
      <c r="N105" s="106" t="s">
        <v>3037</v>
      </c>
      <c r="O105" s="101" t="s">
        <v>3406</v>
      </c>
    </row>
    <row r="106" spans="1:15" x14ac:dyDescent="0.25">
      <c r="A106" s="33" t="s">
        <v>322</v>
      </c>
      <c r="B106" s="37" t="s">
        <v>321</v>
      </c>
      <c r="G106" s="33"/>
      <c r="I106" s="33"/>
      <c r="K106" s="39" t="s">
        <v>3209</v>
      </c>
      <c r="M106" s="105" t="s">
        <v>3640</v>
      </c>
      <c r="N106" s="106" t="s">
        <v>3641</v>
      </c>
      <c r="O106" s="101" t="s">
        <v>3407</v>
      </c>
    </row>
    <row r="107" spans="1:15" x14ac:dyDescent="0.25">
      <c r="A107" s="33" t="s">
        <v>1104</v>
      </c>
      <c r="B107" s="37" t="s">
        <v>1103</v>
      </c>
      <c r="G107" s="33"/>
      <c r="I107" s="33"/>
      <c r="K107" s="39" t="s">
        <v>3273</v>
      </c>
      <c r="M107" s="105" t="s">
        <v>3028</v>
      </c>
      <c r="N107" s="106" t="s">
        <v>3029</v>
      </c>
      <c r="O107" s="101" t="s">
        <v>3408</v>
      </c>
    </row>
    <row r="108" spans="1:15" x14ac:dyDescent="0.25">
      <c r="A108" s="33" t="s">
        <v>474</v>
      </c>
      <c r="B108" s="37" t="s">
        <v>473</v>
      </c>
      <c r="G108" s="33"/>
      <c r="I108" s="33"/>
      <c r="K108" s="39" t="s">
        <v>3221</v>
      </c>
      <c r="M108" s="105" t="s">
        <v>1853</v>
      </c>
      <c r="N108" s="106" t="s">
        <v>1854</v>
      </c>
      <c r="O108" s="101" t="s">
        <v>3409</v>
      </c>
    </row>
    <row r="109" spans="1:15" x14ac:dyDescent="0.25">
      <c r="A109" s="33" t="s">
        <v>1816</v>
      </c>
      <c r="B109" s="37" t="s">
        <v>1815</v>
      </c>
      <c r="G109" s="33"/>
      <c r="I109" s="33"/>
      <c r="K109" s="39" t="s">
        <v>3275</v>
      </c>
      <c r="M109" s="105" t="s">
        <v>2638</v>
      </c>
      <c r="N109" s="106" t="s">
        <v>2639</v>
      </c>
      <c r="O109" s="101" t="s">
        <v>3336</v>
      </c>
    </row>
    <row r="110" spans="1:15" x14ac:dyDescent="0.25">
      <c r="A110" s="33" t="s">
        <v>544</v>
      </c>
      <c r="B110" s="37" t="s">
        <v>543</v>
      </c>
      <c r="G110" s="33"/>
      <c r="I110" s="33"/>
      <c r="K110" s="39" t="s">
        <v>3200</v>
      </c>
      <c r="M110" s="105" t="s">
        <v>1392</v>
      </c>
      <c r="N110" s="106" t="s">
        <v>1393</v>
      </c>
      <c r="O110" s="101" t="s">
        <v>3410</v>
      </c>
    </row>
    <row r="111" spans="1:15" x14ac:dyDescent="0.25">
      <c r="A111" s="33" t="s">
        <v>1683</v>
      </c>
      <c r="B111" s="37" t="s">
        <v>1682</v>
      </c>
      <c r="G111" s="33"/>
      <c r="I111" s="33"/>
      <c r="K111" s="39" t="s">
        <v>3325</v>
      </c>
      <c r="M111" s="105" t="s">
        <v>2358</v>
      </c>
      <c r="N111" s="106" t="s">
        <v>2359</v>
      </c>
      <c r="O111" s="101" t="s">
        <v>3411</v>
      </c>
    </row>
    <row r="112" spans="1:15" x14ac:dyDescent="0.25">
      <c r="A112" s="33" t="s">
        <v>944</v>
      </c>
      <c r="B112" s="37" t="s">
        <v>943</v>
      </c>
      <c r="G112" s="33"/>
      <c r="I112" s="33"/>
      <c r="K112" s="39" t="s">
        <v>3205</v>
      </c>
      <c r="M112" s="105" t="s">
        <v>2078</v>
      </c>
      <c r="N112" s="106" t="s">
        <v>2079</v>
      </c>
      <c r="O112" s="101" t="s">
        <v>3402</v>
      </c>
    </row>
    <row r="113" spans="1:15" x14ac:dyDescent="0.25">
      <c r="A113" s="33" t="s">
        <v>3037</v>
      </c>
      <c r="B113" s="37" t="s">
        <v>3036</v>
      </c>
      <c r="G113" s="33"/>
      <c r="I113" s="33"/>
      <c r="K113" s="39" t="s">
        <v>3157</v>
      </c>
      <c r="M113" s="105" t="s">
        <v>1275</v>
      </c>
      <c r="N113" s="106" t="s">
        <v>1276</v>
      </c>
      <c r="O113" s="101" t="s">
        <v>3328</v>
      </c>
    </row>
    <row r="114" spans="1:15" x14ac:dyDescent="0.25">
      <c r="A114" s="33" t="s">
        <v>3029</v>
      </c>
      <c r="B114" s="37" t="s">
        <v>3028</v>
      </c>
      <c r="G114" s="33"/>
      <c r="I114" s="33"/>
      <c r="K114" s="39" t="s">
        <v>3261</v>
      </c>
      <c r="M114" s="105" t="s">
        <v>2980</v>
      </c>
      <c r="N114" s="106" t="s">
        <v>2981</v>
      </c>
      <c r="O114" s="101" t="s">
        <v>3404</v>
      </c>
    </row>
    <row r="115" spans="1:15" x14ac:dyDescent="0.25">
      <c r="A115" s="33" t="s">
        <v>1854</v>
      </c>
      <c r="B115" s="37" t="s">
        <v>1853</v>
      </c>
      <c r="G115" s="33"/>
      <c r="I115" s="33"/>
      <c r="K115" s="39" t="s">
        <v>3224</v>
      </c>
      <c r="M115" s="105" t="s">
        <v>3076</v>
      </c>
      <c r="N115" s="106" t="s">
        <v>3077</v>
      </c>
      <c r="O115" s="101" t="s">
        <v>3412</v>
      </c>
    </row>
    <row r="116" spans="1:15" x14ac:dyDescent="0.25">
      <c r="A116" s="33" t="s">
        <v>2985</v>
      </c>
      <c r="B116" s="37" t="s">
        <v>2984</v>
      </c>
      <c r="G116" s="33"/>
      <c r="I116" s="33"/>
      <c r="K116" s="39" t="s">
        <v>3277</v>
      </c>
      <c r="M116" s="105" t="s">
        <v>2228</v>
      </c>
      <c r="N116" s="106" t="s">
        <v>2229</v>
      </c>
      <c r="O116" s="101" t="s">
        <v>3358</v>
      </c>
    </row>
    <row r="117" spans="1:15" x14ac:dyDescent="0.25">
      <c r="A117" s="33" t="s">
        <v>2639</v>
      </c>
      <c r="B117" s="37" t="s">
        <v>2638</v>
      </c>
      <c r="G117" s="33"/>
      <c r="I117" s="33"/>
      <c r="K117" s="39" t="s">
        <v>3165</v>
      </c>
      <c r="M117" s="105" t="s">
        <v>1085</v>
      </c>
      <c r="N117" s="106" t="s">
        <v>1086</v>
      </c>
      <c r="O117" s="101" t="s">
        <v>3367</v>
      </c>
    </row>
    <row r="118" spans="1:15" x14ac:dyDescent="0.25">
      <c r="A118" s="33" t="s">
        <v>1393</v>
      </c>
      <c r="B118" s="37" t="s">
        <v>1392</v>
      </c>
      <c r="G118" s="33"/>
      <c r="I118" s="33"/>
      <c r="K118" s="39" t="s">
        <v>3181</v>
      </c>
      <c r="M118" s="105" t="s">
        <v>2853</v>
      </c>
      <c r="N118" s="106" t="s">
        <v>2854</v>
      </c>
      <c r="O118" s="101" t="s">
        <v>3366</v>
      </c>
    </row>
    <row r="119" spans="1:15" x14ac:dyDescent="0.25">
      <c r="A119" s="33" t="s">
        <v>2359</v>
      </c>
      <c r="B119" s="37" t="s">
        <v>2358</v>
      </c>
      <c r="G119" s="33"/>
      <c r="I119" s="33"/>
      <c r="K119" s="39" t="s">
        <v>3182</v>
      </c>
      <c r="M119" s="105" t="s">
        <v>2900</v>
      </c>
      <c r="N119" s="106" t="s">
        <v>2901</v>
      </c>
      <c r="O119" s="101" t="s">
        <v>3413</v>
      </c>
    </row>
    <row r="120" spans="1:15" x14ac:dyDescent="0.25">
      <c r="A120" s="33" t="s">
        <v>2079</v>
      </c>
      <c r="B120" s="37" t="s">
        <v>2078</v>
      </c>
      <c r="G120" s="33"/>
      <c r="I120" s="33"/>
      <c r="K120" s="39" t="s">
        <v>3169</v>
      </c>
      <c r="M120" s="105" t="s">
        <v>1723</v>
      </c>
      <c r="N120" s="106" t="s">
        <v>3642</v>
      </c>
      <c r="O120" s="101" t="s">
        <v>3414</v>
      </c>
    </row>
    <row r="121" spans="1:15" x14ac:dyDescent="0.25">
      <c r="A121" s="33" t="s">
        <v>1276</v>
      </c>
      <c r="B121" s="37" t="s">
        <v>1275</v>
      </c>
      <c r="G121" s="33"/>
      <c r="I121" s="33"/>
      <c r="K121" s="39" t="s">
        <v>3161</v>
      </c>
      <c r="M121" s="105" t="s">
        <v>1568</v>
      </c>
      <c r="N121" s="106" t="s">
        <v>1569</v>
      </c>
      <c r="O121" s="101" t="s">
        <v>3331</v>
      </c>
    </row>
    <row r="122" spans="1:15" x14ac:dyDescent="0.25">
      <c r="A122" s="33" t="s">
        <v>2981</v>
      </c>
      <c r="B122" s="37" t="s">
        <v>2980</v>
      </c>
      <c r="G122" s="33"/>
      <c r="I122" s="33"/>
      <c r="K122" s="39" t="s">
        <v>3216</v>
      </c>
      <c r="M122" s="105" t="s">
        <v>2656</v>
      </c>
      <c r="N122" s="106" t="s">
        <v>2657</v>
      </c>
      <c r="O122" s="101" t="s">
        <v>3352</v>
      </c>
    </row>
    <row r="123" spans="1:15" x14ac:dyDescent="0.25">
      <c r="A123" s="33" t="s">
        <v>3077</v>
      </c>
      <c r="B123" s="37" t="s">
        <v>3076</v>
      </c>
      <c r="G123" s="33"/>
      <c r="I123" s="33"/>
      <c r="K123" s="39" t="s">
        <v>3177</v>
      </c>
      <c r="M123" s="105" t="s">
        <v>697</v>
      </c>
      <c r="N123" s="106" t="s">
        <v>698</v>
      </c>
      <c r="O123" s="101" t="s">
        <v>3352</v>
      </c>
    </row>
    <row r="124" spans="1:15" x14ac:dyDescent="0.25">
      <c r="A124" s="33" t="s">
        <v>2229</v>
      </c>
      <c r="B124" s="37" t="s">
        <v>2228</v>
      </c>
      <c r="G124" s="33"/>
      <c r="I124" s="33"/>
      <c r="K124" s="39" t="s">
        <v>3267</v>
      </c>
      <c r="M124" s="105" t="s">
        <v>2610</v>
      </c>
      <c r="N124" s="106" t="s">
        <v>3643</v>
      </c>
      <c r="O124" s="101" t="s">
        <v>3415</v>
      </c>
    </row>
    <row r="125" spans="1:15" x14ac:dyDescent="0.25">
      <c r="A125" s="33" t="s">
        <v>1086</v>
      </c>
      <c r="B125" s="37" t="s">
        <v>1085</v>
      </c>
      <c r="G125" s="33"/>
      <c r="I125" s="33"/>
      <c r="K125" s="39" t="s">
        <v>3241</v>
      </c>
      <c r="M125" s="105" t="s">
        <v>907</v>
      </c>
      <c r="N125" s="106" t="s">
        <v>908</v>
      </c>
      <c r="O125" s="101" t="s">
        <v>3416</v>
      </c>
    </row>
    <row r="126" spans="1:15" x14ac:dyDescent="0.25">
      <c r="A126" s="33" t="s">
        <v>2854</v>
      </c>
      <c r="B126" s="37" t="s">
        <v>2853</v>
      </c>
      <c r="G126" s="33"/>
      <c r="I126" s="33"/>
      <c r="K126" s="39" t="s">
        <v>3263</v>
      </c>
      <c r="M126" s="105" t="s">
        <v>2602</v>
      </c>
      <c r="N126" s="106" t="s">
        <v>2603</v>
      </c>
      <c r="O126" s="101" t="s">
        <v>3417</v>
      </c>
    </row>
    <row r="127" spans="1:15" x14ac:dyDescent="0.25">
      <c r="A127" s="33" t="s">
        <v>2901</v>
      </c>
      <c r="B127" s="37" t="s">
        <v>2900</v>
      </c>
      <c r="G127" s="33"/>
      <c r="I127" s="33"/>
      <c r="K127" s="39" t="s">
        <v>3179</v>
      </c>
      <c r="M127" s="105" t="s">
        <v>865</v>
      </c>
      <c r="N127" s="106" t="s">
        <v>866</v>
      </c>
      <c r="O127" s="101" t="s">
        <v>3337</v>
      </c>
    </row>
    <row r="128" spans="1:15" x14ac:dyDescent="0.25">
      <c r="A128" s="33" t="s">
        <v>1724</v>
      </c>
      <c r="B128" s="37" t="s">
        <v>1723</v>
      </c>
      <c r="G128" s="33"/>
      <c r="I128" s="33"/>
      <c r="K128" s="39" t="s">
        <v>3293</v>
      </c>
      <c r="M128" s="105" t="s">
        <v>281</v>
      </c>
      <c r="N128" s="106" t="s">
        <v>282</v>
      </c>
      <c r="O128" s="101" t="s">
        <v>3418</v>
      </c>
    </row>
    <row r="129" spans="1:15" x14ac:dyDescent="0.25">
      <c r="A129" s="33" t="s">
        <v>1569</v>
      </c>
      <c r="B129" s="37" t="s">
        <v>1568</v>
      </c>
      <c r="G129" s="33"/>
      <c r="I129" s="33"/>
      <c r="K129" s="39" t="s">
        <v>3217</v>
      </c>
      <c r="M129" s="105" t="s">
        <v>1017</v>
      </c>
      <c r="N129" s="106" t="s">
        <v>1018</v>
      </c>
      <c r="O129" s="101" t="s">
        <v>3406</v>
      </c>
    </row>
    <row r="130" spans="1:15" x14ac:dyDescent="0.25">
      <c r="A130" s="33" t="s">
        <v>2657</v>
      </c>
      <c r="B130" s="37" t="s">
        <v>2656</v>
      </c>
      <c r="G130" s="33"/>
      <c r="I130" s="33"/>
      <c r="K130" s="39" t="s">
        <v>3323</v>
      </c>
      <c r="M130" s="105" t="s">
        <v>2308</v>
      </c>
      <c r="N130" s="106" t="s">
        <v>2309</v>
      </c>
      <c r="O130" s="101" t="s">
        <v>3370</v>
      </c>
    </row>
    <row r="131" spans="1:15" x14ac:dyDescent="0.25">
      <c r="A131" s="33" t="s">
        <v>698</v>
      </c>
      <c r="B131" s="37" t="s">
        <v>697</v>
      </c>
      <c r="G131" s="33"/>
      <c r="I131" s="33"/>
      <c r="K131" s="39" t="s">
        <v>3192</v>
      </c>
      <c r="M131" s="105" t="s">
        <v>3006</v>
      </c>
      <c r="N131" s="106" t="s">
        <v>3007</v>
      </c>
      <c r="O131" s="101" t="s">
        <v>3378</v>
      </c>
    </row>
    <row r="132" spans="1:15" x14ac:dyDescent="0.25">
      <c r="A132" s="33" t="s">
        <v>2611</v>
      </c>
      <c r="B132" s="37" t="s">
        <v>2610</v>
      </c>
      <c r="G132" s="33"/>
      <c r="I132" s="33"/>
      <c r="K132" s="39" t="s">
        <v>3189</v>
      </c>
      <c r="M132" s="105" t="s">
        <v>2420</v>
      </c>
      <c r="N132" s="106" t="s">
        <v>2421</v>
      </c>
      <c r="O132" s="101" t="s">
        <v>3419</v>
      </c>
    </row>
    <row r="133" spans="1:15" x14ac:dyDescent="0.25">
      <c r="A133" s="33" t="s">
        <v>908</v>
      </c>
      <c r="B133" s="37" t="s">
        <v>907</v>
      </c>
      <c r="G133" s="33"/>
      <c r="I133" s="33"/>
      <c r="K133" s="39" t="s">
        <v>3282</v>
      </c>
      <c r="M133" s="105" t="s">
        <v>2340</v>
      </c>
      <c r="N133" s="106" t="s">
        <v>2341</v>
      </c>
      <c r="O133" s="101" t="s">
        <v>3420</v>
      </c>
    </row>
    <row r="134" spans="1:15" x14ac:dyDescent="0.25">
      <c r="A134" s="33" t="s">
        <v>2603</v>
      </c>
      <c r="B134" s="37" t="s">
        <v>2602</v>
      </c>
      <c r="G134" s="33"/>
      <c r="I134" s="33"/>
      <c r="K134" s="39" t="s">
        <v>3278</v>
      </c>
      <c r="M134" s="105" t="s">
        <v>2558</v>
      </c>
      <c r="N134" s="106" t="s">
        <v>2559</v>
      </c>
      <c r="O134" s="101" t="s">
        <v>3394</v>
      </c>
    </row>
    <row r="135" spans="1:15" x14ac:dyDescent="0.25">
      <c r="A135" s="33" t="s">
        <v>866</v>
      </c>
      <c r="B135" s="37" t="s">
        <v>865</v>
      </c>
      <c r="G135" s="33"/>
      <c r="I135" s="33"/>
      <c r="K135" s="39" t="s">
        <v>3260</v>
      </c>
      <c r="M135" s="105" t="s">
        <v>3644</v>
      </c>
      <c r="N135" s="106" t="s">
        <v>3645</v>
      </c>
      <c r="O135" s="101" t="s">
        <v>3334</v>
      </c>
    </row>
    <row r="136" spans="1:15" x14ac:dyDescent="0.25">
      <c r="A136" s="33" t="s">
        <v>282</v>
      </c>
      <c r="B136" s="37" t="s">
        <v>281</v>
      </c>
      <c r="G136" s="33"/>
      <c r="I136" s="33"/>
      <c r="K136" s="39" t="s">
        <v>3238</v>
      </c>
      <c r="M136" s="105" t="s">
        <v>2498</v>
      </c>
      <c r="N136" s="106" t="s">
        <v>2499</v>
      </c>
      <c r="O136" s="101" t="s">
        <v>3360</v>
      </c>
    </row>
    <row r="137" spans="1:15" x14ac:dyDescent="0.25">
      <c r="A137" s="33" t="s">
        <v>1018</v>
      </c>
      <c r="B137" s="37" t="s">
        <v>1017</v>
      </c>
      <c r="G137" s="33"/>
      <c r="I137" s="33"/>
      <c r="K137" s="39" t="s">
        <v>3166</v>
      </c>
      <c r="M137" s="105" t="s">
        <v>821</v>
      </c>
      <c r="N137" s="106" t="s">
        <v>822</v>
      </c>
      <c r="O137" s="101" t="s">
        <v>3361</v>
      </c>
    </row>
    <row r="138" spans="1:15" x14ac:dyDescent="0.25">
      <c r="A138" s="33" t="s">
        <v>2309</v>
      </c>
      <c r="B138" s="37" t="s">
        <v>2308</v>
      </c>
      <c r="G138" s="33"/>
      <c r="I138" s="33"/>
      <c r="K138" s="39" t="s">
        <v>3281</v>
      </c>
      <c r="M138" s="105" t="s">
        <v>1656</v>
      </c>
      <c r="N138" s="106" t="s">
        <v>1657</v>
      </c>
      <c r="O138" s="101" t="s">
        <v>3421</v>
      </c>
    </row>
    <row r="139" spans="1:15" x14ac:dyDescent="0.25">
      <c r="A139" s="33" t="s">
        <v>3007</v>
      </c>
      <c r="B139" s="37" t="s">
        <v>3006</v>
      </c>
      <c r="G139" s="33"/>
      <c r="I139" s="33"/>
      <c r="K139" s="39" t="s">
        <v>3229</v>
      </c>
      <c r="M139" s="105" t="s">
        <v>2550</v>
      </c>
      <c r="N139" s="106" t="s">
        <v>2551</v>
      </c>
      <c r="O139" s="101" t="s">
        <v>3422</v>
      </c>
    </row>
    <row r="140" spans="1:15" x14ac:dyDescent="0.25">
      <c r="A140" s="33" t="s">
        <v>2421</v>
      </c>
      <c r="B140" s="37" t="s">
        <v>2420</v>
      </c>
      <c r="G140" s="33"/>
      <c r="I140" s="33"/>
      <c r="K140" s="39" t="s">
        <v>3160</v>
      </c>
      <c r="M140" s="105" t="s">
        <v>2240</v>
      </c>
      <c r="N140" s="106" t="s">
        <v>2241</v>
      </c>
      <c r="O140" s="101" t="s">
        <v>3339</v>
      </c>
    </row>
    <row r="141" spans="1:15" x14ac:dyDescent="0.25">
      <c r="A141" s="33" t="s">
        <v>2341</v>
      </c>
      <c r="B141" s="37" t="s">
        <v>2340</v>
      </c>
      <c r="G141" s="33"/>
      <c r="I141" s="33"/>
      <c r="K141" s="39" t="s">
        <v>3188</v>
      </c>
      <c r="M141" s="105" t="s">
        <v>2812</v>
      </c>
      <c r="N141" s="106" t="s">
        <v>2813</v>
      </c>
      <c r="O141" s="101" t="s">
        <v>3423</v>
      </c>
    </row>
    <row r="142" spans="1:15" x14ac:dyDescent="0.25">
      <c r="A142" s="33" t="s">
        <v>2559</v>
      </c>
      <c r="B142" s="37" t="s">
        <v>2558</v>
      </c>
      <c r="G142" s="33"/>
      <c r="I142" s="33"/>
      <c r="K142" s="39" t="s">
        <v>3194</v>
      </c>
      <c r="M142" s="105" t="s">
        <v>1602</v>
      </c>
      <c r="N142" s="106" t="s">
        <v>1603</v>
      </c>
      <c r="O142" s="101" t="s">
        <v>3404</v>
      </c>
    </row>
    <row r="143" spans="1:15" x14ac:dyDescent="0.25">
      <c r="A143" s="33" t="s">
        <v>2499</v>
      </c>
      <c r="B143" s="37" t="s">
        <v>2498</v>
      </c>
      <c r="G143" s="33"/>
      <c r="I143" s="33"/>
      <c r="K143" s="39" t="s">
        <v>3225</v>
      </c>
      <c r="M143" s="105" t="s">
        <v>997</v>
      </c>
      <c r="N143" s="106" t="s">
        <v>998</v>
      </c>
      <c r="O143" s="101" t="s">
        <v>3410</v>
      </c>
    </row>
    <row r="144" spans="1:15" x14ac:dyDescent="0.25">
      <c r="A144" s="33" t="s">
        <v>822</v>
      </c>
      <c r="B144" s="37" t="s">
        <v>821</v>
      </c>
      <c r="G144" s="33"/>
      <c r="I144" s="33"/>
      <c r="K144" s="39" t="s">
        <v>3218</v>
      </c>
      <c r="M144" s="105" t="s">
        <v>1930</v>
      </c>
      <c r="N144" s="106" t="s">
        <v>1931</v>
      </c>
      <c r="O144" s="101" t="s">
        <v>3424</v>
      </c>
    </row>
    <row r="145" spans="1:15" x14ac:dyDescent="0.25">
      <c r="A145" s="33" t="s">
        <v>1657</v>
      </c>
      <c r="B145" s="37" t="s">
        <v>1656</v>
      </c>
      <c r="G145" s="33"/>
      <c r="I145" s="33"/>
      <c r="K145" s="39" t="s">
        <v>3206</v>
      </c>
      <c r="M145" s="105" t="s">
        <v>1476</v>
      </c>
      <c r="N145" s="106" t="s">
        <v>1477</v>
      </c>
      <c r="O145" s="101" t="s">
        <v>3338</v>
      </c>
    </row>
    <row r="146" spans="1:15" x14ac:dyDescent="0.25">
      <c r="A146" s="33" t="s">
        <v>2551</v>
      </c>
      <c r="B146" s="37" t="s">
        <v>2550</v>
      </c>
      <c r="G146" s="33"/>
      <c r="I146" s="33"/>
      <c r="K146" s="39" t="s">
        <v>3284</v>
      </c>
      <c r="M146" s="105" t="s">
        <v>299</v>
      </c>
      <c r="N146" s="106" t="s">
        <v>300</v>
      </c>
      <c r="O146" s="101" t="s">
        <v>3334</v>
      </c>
    </row>
    <row r="147" spans="1:15" x14ac:dyDescent="0.25">
      <c r="A147" s="33" t="s">
        <v>1503</v>
      </c>
      <c r="B147" s="37" t="s">
        <v>1502</v>
      </c>
      <c r="G147" s="33"/>
      <c r="I147" s="33"/>
      <c r="K147" s="39" t="s">
        <v>3279</v>
      </c>
      <c r="M147" s="105" t="s">
        <v>1813</v>
      </c>
      <c r="N147" s="106" t="s">
        <v>1814</v>
      </c>
      <c r="O147" s="101" t="s">
        <v>3425</v>
      </c>
    </row>
    <row r="148" spans="1:15" x14ac:dyDescent="0.25">
      <c r="A148" s="33" t="s">
        <v>2241</v>
      </c>
      <c r="B148" s="37" t="s">
        <v>2240</v>
      </c>
      <c r="G148" s="33"/>
      <c r="I148" s="33"/>
      <c r="K148" s="39" t="s">
        <v>3249</v>
      </c>
      <c r="M148" s="105" t="s">
        <v>293</v>
      </c>
      <c r="N148" s="106" t="s">
        <v>294</v>
      </c>
      <c r="O148" s="101" t="s">
        <v>3426</v>
      </c>
    </row>
    <row r="149" spans="1:15" x14ac:dyDescent="0.25">
      <c r="A149" s="33" t="s">
        <v>2813</v>
      </c>
      <c r="B149" s="37" t="s">
        <v>2812</v>
      </c>
      <c r="G149" s="33"/>
      <c r="I149" s="33"/>
      <c r="K149" s="39" t="s">
        <v>3207</v>
      </c>
      <c r="M149" s="105" t="s">
        <v>817</v>
      </c>
      <c r="N149" s="106" t="s">
        <v>818</v>
      </c>
      <c r="O149" s="101" t="s">
        <v>3427</v>
      </c>
    </row>
    <row r="150" spans="1:15" x14ac:dyDescent="0.25">
      <c r="A150" s="33" t="s">
        <v>2085</v>
      </c>
      <c r="B150" s="37" t="s">
        <v>2084</v>
      </c>
      <c r="G150" s="33"/>
      <c r="I150" s="33"/>
      <c r="K150" s="39" t="s">
        <v>3243</v>
      </c>
      <c r="M150" s="105" t="s">
        <v>817</v>
      </c>
      <c r="N150" s="106" t="s">
        <v>818</v>
      </c>
      <c r="O150" s="101" t="s">
        <v>3427</v>
      </c>
    </row>
    <row r="151" spans="1:15" x14ac:dyDescent="0.25">
      <c r="A151" s="33" t="s">
        <v>1603</v>
      </c>
      <c r="B151" s="37" t="s">
        <v>1602</v>
      </c>
      <c r="G151" s="33"/>
      <c r="I151" s="33"/>
      <c r="K151" s="39" t="s">
        <v>3190</v>
      </c>
      <c r="M151" s="105" t="s">
        <v>883</v>
      </c>
      <c r="N151" s="106" t="s">
        <v>884</v>
      </c>
      <c r="O151" s="101" t="s">
        <v>3428</v>
      </c>
    </row>
    <row r="152" spans="1:15" x14ac:dyDescent="0.25">
      <c r="A152" s="33" t="s">
        <v>998</v>
      </c>
      <c r="B152" s="37" t="s">
        <v>997</v>
      </c>
      <c r="G152" s="33"/>
      <c r="I152" s="33"/>
      <c r="K152" s="39" t="s">
        <v>3308</v>
      </c>
      <c r="M152" s="105" t="s">
        <v>3646</v>
      </c>
      <c r="N152" s="106" t="s">
        <v>3647</v>
      </c>
      <c r="O152" s="101" t="s">
        <v>3429</v>
      </c>
    </row>
    <row r="153" spans="1:15" x14ac:dyDescent="0.25">
      <c r="A153" s="33" t="s">
        <v>2781</v>
      </c>
      <c r="B153" s="37" t="s">
        <v>2780</v>
      </c>
      <c r="G153" s="33"/>
      <c r="I153" s="33"/>
      <c r="K153" s="39" t="s">
        <v>3252</v>
      </c>
      <c r="M153" s="105" t="s">
        <v>2128</v>
      </c>
      <c r="N153" s="106" t="s">
        <v>2129</v>
      </c>
      <c r="O153" s="101" t="s">
        <v>3326</v>
      </c>
    </row>
    <row r="154" spans="1:15" x14ac:dyDescent="0.25">
      <c r="A154" s="33" t="s">
        <v>1931</v>
      </c>
      <c r="B154" s="37" t="s">
        <v>1930</v>
      </c>
      <c r="G154" s="33"/>
      <c r="I154" s="33"/>
      <c r="K154" s="39" t="s">
        <v>3276</v>
      </c>
      <c r="M154" s="105" t="s">
        <v>1195</v>
      </c>
      <c r="N154" s="106" t="s">
        <v>1196</v>
      </c>
      <c r="O154" s="101" t="s">
        <v>3334</v>
      </c>
    </row>
    <row r="155" spans="1:15" x14ac:dyDescent="0.25">
      <c r="A155" s="33" t="s">
        <v>1477</v>
      </c>
      <c r="B155" s="37" t="s">
        <v>1476</v>
      </c>
      <c r="G155" s="33"/>
      <c r="I155" s="33"/>
      <c r="K155" s="39" t="s">
        <v>3232</v>
      </c>
      <c r="M155" s="105" t="s">
        <v>797</v>
      </c>
      <c r="N155" s="106" t="s">
        <v>798</v>
      </c>
      <c r="O155" s="101" t="s">
        <v>3430</v>
      </c>
    </row>
    <row r="156" spans="1:15" x14ac:dyDescent="0.25">
      <c r="A156" s="33" t="s">
        <v>300</v>
      </c>
      <c r="B156" s="37" t="s">
        <v>299</v>
      </c>
      <c r="G156" s="33"/>
      <c r="I156" s="33"/>
      <c r="K156" s="39" t="s">
        <v>3315</v>
      </c>
      <c r="M156" s="105" t="s">
        <v>895</v>
      </c>
      <c r="N156" s="106" t="s">
        <v>896</v>
      </c>
      <c r="O156" s="101" t="s">
        <v>3385</v>
      </c>
    </row>
    <row r="157" spans="1:15" x14ac:dyDescent="0.25">
      <c r="A157" s="33" t="s">
        <v>1814</v>
      </c>
      <c r="B157" s="37" t="s">
        <v>1813</v>
      </c>
      <c r="G157" s="33"/>
      <c r="I157" s="33"/>
      <c r="K157" s="39" t="s">
        <v>3175</v>
      </c>
      <c r="M157" s="105" t="s">
        <v>1317</v>
      </c>
      <c r="N157" s="106" t="s">
        <v>1318</v>
      </c>
      <c r="O157" s="101" t="s">
        <v>3431</v>
      </c>
    </row>
    <row r="158" spans="1:15" x14ac:dyDescent="0.25">
      <c r="A158" s="33" t="s">
        <v>294</v>
      </c>
      <c r="B158" s="37" t="s">
        <v>293</v>
      </c>
      <c r="G158" s="33"/>
      <c r="I158" s="33"/>
      <c r="K158" s="39" t="s">
        <v>3302</v>
      </c>
      <c r="M158" s="105" t="s">
        <v>399</v>
      </c>
      <c r="N158" s="106" t="s">
        <v>400</v>
      </c>
      <c r="O158" s="101" t="s">
        <v>3410</v>
      </c>
    </row>
    <row r="159" spans="1:15" x14ac:dyDescent="0.25">
      <c r="A159" s="33" t="s">
        <v>818</v>
      </c>
      <c r="B159" s="37" t="s">
        <v>817</v>
      </c>
      <c r="G159" s="33"/>
      <c r="I159" s="33"/>
      <c r="K159" s="39" t="s">
        <v>3255</v>
      </c>
      <c r="M159" s="105" t="s">
        <v>963</v>
      </c>
      <c r="N159" s="106" t="s">
        <v>964</v>
      </c>
      <c r="O159" s="101" t="s">
        <v>3423</v>
      </c>
    </row>
    <row r="160" spans="1:15" x14ac:dyDescent="0.25">
      <c r="A160" s="33" t="s">
        <v>884</v>
      </c>
      <c r="B160" s="37" t="s">
        <v>883</v>
      </c>
      <c r="G160" s="33"/>
      <c r="I160" s="33"/>
      <c r="K160" s="39" t="s">
        <v>3248</v>
      </c>
      <c r="M160" s="105" t="s">
        <v>2646</v>
      </c>
      <c r="N160" s="106" t="s">
        <v>2647</v>
      </c>
      <c r="O160" s="101" t="s">
        <v>3431</v>
      </c>
    </row>
    <row r="161" spans="1:15" x14ac:dyDescent="0.25">
      <c r="A161" s="33" t="s">
        <v>2129</v>
      </c>
      <c r="B161" s="37" t="s">
        <v>2128</v>
      </c>
      <c r="G161" s="33"/>
      <c r="I161" s="33"/>
      <c r="K161" s="39" t="s">
        <v>3304</v>
      </c>
      <c r="M161" s="105" t="s">
        <v>1713</v>
      </c>
      <c r="N161" s="106" t="s">
        <v>1714</v>
      </c>
      <c r="O161" s="101" t="s">
        <v>3410</v>
      </c>
    </row>
    <row r="162" spans="1:15" x14ac:dyDescent="0.25">
      <c r="A162" s="33" t="s">
        <v>1196</v>
      </c>
      <c r="B162" s="37" t="s">
        <v>1195</v>
      </c>
      <c r="G162" s="33"/>
      <c r="I162" s="33"/>
      <c r="K162" s="39" t="s">
        <v>3288</v>
      </c>
      <c r="M162" s="105" t="s">
        <v>3648</v>
      </c>
      <c r="N162" s="106" t="s">
        <v>3649</v>
      </c>
      <c r="O162" s="101" t="s">
        <v>3432</v>
      </c>
    </row>
    <row r="163" spans="1:15" x14ac:dyDescent="0.25">
      <c r="A163" s="33" t="s">
        <v>798</v>
      </c>
      <c r="B163" s="37" t="s">
        <v>797</v>
      </c>
      <c r="G163" s="33"/>
      <c r="I163" s="33"/>
      <c r="K163" s="39" t="s">
        <v>3307</v>
      </c>
      <c r="M163" s="105" t="s">
        <v>2682</v>
      </c>
      <c r="N163" s="106" t="s">
        <v>2683</v>
      </c>
      <c r="O163" s="101" t="s">
        <v>3433</v>
      </c>
    </row>
    <row r="164" spans="1:15" x14ac:dyDescent="0.25">
      <c r="A164" s="33" t="s">
        <v>896</v>
      </c>
      <c r="B164" s="37" t="s">
        <v>895</v>
      </c>
      <c r="G164" s="33"/>
      <c r="I164" s="33"/>
      <c r="K164" s="39" t="s">
        <v>3313</v>
      </c>
      <c r="M164" s="105" t="s">
        <v>2612</v>
      </c>
      <c r="N164" s="106" t="s">
        <v>2613</v>
      </c>
      <c r="O164" s="101" t="s">
        <v>3370</v>
      </c>
    </row>
    <row r="165" spans="1:15" x14ac:dyDescent="0.25">
      <c r="A165" s="33" t="s">
        <v>1318</v>
      </c>
      <c r="B165" s="37" t="s">
        <v>1317</v>
      </c>
      <c r="G165" s="33"/>
      <c r="I165" s="33"/>
      <c r="K165" s="39" t="s">
        <v>3234</v>
      </c>
      <c r="M165" s="105" t="s">
        <v>1171</v>
      </c>
      <c r="N165" s="106" t="s">
        <v>1172</v>
      </c>
      <c r="O165" s="101" t="s">
        <v>3337</v>
      </c>
    </row>
    <row r="166" spans="1:15" x14ac:dyDescent="0.25">
      <c r="A166" s="33" t="s">
        <v>400</v>
      </c>
      <c r="B166" s="37" t="s">
        <v>399</v>
      </c>
      <c r="G166" s="33"/>
      <c r="I166" s="33"/>
      <c r="K166" s="39" t="s">
        <v>3173</v>
      </c>
      <c r="M166" s="105" t="s">
        <v>1337</v>
      </c>
      <c r="N166" s="106" t="s">
        <v>1338</v>
      </c>
      <c r="O166" s="101" t="s">
        <v>3366</v>
      </c>
    </row>
    <row r="167" spans="1:15" x14ac:dyDescent="0.25">
      <c r="A167" s="33" t="s">
        <v>964</v>
      </c>
      <c r="B167" s="37" t="s">
        <v>963</v>
      </c>
      <c r="G167" s="33"/>
      <c r="I167" s="33"/>
      <c r="K167" s="39" t="s">
        <v>3212</v>
      </c>
      <c r="M167" s="105" t="s">
        <v>989</v>
      </c>
      <c r="N167" s="106" t="s">
        <v>990</v>
      </c>
      <c r="O167" s="101" t="s">
        <v>3434</v>
      </c>
    </row>
    <row r="168" spans="1:15" x14ac:dyDescent="0.25">
      <c r="A168" s="33" t="s">
        <v>2647</v>
      </c>
      <c r="B168" s="37" t="s">
        <v>2646</v>
      </c>
      <c r="G168" s="33"/>
      <c r="I168" s="33"/>
      <c r="K168" s="39" t="s">
        <v>3223</v>
      </c>
      <c r="M168" s="105" t="s">
        <v>1986</v>
      </c>
      <c r="N168" s="106" t="s">
        <v>1987</v>
      </c>
      <c r="O168" s="101" t="s">
        <v>3435</v>
      </c>
    </row>
    <row r="169" spans="1:15" x14ac:dyDescent="0.25">
      <c r="A169" s="33" t="s">
        <v>1714</v>
      </c>
      <c r="B169" s="37" t="s">
        <v>1713</v>
      </c>
      <c r="G169" s="33"/>
      <c r="I169" s="33"/>
      <c r="K169" s="39" t="s">
        <v>3254</v>
      </c>
      <c r="M169" s="105" t="s">
        <v>701</v>
      </c>
      <c r="N169" s="106" t="s">
        <v>702</v>
      </c>
      <c r="O169" s="101" t="s">
        <v>3436</v>
      </c>
    </row>
    <row r="170" spans="1:15" x14ac:dyDescent="0.25">
      <c r="A170" s="33" t="s">
        <v>2315</v>
      </c>
      <c r="B170" s="37" t="s">
        <v>2314</v>
      </c>
      <c r="G170" s="33"/>
      <c r="I170" s="33"/>
      <c r="K170" s="39" t="s">
        <v>3296</v>
      </c>
      <c r="M170" s="105" t="s">
        <v>1005</v>
      </c>
      <c r="N170" s="106" t="s">
        <v>1006</v>
      </c>
      <c r="O170" s="101" t="s">
        <v>3437</v>
      </c>
    </row>
    <row r="171" spans="1:15" x14ac:dyDescent="0.25">
      <c r="A171" s="33" t="s">
        <v>2683</v>
      </c>
      <c r="B171" s="37" t="s">
        <v>2682</v>
      </c>
      <c r="G171" s="33"/>
      <c r="I171" s="33"/>
      <c r="K171" s="33"/>
      <c r="M171" s="105" t="s">
        <v>2847</v>
      </c>
      <c r="N171" s="106" t="s">
        <v>2848</v>
      </c>
      <c r="O171" s="101" t="s">
        <v>3438</v>
      </c>
    </row>
    <row r="172" spans="1:15" x14ac:dyDescent="0.25">
      <c r="A172" s="33" t="s">
        <v>2613</v>
      </c>
      <c r="B172" s="37" t="s">
        <v>2612</v>
      </c>
      <c r="G172" s="33"/>
      <c r="I172" s="33"/>
      <c r="K172"/>
      <c r="M172" s="105" t="s">
        <v>2516</v>
      </c>
      <c r="N172" s="106" t="s">
        <v>2517</v>
      </c>
      <c r="O172" s="101" t="s">
        <v>3343</v>
      </c>
    </row>
    <row r="173" spans="1:15" x14ac:dyDescent="0.25">
      <c r="A173" s="33" t="s">
        <v>1172</v>
      </c>
      <c r="B173" s="37" t="s">
        <v>1171</v>
      </c>
      <c r="G173" s="33"/>
      <c r="I173" s="33"/>
      <c r="K173"/>
      <c r="M173" s="105" t="s">
        <v>3650</v>
      </c>
      <c r="N173" s="106" t="s">
        <v>3651</v>
      </c>
      <c r="O173" s="101" t="s">
        <v>3332</v>
      </c>
    </row>
    <row r="174" spans="1:15" x14ac:dyDescent="0.25">
      <c r="A174" s="33" t="s">
        <v>1338</v>
      </c>
      <c r="B174" s="37" t="s">
        <v>1337</v>
      </c>
      <c r="G174" s="33"/>
      <c r="I174" s="33"/>
      <c r="K174"/>
      <c r="M174" s="105" t="s">
        <v>337</v>
      </c>
      <c r="N174" s="106" t="s">
        <v>338</v>
      </c>
      <c r="O174" s="101" t="s">
        <v>3439</v>
      </c>
    </row>
    <row r="175" spans="1:15" x14ac:dyDescent="0.25">
      <c r="A175" s="33" t="s">
        <v>990</v>
      </c>
      <c r="B175" s="37" t="s">
        <v>989</v>
      </c>
      <c r="G175" s="33"/>
      <c r="I175" s="33"/>
      <c r="K175"/>
      <c r="M175" s="105" t="s">
        <v>1705</v>
      </c>
      <c r="N175" s="106" t="s">
        <v>1706</v>
      </c>
      <c r="O175" s="101" t="s">
        <v>3346</v>
      </c>
    </row>
    <row r="176" spans="1:15" x14ac:dyDescent="0.25">
      <c r="A176" s="33" t="s">
        <v>1987</v>
      </c>
      <c r="B176" s="37" t="s">
        <v>1986</v>
      </c>
      <c r="G176" s="33"/>
      <c r="I176" s="33"/>
      <c r="K176"/>
      <c r="M176" s="105" t="s">
        <v>2348</v>
      </c>
      <c r="N176" s="106" t="s">
        <v>2349</v>
      </c>
      <c r="O176" s="101" t="s">
        <v>3341</v>
      </c>
    </row>
    <row r="177" spans="1:15" x14ac:dyDescent="0.25">
      <c r="A177" s="33" t="s">
        <v>702</v>
      </c>
      <c r="B177" s="37" t="s">
        <v>701</v>
      </c>
      <c r="G177" s="33"/>
      <c r="I177" s="33"/>
      <c r="K177"/>
      <c r="M177" s="105" t="s">
        <v>1097</v>
      </c>
      <c r="N177" s="106" t="s">
        <v>1098</v>
      </c>
      <c r="O177" s="101" t="s">
        <v>3395</v>
      </c>
    </row>
    <row r="178" spans="1:15" x14ac:dyDescent="0.25">
      <c r="A178" s="33" t="s">
        <v>1006</v>
      </c>
      <c r="B178" s="37" t="s">
        <v>1005</v>
      </c>
      <c r="G178" s="33"/>
      <c r="I178" s="33"/>
      <c r="K178"/>
      <c r="M178" s="105" t="s">
        <v>767</v>
      </c>
      <c r="N178" s="106" t="s">
        <v>768</v>
      </c>
      <c r="O178" s="101" t="s">
        <v>3379</v>
      </c>
    </row>
    <row r="179" spans="1:15" x14ac:dyDescent="0.25">
      <c r="A179" s="33" t="s">
        <v>2848</v>
      </c>
      <c r="B179" s="37" t="s">
        <v>2847</v>
      </c>
      <c r="G179" s="33"/>
      <c r="I179" s="33"/>
      <c r="K179"/>
      <c r="M179" s="105" t="s">
        <v>1668</v>
      </c>
      <c r="N179" s="106" t="s">
        <v>1669</v>
      </c>
      <c r="O179" s="101" t="s">
        <v>3440</v>
      </c>
    </row>
    <row r="180" spans="1:15" x14ac:dyDescent="0.25">
      <c r="A180" s="33" t="s">
        <v>2517</v>
      </c>
      <c r="B180" s="37" t="s">
        <v>2516</v>
      </c>
      <c r="G180" s="33"/>
      <c r="I180" s="33"/>
      <c r="K180"/>
      <c r="M180" s="105" t="s">
        <v>605</v>
      </c>
      <c r="N180" s="106" t="s">
        <v>606</v>
      </c>
      <c r="O180" s="101" t="s">
        <v>3356</v>
      </c>
    </row>
    <row r="181" spans="1:15" x14ac:dyDescent="0.25">
      <c r="A181" s="33" t="s">
        <v>338</v>
      </c>
      <c r="B181" s="37" t="s">
        <v>337</v>
      </c>
      <c r="G181" s="33"/>
      <c r="I181" s="33"/>
      <c r="K181"/>
      <c r="M181" s="105" t="s">
        <v>2384</v>
      </c>
      <c r="N181" s="106" t="s">
        <v>2385</v>
      </c>
      <c r="O181" s="101" t="s">
        <v>3381</v>
      </c>
    </row>
    <row r="182" spans="1:15" x14ac:dyDescent="0.25">
      <c r="A182" s="33" t="s">
        <v>1706</v>
      </c>
      <c r="B182" s="37" t="s">
        <v>1705</v>
      </c>
      <c r="G182" s="33"/>
      <c r="I182" s="33"/>
      <c r="K182"/>
      <c r="M182" s="105" t="s">
        <v>1071</v>
      </c>
      <c r="N182" s="106" t="s">
        <v>1072</v>
      </c>
      <c r="O182" s="101" t="s">
        <v>3441</v>
      </c>
    </row>
    <row r="183" spans="1:15" x14ac:dyDescent="0.25">
      <c r="A183" s="33" t="s">
        <v>2349</v>
      </c>
      <c r="B183" s="37" t="s">
        <v>2348</v>
      </c>
      <c r="G183" s="33"/>
      <c r="I183" s="33"/>
      <c r="K183"/>
      <c r="M183" s="105" t="s">
        <v>929</v>
      </c>
      <c r="N183" s="106" t="s">
        <v>930</v>
      </c>
      <c r="O183" s="101" t="s">
        <v>3364</v>
      </c>
    </row>
    <row r="184" spans="1:15" x14ac:dyDescent="0.25">
      <c r="A184" s="33" t="s">
        <v>1098</v>
      </c>
      <c r="B184" s="37" t="s">
        <v>1097</v>
      </c>
      <c r="G184" s="33"/>
      <c r="I184" s="33"/>
      <c r="K184"/>
      <c r="M184" s="105" t="s">
        <v>2816</v>
      </c>
      <c r="N184" s="106" t="s">
        <v>2817</v>
      </c>
      <c r="O184" s="101" t="s">
        <v>3442</v>
      </c>
    </row>
    <row r="185" spans="1:15" x14ac:dyDescent="0.25">
      <c r="A185" s="33" t="s">
        <v>768</v>
      </c>
      <c r="B185" s="37" t="s">
        <v>767</v>
      </c>
      <c r="G185" s="33"/>
      <c r="I185" s="33"/>
      <c r="K185"/>
      <c r="M185" s="105" t="s">
        <v>649</v>
      </c>
      <c r="N185" s="106" t="s">
        <v>650</v>
      </c>
      <c r="O185" s="101" t="s">
        <v>3363</v>
      </c>
    </row>
    <row r="186" spans="1:15" x14ac:dyDescent="0.25">
      <c r="A186" s="33" t="s">
        <v>2319</v>
      </c>
      <c r="B186" s="37" t="s">
        <v>2318</v>
      </c>
      <c r="G186" s="33"/>
      <c r="I186" s="33"/>
      <c r="K186"/>
      <c r="M186" s="105" t="s">
        <v>2660</v>
      </c>
      <c r="N186" s="106" t="s">
        <v>2661</v>
      </c>
      <c r="O186" s="101" t="s">
        <v>3345</v>
      </c>
    </row>
    <row r="187" spans="1:15" x14ac:dyDescent="0.25">
      <c r="A187" s="33" t="s">
        <v>1669</v>
      </c>
      <c r="B187" s="37" t="s">
        <v>1668</v>
      </c>
      <c r="G187" s="33"/>
      <c r="I187" s="33"/>
      <c r="K187"/>
      <c r="M187" s="105" t="s">
        <v>1801</v>
      </c>
      <c r="N187" s="106" t="s">
        <v>1802</v>
      </c>
      <c r="O187" s="101" t="s">
        <v>3392</v>
      </c>
    </row>
    <row r="188" spans="1:15" x14ac:dyDescent="0.25">
      <c r="A188" s="33" t="s">
        <v>606</v>
      </c>
      <c r="B188" s="37" t="s">
        <v>605</v>
      </c>
      <c r="G188" s="33"/>
      <c r="I188" s="33"/>
      <c r="K188"/>
      <c r="M188" s="105" t="s">
        <v>2230</v>
      </c>
      <c r="N188" s="106" t="s">
        <v>2231</v>
      </c>
      <c r="O188" s="101" t="s">
        <v>3343</v>
      </c>
    </row>
    <row r="189" spans="1:15" x14ac:dyDescent="0.25">
      <c r="A189" s="33" t="s">
        <v>2385</v>
      </c>
      <c r="B189" s="37" t="s">
        <v>2384</v>
      </c>
      <c r="G189" s="33"/>
      <c r="I189" s="33"/>
      <c r="K189"/>
      <c r="M189" s="105" t="s">
        <v>583</v>
      </c>
      <c r="N189" s="106" t="s">
        <v>584</v>
      </c>
      <c r="O189" s="101" t="s">
        <v>3443</v>
      </c>
    </row>
    <row r="190" spans="1:15" x14ac:dyDescent="0.25">
      <c r="A190" s="33" t="s">
        <v>1072</v>
      </c>
      <c r="B190" s="37" t="s">
        <v>1071</v>
      </c>
      <c r="G190" s="33"/>
      <c r="I190" s="33"/>
      <c r="K190"/>
      <c r="M190" s="105" t="s">
        <v>403</v>
      </c>
      <c r="N190" s="106" t="s">
        <v>404</v>
      </c>
      <c r="O190" s="101" t="s">
        <v>3444</v>
      </c>
    </row>
    <row r="191" spans="1:15" x14ac:dyDescent="0.25">
      <c r="A191" s="33" t="s">
        <v>930</v>
      </c>
      <c r="B191" s="37" t="s">
        <v>929</v>
      </c>
      <c r="G191" s="33"/>
      <c r="I191" s="33"/>
      <c r="K191"/>
      <c r="M191" s="105" t="s">
        <v>1396</v>
      </c>
      <c r="N191" s="106" t="s">
        <v>1397</v>
      </c>
      <c r="O191" s="101" t="s">
        <v>3445</v>
      </c>
    </row>
    <row r="192" spans="1:15" x14ac:dyDescent="0.25">
      <c r="A192" s="33" t="s">
        <v>2817</v>
      </c>
      <c r="B192" s="37" t="s">
        <v>2816</v>
      </c>
      <c r="G192" s="33"/>
      <c r="I192" s="33"/>
      <c r="K192"/>
      <c r="M192" s="105" t="s">
        <v>1978</v>
      </c>
      <c r="N192" s="106" t="s">
        <v>1979</v>
      </c>
      <c r="O192" s="101" t="s">
        <v>3383</v>
      </c>
    </row>
    <row r="193" spans="1:15" x14ac:dyDescent="0.25">
      <c r="A193" s="33" t="s">
        <v>650</v>
      </c>
      <c r="B193" s="37" t="s">
        <v>649</v>
      </c>
      <c r="G193" s="33"/>
      <c r="I193" s="33"/>
      <c r="K193"/>
      <c r="M193" s="105" t="s">
        <v>313</v>
      </c>
      <c r="N193" s="106" t="s">
        <v>314</v>
      </c>
      <c r="O193" s="101" t="s">
        <v>3446</v>
      </c>
    </row>
    <row r="194" spans="1:15" x14ac:dyDescent="0.25">
      <c r="A194" s="33" t="s">
        <v>2661</v>
      </c>
      <c r="B194" s="37" t="s">
        <v>2660</v>
      </c>
      <c r="G194" s="33"/>
      <c r="I194" s="33"/>
      <c r="K194"/>
      <c r="M194" s="105" t="s">
        <v>2434</v>
      </c>
      <c r="N194" s="106" t="s">
        <v>2435</v>
      </c>
      <c r="O194" s="101" t="s">
        <v>3387</v>
      </c>
    </row>
    <row r="195" spans="1:15" x14ac:dyDescent="0.25">
      <c r="A195" s="33" t="s">
        <v>1802</v>
      </c>
      <c r="B195" s="37" t="s">
        <v>1801</v>
      </c>
      <c r="G195" s="33"/>
      <c r="I195" s="33"/>
      <c r="K195"/>
      <c r="M195" s="105" t="s">
        <v>2082</v>
      </c>
      <c r="N195" s="106" t="s">
        <v>2083</v>
      </c>
      <c r="O195" s="101" t="s">
        <v>3447</v>
      </c>
    </row>
    <row r="196" spans="1:15" x14ac:dyDescent="0.25">
      <c r="A196" s="33" t="s">
        <v>2231</v>
      </c>
      <c r="B196" s="37" t="s">
        <v>2230</v>
      </c>
      <c r="G196" s="33"/>
      <c r="I196" s="33"/>
      <c r="K196"/>
      <c r="M196" s="105" t="s">
        <v>2526</v>
      </c>
      <c r="N196" s="106" t="s">
        <v>2527</v>
      </c>
      <c r="O196" s="101" t="s">
        <v>3448</v>
      </c>
    </row>
    <row r="197" spans="1:15" x14ac:dyDescent="0.25">
      <c r="A197" s="33" t="s">
        <v>584</v>
      </c>
      <c r="B197" s="37" t="s">
        <v>583</v>
      </c>
      <c r="G197" s="33"/>
      <c r="I197" s="33"/>
      <c r="K197"/>
      <c r="M197" s="105" t="s">
        <v>1552</v>
      </c>
      <c r="N197" s="106" t="s">
        <v>1553</v>
      </c>
      <c r="O197" s="101" t="s">
        <v>3407</v>
      </c>
    </row>
    <row r="198" spans="1:15" x14ac:dyDescent="0.25">
      <c r="A198" s="33" t="s">
        <v>404</v>
      </c>
      <c r="B198" s="37" t="s">
        <v>403</v>
      </c>
      <c r="G198" s="33"/>
      <c r="I198" s="33"/>
      <c r="K198"/>
      <c r="M198" s="105" t="s">
        <v>2594</v>
      </c>
      <c r="N198" s="106" t="s">
        <v>2595</v>
      </c>
      <c r="O198" s="101" t="s">
        <v>3449</v>
      </c>
    </row>
    <row r="199" spans="1:15" x14ac:dyDescent="0.25">
      <c r="A199" s="33" t="s">
        <v>1397</v>
      </c>
      <c r="B199" s="37" t="s">
        <v>1396</v>
      </c>
      <c r="G199" s="33"/>
      <c r="I199" s="33"/>
      <c r="K199"/>
      <c r="M199" s="105" t="s">
        <v>2044</v>
      </c>
      <c r="N199" s="106" t="s">
        <v>2045</v>
      </c>
      <c r="O199" s="101" t="s">
        <v>3444</v>
      </c>
    </row>
    <row r="200" spans="1:15" x14ac:dyDescent="0.25">
      <c r="A200" s="33" t="s">
        <v>1979</v>
      </c>
      <c r="B200" s="37" t="s">
        <v>1978</v>
      </c>
      <c r="G200" s="33"/>
      <c r="I200" s="33"/>
      <c r="K200"/>
      <c r="M200" s="105" t="s">
        <v>2022</v>
      </c>
      <c r="N200" s="106" t="s">
        <v>2023</v>
      </c>
      <c r="O200" s="101" t="s">
        <v>3337</v>
      </c>
    </row>
    <row r="201" spans="1:15" x14ac:dyDescent="0.25">
      <c r="A201" s="33" t="s">
        <v>314</v>
      </c>
      <c r="B201" s="37" t="s">
        <v>313</v>
      </c>
      <c r="G201" s="33"/>
      <c r="I201" s="33"/>
      <c r="K201"/>
      <c r="M201" s="105" t="s">
        <v>1634</v>
      </c>
      <c r="N201" s="106" t="s">
        <v>1635</v>
      </c>
      <c r="O201" s="101" t="s">
        <v>3425</v>
      </c>
    </row>
    <row r="202" spans="1:15" x14ac:dyDescent="0.25">
      <c r="A202" s="33" t="s">
        <v>2435</v>
      </c>
      <c r="B202" s="37" t="s">
        <v>2434</v>
      </c>
      <c r="G202" s="33"/>
      <c r="I202" s="33"/>
      <c r="K202"/>
      <c r="M202" s="105" t="s">
        <v>2482</v>
      </c>
      <c r="N202" s="106" t="s">
        <v>2483</v>
      </c>
      <c r="O202" s="101" t="s">
        <v>3450</v>
      </c>
    </row>
    <row r="203" spans="1:15" x14ac:dyDescent="0.25">
      <c r="A203" s="33" t="s">
        <v>2083</v>
      </c>
      <c r="B203" s="37" t="s">
        <v>2082</v>
      </c>
      <c r="G203" s="33"/>
      <c r="I203" s="33"/>
      <c r="K203"/>
      <c r="M203" s="105" t="s">
        <v>2930</v>
      </c>
      <c r="N203" s="106" t="s">
        <v>2931</v>
      </c>
      <c r="O203" s="101" t="s">
        <v>3451</v>
      </c>
    </row>
    <row r="204" spans="1:15" x14ac:dyDescent="0.25">
      <c r="A204" s="33" t="s">
        <v>2527</v>
      </c>
      <c r="B204" s="37" t="s">
        <v>2526</v>
      </c>
      <c r="G204" s="33"/>
      <c r="I204" s="33"/>
      <c r="K204"/>
      <c r="M204" s="105" t="s">
        <v>705</v>
      </c>
      <c r="N204" s="106" t="s">
        <v>706</v>
      </c>
      <c r="O204" s="101" t="s">
        <v>3452</v>
      </c>
    </row>
    <row r="205" spans="1:15" x14ac:dyDescent="0.25">
      <c r="A205" s="33" t="s">
        <v>1553</v>
      </c>
      <c r="B205" s="37" t="s">
        <v>1552</v>
      </c>
      <c r="G205" s="33"/>
      <c r="I205" s="33"/>
      <c r="K205"/>
      <c r="M205" s="105" t="s">
        <v>1952</v>
      </c>
      <c r="N205" s="106" t="s">
        <v>1953</v>
      </c>
      <c r="O205" s="101" t="s">
        <v>3453</v>
      </c>
    </row>
    <row r="206" spans="1:15" x14ac:dyDescent="0.25">
      <c r="A206" s="33" t="s">
        <v>2595</v>
      </c>
      <c r="B206" s="37" t="s">
        <v>2594</v>
      </c>
      <c r="G206" s="33"/>
      <c r="I206" s="33"/>
      <c r="K206"/>
      <c r="M206" s="105" t="s">
        <v>1047</v>
      </c>
      <c r="N206" s="106" t="s">
        <v>1048</v>
      </c>
      <c r="O206" s="101" t="s">
        <v>3454</v>
      </c>
    </row>
    <row r="207" spans="1:15" x14ac:dyDescent="0.25">
      <c r="A207" s="33" t="s">
        <v>2045</v>
      </c>
      <c r="B207" s="37" t="s">
        <v>2044</v>
      </c>
      <c r="G207" s="33"/>
      <c r="I207" s="33"/>
      <c r="K207"/>
      <c r="M207" s="105" t="s">
        <v>1287</v>
      </c>
      <c r="N207" s="106" t="s">
        <v>1288</v>
      </c>
      <c r="O207" s="101" t="s">
        <v>3455</v>
      </c>
    </row>
    <row r="208" spans="1:15" x14ac:dyDescent="0.25">
      <c r="A208" s="33" t="s">
        <v>2255</v>
      </c>
      <c r="B208" s="37" t="s">
        <v>2254</v>
      </c>
      <c r="G208" s="33"/>
      <c r="I208" s="33"/>
      <c r="K208"/>
      <c r="M208" s="105" t="s">
        <v>1749</v>
      </c>
      <c r="N208" s="106" t="s">
        <v>1750</v>
      </c>
      <c r="O208" s="101" t="s">
        <v>3456</v>
      </c>
    </row>
    <row r="209" spans="1:15" x14ac:dyDescent="0.25">
      <c r="A209" s="33" t="s">
        <v>2023</v>
      </c>
      <c r="B209" s="37" t="s">
        <v>2022</v>
      </c>
      <c r="G209" s="33"/>
      <c r="I209" s="33"/>
      <c r="K209"/>
      <c r="M209" s="105" t="s">
        <v>1526</v>
      </c>
      <c r="N209" s="106" t="s">
        <v>1527</v>
      </c>
      <c r="O209" s="101" t="s">
        <v>3457</v>
      </c>
    </row>
    <row r="210" spans="1:15" x14ac:dyDescent="0.25">
      <c r="A210" s="33" t="s">
        <v>1635</v>
      </c>
      <c r="B210" s="37" t="s">
        <v>1634</v>
      </c>
      <c r="G210" s="33"/>
      <c r="I210" s="33"/>
      <c r="K210"/>
      <c r="M210" s="105" t="s">
        <v>2234</v>
      </c>
      <c r="N210" s="106" t="s">
        <v>2235</v>
      </c>
      <c r="O210" s="101" t="s">
        <v>3422</v>
      </c>
    </row>
    <row r="211" spans="1:15" x14ac:dyDescent="0.25">
      <c r="A211" s="33" t="s">
        <v>2483</v>
      </c>
      <c r="B211" s="37" t="s">
        <v>2482</v>
      </c>
      <c r="G211" s="33"/>
      <c r="I211" s="33"/>
      <c r="K211"/>
      <c r="M211" s="105" t="s">
        <v>2604</v>
      </c>
      <c r="N211" s="106" t="s">
        <v>2605</v>
      </c>
      <c r="O211" s="101" t="s">
        <v>3416</v>
      </c>
    </row>
    <row r="212" spans="1:15" x14ac:dyDescent="0.25">
      <c r="A212" s="33" t="s">
        <v>2931</v>
      </c>
      <c r="B212" s="37" t="s">
        <v>2930</v>
      </c>
      <c r="G212" s="33"/>
      <c r="I212" s="33"/>
      <c r="K212"/>
      <c r="M212" s="105" t="s">
        <v>2604</v>
      </c>
      <c r="N212" s="106" t="s">
        <v>2605</v>
      </c>
      <c r="O212" s="101" t="s">
        <v>3416</v>
      </c>
    </row>
    <row r="213" spans="1:15" x14ac:dyDescent="0.25">
      <c r="A213" s="33" t="s">
        <v>706</v>
      </c>
      <c r="B213" s="37" t="s">
        <v>705</v>
      </c>
      <c r="G213" s="33"/>
      <c r="I213" s="33"/>
      <c r="K213"/>
      <c r="M213" s="105" t="s">
        <v>2636</v>
      </c>
      <c r="N213" s="106" t="s">
        <v>2637</v>
      </c>
      <c r="O213" s="101" t="s">
        <v>3458</v>
      </c>
    </row>
    <row r="214" spans="1:15" x14ac:dyDescent="0.25">
      <c r="A214" s="33" t="s">
        <v>1953</v>
      </c>
      <c r="B214" s="37" t="s">
        <v>1952</v>
      </c>
      <c r="G214" s="33"/>
      <c r="I214" s="33"/>
      <c r="K214"/>
      <c r="M214" s="105" t="s">
        <v>1614</v>
      </c>
      <c r="N214" s="106" t="s">
        <v>1615</v>
      </c>
      <c r="O214" s="101" t="s">
        <v>3407</v>
      </c>
    </row>
    <row r="215" spans="1:15" x14ac:dyDescent="0.25">
      <c r="A215" s="33" t="s">
        <v>1048</v>
      </c>
      <c r="B215" s="37" t="s">
        <v>1047</v>
      </c>
      <c r="G215" s="33"/>
      <c r="I215" s="33"/>
      <c r="K215"/>
      <c r="M215" s="105" t="s">
        <v>1570</v>
      </c>
      <c r="N215" s="106" t="s">
        <v>1571</v>
      </c>
      <c r="O215" s="101" t="s">
        <v>3336</v>
      </c>
    </row>
    <row r="216" spans="1:15" x14ac:dyDescent="0.25">
      <c r="A216" s="33" t="s">
        <v>1288</v>
      </c>
      <c r="B216" s="37" t="s">
        <v>1287</v>
      </c>
      <c r="G216" s="33"/>
      <c r="I216" s="33"/>
      <c r="K216"/>
      <c r="M216" s="105" t="s">
        <v>2822</v>
      </c>
      <c r="N216" s="106" t="s">
        <v>2823</v>
      </c>
      <c r="O216" s="101" t="s">
        <v>3444</v>
      </c>
    </row>
    <row r="217" spans="1:15" x14ac:dyDescent="0.25">
      <c r="A217" s="33" t="s">
        <v>1750</v>
      </c>
      <c r="B217" s="37" t="s">
        <v>1749</v>
      </c>
      <c r="G217" s="33"/>
      <c r="I217" s="33"/>
      <c r="K217"/>
      <c r="M217" s="105" t="s">
        <v>1699</v>
      </c>
      <c r="N217" s="106" t="s">
        <v>1700</v>
      </c>
      <c r="O217" s="101" t="s">
        <v>3459</v>
      </c>
    </row>
    <row r="218" spans="1:15" x14ac:dyDescent="0.25">
      <c r="A218" s="33" t="s">
        <v>1527</v>
      </c>
      <c r="B218" s="37" t="s">
        <v>1526</v>
      </c>
      <c r="G218" s="33"/>
      <c r="I218" s="33"/>
      <c r="K218"/>
      <c r="M218" s="105" t="s">
        <v>1676</v>
      </c>
      <c r="N218" s="106" t="s">
        <v>1677</v>
      </c>
      <c r="O218" s="101" t="s">
        <v>3345</v>
      </c>
    </row>
    <row r="219" spans="1:15" x14ac:dyDescent="0.25">
      <c r="A219" s="33" t="s">
        <v>2235</v>
      </c>
      <c r="B219" s="37" t="s">
        <v>2234</v>
      </c>
      <c r="G219" s="33"/>
      <c r="I219" s="33"/>
      <c r="K219"/>
      <c r="M219" s="105" t="s">
        <v>2841</v>
      </c>
      <c r="N219" s="106" t="s">
        <v>2842</v>
      </c>
      <c r="O219" s="101" t="s">
        <v>3460</v>
      </c>
    </row>
    <row r="220" spans="1:15" x14ac:dyDescent="0.25">
      <c r="A220" s="33" t="s">
        <v>1202</v>
      </c>
      <c r="B220" s="37" t="s">
        <v>1201</v>
      </c>
      <c r="G220" s="33"/>
      <c r="I220" s="33"/>
      <c r="K220"/>
      <c r="M220" s="105" t="s">
        <v>2863</v>
      </c>
      <c r="N220" s="106" t="s">
        <v>2864</v>
      </c>
      <c r="O220" s="101" t="s">
        <v>3421</v>
      </c>
    </row>
    <row r="221" spans="1:15" x14ac:dyDescent="0.25">
      <c r="A221" s="33" t="s">
        <v>2605</v>
      </c>
      <c r="B221" s="37" t="s">
        <v>2604</v>
      </c>
      <c r="G221" s="33"/>
      <c r="I221" s="33"/>
      <c r="K221"/>
      <c r="M221" s="105" t="s">
        <v>2430</v>
      </c>
      <c r="N221" s="106" t="s">
        <v>2431</v>
      </c>
      <c r="O221" s="101" t="s">
        <v>3391</v>
      </c>
    </row>
    <row r="222" spans="1:15" x14ac:dyDescent="0.25">
      <c r="A222" s="33" t="s">
        <v>2637</v>
      </c>
      <c r="B222" s="37" t="s">
        <v>2636</v>
      </c>
      <c r="G222" s="33"/>
      <c r="I222" s="33"/>
      <c r="K222"/>
      <c r="M222" s="105" t="s">
        <v>335</v>
      </c>
      <c r="N222" s="106" t="s">
        <v>336</v>
      </c>
      <c r="O222" s="101" t="s">
        <v>3373</v>
      </c>
    </row>
    <row r="223" spans="1:15" x14ac:dyDescent="0.25">
      <c r="A223" s="33" t="s">
        <v>1615</v>
      </c>
      <c r="B223" s="37" t="s">
        <v>1614</v>
      </c>
      <c r="G223" s="33"/>
      <c r="I223" s="33"/>
      <c r="K223"/>
      <c r="M223" s="105" t="s">
        <v>3080</v>
      </c>
      <c r="N223" s="106" t="s">
        <v>3081</v>
      </c>
      <c r="O223" s="101" t="s">
        <v>3367</v>
      </c>
    </row>
    <row r="224" spans="1:15" x14ac:dyDescent="0.25">
      <c r="A224" s="33" t="s">
        <v>1571</v>
      </c>
      <c r="B224" s="37" t="s">
        <v>1570</v>
      </c>
      <c r="G224" s="33"/>
      <c r="I224" s="33"/>
      <c r="K224"/>
      <c r="M224" s="105" t="s">
        <v>779</v>
      </c>
      <c r="N224" s="106" t="s">
        <v>780</v>
      </c>
      <c r="O224" s="101" t="s">
        <v>3461</v>
      </c>
    </row>
    <row r="225" spans="1:15" x14ac:dyDescent="0.25">
      <c r="A225" s="33" t="s">
        <v>2823</v>
      </c>
      <c r="B225" s="37" t="s">
        <v>2822</v>
      </c>
      <c r="G225" s="33"/>
      <c r="I225" s="33"/>
      <c r="K225"/>
      <c r="M225" s="105" t="s">
        <v>2768</v>
      </c>
      <c r="N225" s="106" t="s">
        <v>2769</v>
      </c>
      <c r="O225" s="101" t="s">
        <v>3444</v>
      </c>
    </row>
    <row r="226" spans="1:15" x14ac:dyDescent="0.25">
      <c r="A226" s="33" t="s">
        <v>1700</v>
      </c>
      <c r="B226" s="37" t="s">
        <v>1699</v>
      </c>
      <c r="G226" s="33"/>
      <c r="I226" s="33"/>
      <c r="K226"/>
      <c r="M226" s="105" t="s">
        <v>2060</v>
      </c>
      <c r="N226" s="106" t="s">
        <v>2061</v>
      </c>
      <c r="O226" s="101" t="s">
        <v>3358</v>
      </c>
    </row>
    <row r="227" spans="1:15" x14ac:dyDescent="0.25">
      <c r="A227" s="33" t="s">
        <v>1677</v>
      </c>
      <c r="B227" s="37" t="s">
        <v>1676</v>
      </c>
      <c r="G227" s="33"/>
      <c r="I227" s="33"/>
      <c r="K227"/>
      <c r="M227" s="105" t="s">
        <v>2908</v>
      </c>
      <c r="N227" s="106" t="s">
        <v>2909</v>
      </c>
      <c r="O227" s="101" t="s">
        <v>3462</v>
      </c>
    </row>
    <row r="228" spans="1:15" x14ac:dyDescent="0.25">
      <c r="A228" s="33" t="s">
        <v>2842</v>
      </c>
      <c r="B228" s="37" t="s">
        <v>2841</v>
      </c>
      <c r="G228" s="33"/>
      <c r="I228" s="33"/>
      <c r="K228"/>
      <c r="M228" s="105" t="s">
        <v>413</v>
      </c>
      <c r="N228" s="106" t="s">
        <v>414</v>
      </c>
      <c r="O228" s="102" t="s">
        <v>3463</v>
      </c>
    </row>
    <row r="229" spans="1:15" x14ac:dyDescent="0.25">
      <c r="A229" s="33" t="s">
        <v>2864</v>
      </c>
      <c r="B229" s="37" t="s">
        <v>2863</v>
      </c>
      <c r="G229" s="33"/>
      <c r="I229" s="33"/>
      <c r="K229"/>
      <c r="M229" s="105" t="s">
        <v>2855</v>
      </c>
      <c r="N229" s="106" t="s">
        <v>2856</v>
      </c>
      <c r="O229" s="101" t="s">
        <v>3464</v>
      </c>
    </row>
    <row r="230" spans="1:15" x14ac:dyDescent="0.25">
      <c r="A230" s="33" t="s">
        <v>2431</v>
      </c>
      <c r="B230" s="37" t="s">
        <v>2430</v>
      </c>
      <c r="G230" s="33"/>
      <c r="I230" s="33"/>
      <c r="K230"/>
      <c r="M230" s="105" t="s">
        <v>2855</v>
      </c>
      <c r="N230" s="106" t="s">
        <v>2856</v>
      </c>
      <c r="O230" s="101" t="s">
        <v>3464</v>
      </c>
    </row>
    <row r="231" spans="1:15" x14ac:dyDescent="0.25">
      <c r="A231" s="33" t="s">
        <v>336</v>
      </c>
      <c r="B231" s="37" t="s">
        <v>335</v>
      </c>
      <c r="G231" s="33"/>
      <c r="I231" s="33"/>
      <c r="K231"/>
      <c r="M231" s="105" t="s">
        <v>2628</v>
      </c>
      <c r="N231" s="106" t="s">
        <v>2629</v>
      </c>
      <c r="O231" s="101" t="s">
        <v>3465</v>
      </c>
    </row>
    <row r="232" spans="1:15" x14ac:dyDescent="0.25">
      <c r="A232" s="33" t="s">
        <v>3081</v>
      </c>
      <c r="B232" s="37" t="s">
        <v>3080</v>
      </c>
      <c r="G232" s="33"/>
      <c r="I232" s="33"/>
      <c r="K232"/>
      <c r="M232" s="105" t="s">
        <v>1029</v>
      </c>
      <c r="N232" s="106" t="s">
        <v>1030</v>
      </c>
      <c r="O232" s="101" t="s">
        <v>3466</v>
      </c>
    </row>
    <row r="233" spans="1:15" x14ac:dyDescent="0.25">
      <c r="A233" s="33" t="s">
        <v>780</v>
      </c>
      <c r="B233" s="37" t="s">
        <v>779</v>
      </c>
      <c r="G233" s="33"/>
      <c r="I233" s="33"/>
      <c r="K233"/>
      <c r="M233" s="105" t="s">
        <v>1964</v>
      </c>
      <c r="N233" s="106" t="s">
        <v>1965</v>
      </c>
      <c r="O233" s="101" t="s">
        <v>3442</v>
      </c>
    </row>
    <row r="234" spans="1:15" x14ac:dyDescent="0.25">
      <c r="A234" s="33" t="s">
        <v>2769</v>
      </c>
      <c r="B234" s="37" t="s">
        <v>2768</v>
      </c>
      <c r="G234" s="33"/>
      <c r="I234" s="33"/>
      <c r="K234"/>
      <c r="M234" s="105" t="s">
        <v>1297</v>
      </c>
      <c r="N234" s="106" t="s">
        <v>1298</v>
      </c>
      <c r="O234" s="101" t="s">
        <v>3467</v>
      </c>
    </row>
    <row r="235" spans="1:15" x14ac:dyDescent="0.25">
      <c r="A235" s="33" t="s">
        <v>2061</v>
      </c>
      <c r="B235" s="37" t="s">
        <v>2060</v>
      </c>
      <c r="G235" s="33"/>
      <c r="I235" s="33"/>
      <c r="K235"/>
      <c r="M235" s="105" t="s">
        <v>585</v>
      </c>
      <c r="N235" s="106" t="s">
        <v>586</v>
      </c>
      <c r="O235" s="101" t="s">
        <v>3416</v>
      </c>
    </row>
    <row r="236" spans="1:15" x14ac:dyDescent="0.25">
      <c r="A236" s="33" t="s">
        <v>2909</v>
      </c>
      <c r="B236" s="37" t="s">
        <v>2908</v>
      </c>
      <c r="G236" s="33"/>
      <c r="I236" s="33"/>
      <c r="K236"/>
      <c r="M236" s="105" t="s">
        <v>1231</v>
      </c>
      <c r="N236" s="106" t="s">
        <v>1232</v>
      </c>
      <c r="O236" s="101" t="s">
        <v>3358</v>
      </c>
    </row>
    <row r="237" spans="1:15" x14ac:dyDescent="0.25">
      <c r="A237" s="33" t="s">
        <v>414</v>
      </c>
      <c r="B237" s="37" t="s">
        <v>413</v>
      </c>
      <c r="G237" s="33"/>
      <c r="I237" s="33"/>
      <c r="K237"/>
      <c r="M237" s="105" t="s">
        <v>2386</v>
      </c>
      <c r="N237" s="106" t="s">
        <v>2387</v>
      </c>
      <c r="O237" s="101" t="s">
        <v>3451</v>
      </c>
    </row>
    <row r="238" spans="1:15" x14ac:dyDescent="0.25">
      <c r="A238" s="33" t="s">
        <v>2856</v>
      </c>
      <c r="B238" s="37" t="s">
        <v>2855</v>
      </c>
      <c r="G238" s="33"/>
      <c r="I238" s="33"/>
      <c r="K238"/>
      <c r="M238" s="105" t="s">
        <v>2871</v>
      </c>
      <c r="N238" s="106" t="s">
        <v>2872</v>
      </c>
      <c r="O238" s="101" t="s">
        <v>3384</v>
      </c>
    </row>
    <row r="239" spans="1:15" x14ac:dyDescent="0.25">
      <c r="A239" s="33" t="s">
        <v>2629</v>
      </c>
      <c r="B239" s="37" t="s">
        <v>2628</v>
      </c>
      <c r="G239" s="33"/>
      <c r="I239" s="33"/>
      <c r="K239"/>
      <c r="M239" s="105" t="s">
        <v>3652</v>
      </c>
      <c r="N239" s="106" t="s">
        <v>3653</v>
      </c>
      <c r="O239" s="101" t="s">
        <v>3360</v>
      </c>
    </row>
    <row r="240" spans="1:15" x14ac:dyDescent="0.25">
      <c r="A240" s="33" t="s">
        <v>1030</v>
      </c>
      <c r="B240" s="37" t="s">
        <v>1029</v>
      </c>
      <c r="G240" s="33"/>
      <c r="I240" s="33"/>
      <c r="K240"/>
      <c r="M240" s="105" t="s">
        <v>1015</v>
      </c>
      <c r="N240" s="106" t="s">
        <v>1016</v>
      </c>
      <c r="O240" s="101" t="s">
        <v>3453</v>
      </c>
    </row>
    <row r="241" spans="1:15" x14ac:dyDescent="0.25">
      <c r="A241" s="33" t="s">
        <v>1965</v>
      </c>
      <c r="B241" s="37" t="s">
        <v>1964</v>
      </c>
      <c r="G241" s="33"/>
      <c r="I241" s="33"/>
      <c r="K241"/>
      <c r="M241" s="105" t="s">
        <v>2620</v>
      </c>
      <c r="N241" s="106" t="s">
        <v>2621</v>
      </c>
      <c r="O241" s="101" t="s">
        <v>3468</v>
      </c>
    </row>
    <row r="242" spans="1:15" x14ac:dyDescent="0.25">
      <c r="A242" s="33" t="s">
        <v>1298</v>
      </c>
      <c r="B242" s="37" t="s">
        <v>1297</v>
      </c>
      <c r="G242" s="33"/>
      <c r="I242" s="33"/>
      <c r="K242"/>
      <c r="M242" s="105" t="s">
        <v>877</v>
      </c>
      <c r="N242" s="106" t="s">
        <v>878</v>
      </c>
      <c r="O242" s="101" t="s">
        <v>3382</v>
      </c>
    </row>
    <row r="243" spans="1:15" x14ac:dyDescent="0.25">
      <c r="A243" s="33" t="s">
        <v>586</v>
      </c>
      <c r="B243" s="37" t="s">
        <v>585</v>
      </c>
      <c r="G243" s="33"/>
      <c r="I243" s="33"/>
      <c r="K243"/>
      <c r="M243" s="105" t="s">
        <v>521</v>
      </c>
      <c r="N243" s="106" t="s">
        <v>522</v>
      </c>
      <c r="O243" s="101" t="s">
        <v>3364</v>
      </c>
    </row>
    <row r="244" spans="1:15" x14ac:dyDescent="0.25">
      <c r="A244" s="33" t="s">
        <v>1232</v>
      </c>
      <c r="B244" s="37" t="s">
        <v>1231</v>
      </c>
      <c r="G244" s="33"/>
      <c r="I244" s="33"/>
      <c r="K244"/>
      <c r="M244" s="105" t="s">
        <v>1560</v>
      </c>
      <c r="N244" s="106" t="s">
        <v>1561</v>
      </c>
      <c r="O244" s="101" t="s">
        <v>3469</v>
      </c>
    </row>
    <row r="245" spans="1:15" x14ac:dyDescent="0.25">
      <c r="A245" s="33" t="s">
        <v>2223</v>
      </c>
      <c r="B245" s="37" t="s">
        <v>2222</v>
      </c>
      <c r="G245" s="33"/>
      <c r="I245" s="33"/>
      <c r="K245"/>
      <c r="M245" s="105" t="s">
        <v>1382</v>
      </c>
      <c r="N245" s="106" t="s">
        <v>1383</v>
      </c>
      <c r="O245" s="101" t="s">
        <v>3363</v>
      </c>
    </row>
    <row r="246" spans="1:15" x14ac:dyDescent="0.25">
      <c r="A246" s="33" t="s">
        <v>2387</v>
      </c>
      <c r="B246" s="37" t="s">
        <v>2386</v>
      </c>
      <c r="G246" s="33"/>
      <c r="I246" s="33"/>
      <c r="K246"/>
      <c r="M246" s="105" t="s">
        <v>2738</v>
      </c>
      <c r="N246" s="106" t="s">
        <v>2739</v>
      </c>
      <c r="O246" s="101" t="s">
        <v>3470</v>
      </c>
    </row>
    <row r="247" spans="1:15" x14ac:dyDescent="0.25">
      <c r="A247" s="33" t="s">
        <v>2872</v>
      </c>
      <c r="B247" s="37" t="s">
        <v>2871</v>
      </c>
      <c r="G247" s="33"/>
      <c r="I247" s="33"/>
      <c r="K247"/>
      <c r="M247" s="105" t="s">
        <v>2068</v>
      </c>
      <c r="N247" s="106" t="s">
        <v>2069</v>
      </c>
      <c r="O247" s="101" t="s">
        <v>3471</v>
      </c>
    </row>
    <row r="248" spans="1:15" x14ac:dyDescent="0.25">
      <c r="A248" s="33" t="s">
        <v>1016</v>
      </c>
      <c r="B248" s="37" t="s">
        <v>1015</v>
      </c>
      <c r="G248" s="33"/>
      <c r="I248" s="33"/>
      <c r="K248"/>
      <c r="M248" s="105" t="s">
        <v>2914</v>
      </c>
      <c r="N248" s="106" t="s">
        <v>2915</v>
      </c>
      <c r="O248" s="101" t="s">
        <v>3452</v>
      </c>
    </row>
    <row r="249" spans="1:15" x14ac:dyDescent="0.25">
      <c r="A249" s="33" t="s">
        <v>2621</v>
      </c>
      <c r="B249" s="37" t="s">
        <v>2620</v>
      </c>
      <c r="G249" s="33"/>
      <c r="I249" s="33"/>
      <c r="K249"/>
      <c r="M249" s="105" t="s">
        <v>783</v>
      </c>
      <c r="N249" s="106" t="s">
        <v>3654</v>
      </c>
      <c r="O249" s="101" t="s">
        <v>3346</v>
      </c>
    </row>
    <row r="250" spans="1:15" x14ac:dyDescent="0.25">
      <c r="A250" s="33" t="s">
        <v>878</v>
      </c>
      <c r="B250" s="37" t="s">
        <v>877</v>
      </c>
      <c r="G250" s="33"/>
      <c r="I250" s="33"/>
      <c r="K250"/>
      <c r="M250" s="105" t="s">
        <v>783</v>
      </c>
      <c r="N250" s="106" t="s">
        <v>3654</v>
      </c>
      <c r="O250" s="101" t="s">
        <v>3346</v>
      </c>
    </row>
    <row r="251" spans="1:15" x14ac:dyDescent="0.25">
      <c r="A251" s="33" t="s">
        <v>522</v>
      </c>
      <c r="B251" s="37" t="s">
        <v>521</v>
      </c>
      <c r="G251" s="33"/>
      <c r="I251" s="33"/>
      <c r="K251"/>
      <c r="M251" s="105" t="s">
        <v>783</v>
      </c>
      <c r="N251" s="106" t="s">
        <v>3654</v>
      </c>
      <c r="O251" s="101" t="s">
        <v>3346</v>
      </c>
    </row>
    <row r="252" spans="1:15" x14ac:dyDescent="0.25">
      <c r="A252" s="33" t="s">
        <v>1561</v>
      </c>
      <c r="B252" s="37" t="s">
        <v>1560</v>
      </c>
      <c r="G252" s="33"/>
      <c r="I252" s="33"/>
      <c r="K252"/>
      <c r="M252" s="105" t="s">
        <v>1636</v>
      </c>
      <c r="N252" s="106" t="s">
        <v>1637</v>
      </c>
      <c r="O252" s="101" t="s">
        <v>3391</v>
      </c>
    </row>
    <row r="253" spans="1:15" x14ac:dyDescent="0.25">
      <c r="A253" s="33" t="s">
        <v>1383</v>
      </c>
      <c r="B253" s="37" t="s">
        <v>1382</v>
      </c>
      <c r="G253" s="33"/>
      <c r="I253" s="33"/>
      <c r="K253"/>
      <c r="M253" s="105" t="s">
        <v>2726</v>
      </c>
      <c r="N253" s="106" t="s">
        <v>2727</v>
      </c>
      <c r="O253" s="101" t="s">
        <v>3472</v>
      </c>
    </row>
    <row r="254" spans="1:15" x14ac:dyDescent="0.25">
      <c r="A254" s="33" t="s">
        <v>2739</v>
      </c>
      <c r="B254" s="37" t="s">
        <v>2738</v>
      </c>
      <c r="G254" s="33"/>
      <c r="I254" s="33"/>
      <c r="K254"/>
      <c r="M254" s="105" t="s">
        <v>2216</v>
      </c>
      <c r="N254" s="106" t="s">
        <v>2217</v>
      </c>
      <c r="O254" s="101" t="s">
        <v>3473</v>
      </c>
    </row>
    <row r="255" spans="1:15" x14ac:dyDescent="0.25">
      <c r="A255" s="33" t="s">
        <v>2069</v>
      </c>
      <c r="B255" s="37" t="s">
        <v>2068</v>
      </c>
      <c r="G255" s="33"/>
      <c r="I255" s="33"/>
      <c r="K255"/>
      <c r="M255" s="105" t="s">
        <v>2216</v>
      </c>
      <c r="N255" s="106" t="s">
        <v>2217</v>
      </c>
      <c r="O255" s="101" t="s">
        <v>3473</v>
      </c>
    </row>
    <row r="256" spans="1:15" x14ac:dyDescent="0.25">
      <c r="A256" s="33" t="s">
        <v>2915</v>
      </c>
      <c r="B256" s="37" t="s">
        <v>2914</v>
      </c>
      <c r="G256" s="33"/>
      <c r="I256" s="33"/>
      <c r="K256"/>
      <c r="M256" s="105" t="s">
        <v>2546</v>
      </c>
      <c r="N256" s="106" t="s">
        <v>2547</v>
      </c>
      <c r="O256" s="101" t="s">
        <v>3412</v>
      </c>
    </row>
    <row r="257" spans="1:15" x14ac:dyDescent="0.25">
      <c r="A257" s="33" t="s">
        <v>784</v>
      </c>
      <c r="B257" s="37" t="s">
        <v>783</v>
      </c>
      <c r="G257" s="33"/>
      <c r="I257" s="33"/>
      <c r="K257"/>
      <c r="M257" s="105" t="s">
        <v>2360</v>
      </c>
      <c r="N257" s="106" t="s">
        <v>2361</v>
      </c>
      <c r="O257" s="101" t="s">
        <v>3414</v>
      </c>
    </row>
    <row r="258" spans="1:15" x14ac:dyDescent="0.25">
      <c r="A258" s="33" t="s">
        <v>730</v>
      </c>
      <c r="B258" s="37" t="s">
        <v>729</v>
      </c>
      <c r="G258" s="33"/>
      <c r="I258" s="33"/>
      <c r="K258"/>
      <c r="M258" s="105" t="s">
        <v>1922</v>
      </c>
      <c r="N258" s="106" t="s">
        <v>1923</v>
      </c>
      <c r="O258" s="101" t="s">
        <v>3474</v>
      </c>
    </row>
    <row r="259" spans="1:15" x14ac:dyDescent="0.25">
      <c r="A259" s="33" t="s">
        <v>1637</v>
      </c>
      <c r="B259" s="37" t="s">
        <v>1636</v>
      </c>
      <c r="G259" s="33"/>
      <c r="I259" s="33"/>
      <c r="K259"/>
      <c r="M259" s="105" t="s">
        <v>1043</v>
      </c>
      <c r="N259" s="106" t="s">
        <v>1044</v>
      </c>
      <c r="O259" s="101" t="s">
        <v>3337</v>
      </c>
    </row>
    <row r="260" spans="1:15" x14ac:dyDescent="0.25">
      <c r="A260" s="33" t="s">
        <v>446</v>
      </c>
      <c r="B260" s="37" t="s">
        <v>445</v>
      </c>
      <c r="G260" s="33"/>
      <c r="I260" s="33"/>
      <c r="K260"/>
      <c r="M260" s="105" t="s">
        <v>2784</v>
      </c>
      <c r="N260" s="106" t="s">
        <v>2785</v>
      </c>
      <c r="O260" s="101" t="s">
        <v>3475</v>
      </c>
    </row>
    <row r="261" spans="1:15" x14ac:dyDescent="0.25">
      <c r="A261" s="33" t="s">
        <v>2727</v>
      </c>
      <c r="B261" s="37" t="s">
        <v>2726</v>
      </c>
      <c r="G261" s="33"/>
      <c r="I261" s="33"/>
      <c r="K261"/>
      <c r="M261" s="105" t="s">
        <v>1674</v>
      </c>
      <c r="N261" s="106" t="s">
        <v>1675</v>
      </c>
      <c r="O261" s="101" t="s">
        <v>3476</v>
      </c>
    </row>
    <row r="262" spans="1:15" x14ac:dyDescent="0.25">
      <c r="A262" s="33" t="s">
        <v>1092</v>
      </c>
      <c r="B262" s="37" t="s">
        <v>1091</v>
      </c>
      <c r="G262" s="33"/>
      <c r="I262" s="33"/>
      <c r="K262"/>
      <c r="M262" s="105" t="s">
        <v>3655</v>
      </c>
      <c r="N262" s="106" t="s">
        <v>3656</v>
      </c>
      <c r="O262" s="101" t="s">
        <v>3391</v>
      </c>
    </row>
    <row r="263" spans="1:15" x14ac:dyDescent="0.25">
      <c r="A263" s="33" t="s">
        <v>2217</v>
      </c>
      <c r="B263" s="37" t="s">
        <v>2216</v>
      </c>
      <c r="G263" s="33"/>
      <c r="I263" s="33"/>
      <c r="K263"/>
      <c r="M263" s="105" t="s">
        <v>3060</v>
      </c>
      <c r="N263" s="106" t="s">
        <v>3061</v>
      </c>
      <c r="O263" s="101" t="s">
        <v>3477</v>
      </c>
    </row>
    <row r="264" spans="1:15" x14ac:dyDescent="0.25">
      <c r="A264" s="33" t="s">
        <v>2547</v>
      </c>
      <c r="B264" s="37" t="s">
        <v>2546</v>
      </c>
      <c r="G264" s="33"/>
      <c r="I264" s="33"/>
      <c r="K264"/>
      <c r="M264" s="105" t="s">
        <v>1157</v>
      </c>
      <c r="N264" s="106" t="s">
        <v>1158</v>
      </c>
      <c r="O264" s="101" t="s">
        <v>3478</v>
      </c>
    </row>
    <row r="265" spans="1:15" x14ac:dyDescent="0.25">
      <c r="A265" s="33" t="s">
        <v>2361</v>
      </c>
      <c r="B265" s="37" t="s">
        <v>2360</v>
      </c>
      <c r="G265" s="33"/>
      <c r="I265" s="33"/>
      <c r="K265"/>
      <c r="M265" s="105" t="s">
        <v>1157</v>
      </c>
      <c r="N265" s="106" t="s">
        <v>1158</v>
      </c>
      <c r="O265" s="101" t="s">
        <v>3478</v>
      </c>
    </row>
    <row r="266" spans="1:15" x14ac:dyDescent="0.25">
      <c r="A266" s="33" t="s">
        <v>1923</v>
      </c>
      <c r="B266" s="37" t="s">
        <v>1922</v>
      </c>
      <c r="G266" s="33"/>
      <c r="I266" s="33"/>
      <c r="K266"/>
      <c r="M266" s="105" t="s">
        <v>1739</v>
      </c>
      <c r="N266" s="106" t="s">
        <v>1740</v>
      </c>
      <c r="O266" s="101" t="s">
        <v>3343</v>
      </c>
    </row>
    <row r="267" spans="1:15" x14ac:dyDescent="0.25">
      <c r="A267" s="33" t="s">
        <v>1044</v>
      </c>
      <c r="B267" s="37" t="s">
        <v>1043</v>
      </c>
      <c r="G267" s="33"/>
      <c r="I267" s="33"/>
      <c r="K267"/>
      <c r="M267" s="105" t="s">
        <v>461</v>
      </c>
      <c r="N267" s="106" t="s">
        <v>462</v>
      </c>
      <c r="O267" s="101" t="s">
        <v>3479</v>
      </c>
    </row>
    <row r="268" spans="1:15" x14ac:dyDescent="0.25">
      <c r="A268" s="33" t="s">
        <v>2785</v>
      </c>
      <c r="B268" s="37" t="s">
        <v>2784</v>
      </c>
      <c r="G268" s="33"/>
      <c r="I268" s="33"/>
      <c r="K268"/>
      <c r="M268" s="105" t="s">
        <v>1402</v>
      </c>
      <c r="N268" s="106" t="s">
        <v>1403</v>
      </c>
      <c r="O268" s="101" t="s">
        <v>3364</v>
      </c>
    </row>
    <row r="269" spans="1:15" x14ac:dyDescent="0.25">
      <c r="A269" s="33" t="s">
        <v>1675</v>
      </c>
      <c r="B269" s="37" t="s">
        <v>1674</v>
      </c>
      <c r="G269" s="33"/>
      <c r="I269" s="33"/>
      <c r="K269"/>
      <c r="M269" s="105" t="s">
        <v>2378</v>
      </c>
      <c r="N269" s="106" t="s">
        <v>2379</v>
      </c>
      <c r="O269" s="101" t="s">
        <v>3480</v>
      </c>
    </row>
    <row r="270" spans="1:15" x14ac:dyDescent="0.25">
      <c r="A270" s="33" t="s">
        <v>3061</v>
      </c>
      <c r="B270" s="37" t="s">
        <v>3060</v>
      </c>
      <c r="G270" s="33"/>
      <c r="I270" s="33"/>
      <c r="K270"/>
      <c r="M270" s="105" t="s">
        <v>2790</v>
      </c>
      <c r="N270" s="106" t="s">
        <v>2791</v>
      </c>
      <c r="O270" s="101" t="s">
        <v>3481</v>
      </c>
    </row>
    <row r="271" spans="1:15" x14ac:dyDescent="0.25">
      <c r="A271" s="33" t="s">
        <v>1158</v>
      </c>
      <c r="B271" s="37" t="s">
        <v>1157</v>
      </c>
      <c r="G271" s="33"/>
      <c r="I271" s="33"/>
      <c r="K271"/>
      <c r="M271" s="105" t="s">
        <v>2098</v>
      </c>
      <c r="N271" s="106" t="s">
        <v>2099</v>
      </c>
      <c r="O271" s="101" t="s">
        <v>3386</v>
      </c>
    </row>
    <row r="272" spans="1:15" x14ac:dyDescent="0.25">
      <c r="A272" s="33" t="s">
        <v>1740</v>
      </c>
      <c r="B272" s="37" t="s">
        <v>1739</v>
      </c>
      <c r="G272" s="33"/>
      <c r="I272" s="33"/>
      <c r="K272"/>
      <c r="M272" s="105" t="s">
        <v>2706</v>
      </c>
      <c r="N272" s="106" t="s">
        <v>2707</v>
      </c>
      <c r="O272" s="101" t="s">
        <v>3410</v>
      </c>
    </row>
    <row r="273" spans="1:15" x14ac:dyDescent="0.25">
      <c r="A273" s="33" t="s">
        <v>462</v>
      </c>
      <c r="B273" s="37" t="s">
        <v>461</v>
      </c>
      <c r="G273" s="33"/>
      <c r="I273" s="33"/>
      <c r="K273"/>
      <c r="M273" s="105" t="s">
        <v>3657</v>
      </c>
      <c r="N273" s="106" t="s">
        <v>3658</v>
      </c>
      <c r="O273" s="101" t="s">
        <v>3482</v>
      </c>
    </row>
    <row r="274" spans="1:15" x14ac:dyDescent="0.25">
      <c r="A274" s="33" t="s">
        <v>1403</v>
      </c>
      <c r="B274" s="37" t="s">
        <v>1402</v>
      </c>
      <c r="G274" s="33"/>
      <c r="I274" s="33"/>
      <c r="K274"/>
      <c r="M274" s="105" t="s">
        <v>1079</v>
      </c>
      <c r="N274" s="106" t="s">
        <v>1080</v>
      </c>
      <c r="O274" s="101" t="s">
        <v>3456</v>
      </c>
    </row>
    <row r="275" spans="1:15" x14ac:dyDescent="0.25">
      <c r="A275" s="33" t="s">
        <v>2379</v>
      </c>
      <c r="B275" s="37" t="s">
        <v>2378</v>
      </c>
      <c r="G275" s="33"/>
      <c r="I275" s="33"/>
      <c r="K275"/>
      <c r="M275" s="105" t="s">
        <v>1372</v>
      </c>
      <c r="N275" s="106" t="s">
        <v>1373</v>
      </c>
      <c r="O275" s="101" t="s">
        <v>3414</v>
      </c>
    </row>
    <row r="276" spans="1:15" x14ac:dyDescent="0.25">
      <c r="A276" s="33" t="s">
        <v>2791</v>
      </c>
      <c r="B276" s="37" t="s">
        <v>2790</v>
      </c>
      <c r="G276" s="33"/>
      <c r="I276" s="33"/>
      <c r="K276"/>
      <c r="M276" s="105" t="s">
        <v>855</v>
      </c>
      <c r="N276" s="106" t="s">
        <v>856</v>
      </c>
      <c r="O276" s="101" t="s">
        <v>3483</v>
      </c>
    </row>
    <row r="277" spans="1:15" x14ac:dyDescent="0.25">
      <c r="A277" s="33" t="s">
        <v>2025</v>
      </c>
      <c r="B277" s="37" t="s">
        <v>2024</v>
      </c>
      <c r="G277" s="33"/>
      <c r="I277" s="33"/>
      <c r="K277"/>
      <c r="M277" s="105" t="s">
        <v>1394</v>
      </c>
      <c r="N277" s="106" t="s">
        <v>1395</v>
      </c>
      <c r="O277" s="101" t="s">
        <v>3381</v>
      </c>
    </row>
    <row r="278" spans="1:15" x14ac:dyDescent="0.25">
      <c r="A278" s="33" t="s">
        <v>2099</v>
      </c>
      <c r="B278" s="37" t="s">
        <v>2098</v>
      </c>
      <c r="G278" s="33"/>
      <c r="I278" s="33"/>
      <c r="K278"/>
      <c r="M278" s="105" t="s">
        <v>1600</v>
      </c>
      <c r="N278" s="106" t="s">
        <v>1601</v>
      </c>
      <c r="O278" s="101" t="s">
        <v>3352</v>
      </c>
    </row>
    <row r="279" spans="1:15" x14ac:dyDescent="0.25">
      <c r="A279" s="33" t="s">
        <v>2707</v>
      </c>
      <c r="B279" s="37" t="s">
        <v>2706</v>
      </c>
      <c r="G279" s="33"/>
      <c r="I279" s="33"/>
      <c r="K279"/>
      <c r="M279" s="105" t="s">
        <v>1289</v>
      </c>
      <c r="N279" s="106" t="s">
        <v>1290</v>
      </c>
      <c r="O279" s="101" t="s">
        <v>3484</v>
      </c>
    </row>
    <row r="280" spans="1:15" x14ac:dyDescent="0.25">
      <c r="A280" s="33" t="s">
        <v>1080</v>
      </c>
      <c r="B280" s="37" t="s">
        <v>1079</v>
      </c>
      <c r="G280" s="33"/>
      <c r="I280" s="33"/>
      <c r="K280"/>
      <c r="M280" s="105" t="s">
        <v>2070</v>
      </c>
      <c r="N280" s="106" t="s">
        <v>2071</v>
      </c>
      <c r="O280" s="101" t="s">
        <v>3381</v>
      </c>
    </row>
    <row r="281" spans="1:15" x14ac:dyDescent="0.25">
      <c r="A281" s="33" t="s">
        <v>1373</v>
      </c>
      <c r="B281" s="37" t="s">
        <v>1372</v>
      </c>
      <c r="G281" s="33"/>
      <c r="I281" s="33"/>
      <c r="K281"/>
      <c r="M281" s="105" t="s">
        <v>2394</v>
      </c>
      <c r="N281" s="106" t="s">
        <v>2395</v>
      </c>
      <c r="O281" s="101" t="s">
        <v>3485</v>
      </c>
    </row>
    <row r="282" spans="1:15" x14ac:dyDescent="0.25">
      <c r="A282" s="33" t="s">
        <v>856</v>
      </c>
      <c r="B282" s="37" t="s">
        <v>855</v>
      </c>
      <c r="G282" s="33"/>
      <c r="I282" s="33"/>
      <c r="K282"/>
      <c r="M282" s="105" t="s">
        <v>2714</v>
      </c>
      <c r="N282" s="106" t="s">
        <v>2715</v>
      </c>
      <c r="O282" s="101" t="s">
        <v>3351</v>
      </c>
    </row>
    <row r="283" spans="1:15" x14ac:dyDescent="0.25">
      <c r="A283" s="33" t="s">
        <v>1395</v>
      </c>
      <c r="B283" s="37" t="s">
        <v>1394</v>
      </c>
      <c r="G283" s="33"/>
      <c r="I283" s="33"/>
      <c r="K283"/>
      <c r="M283" s="105" t="s">
        <v>3659</v>
      </c>
      <c r="N283" s="106" t="s">
        <v>3660</v>
      </c>
      <c r="O283" s="101" t="s">
        <v>3365</v>
      </c>
    </row>
    <row r="284" spans="1:15" x14ac:dyDescent="0.25">
      <c r="A284" s="33" t="s">
        <v>1601</v>
      </c>
      <c r="B284" s="37" t="s">
        <v>1600</v>
      </c>
      <c r="G284" s="33"/>
      <c r="I284" s="33"/>
      <c r="K284"/>
      <c r="M284" s="105" t="s">
        <v>1638</v>
      </c>
      <c r="N284" s="106" t="s">
        <v>1639</v>
      </c>
      <c r="O284" s="101" t="s">
        <v>3334</v>
      </c>
    </row>
    <row r="285" spans="1:15" x14ac:dyDescent="0.25">
      <c r="A285" s="33" t="s">
        <v>1290</v>
      </c>
      <c r="B285" s="37" t="s">
        <v>1289</v>
      </c>
      <c r="G285" s="33"/>
      <c r="I285" s="33"/>
      <c r="K285"/>
      <c r="M285" s="105" t="s">
        <v>2658</v>
      </c>
      <c r="N285" s="106" t="s">
        <v>2659</v>
      </c>
      <c r="O285" s="101" t="s">
        <v>3486</v>
      </c>
    </row>
    <row r="286" spans="1:15" x14ac:dyDescent="0.25">
      <c r="A286" s="33" t="s">
        <v>928</v>
      </c>
      <c r="B286" s="37" t="s">
        <v>927</v>
      </c>
      <c r="G286" s="33"/>
      <c r="I286" s="33"/>
      <c r="K286"/>
      <c r="M286" s="105" t="s">
        <v>2086</v>
      </c>
      <c r="N286" s="106" t="s">
        <v>2087</v>
      </c>
      <c r="O286" s="101" t="s">
        <v>3392</v>
      </c>
    </row>
    <row r="287" spans="1:15" x14ac:dyDescent="0.25">
      <c r="A287" s="33" t="s">
        <v>2071</v>
      </c>
      <c r="B287" s="37" t="s">
        <v>2070</v>
      </c>
      <c r="G287" s="33"/>
      <c r="I287" s="33"/>
      <c r="K287"/>
      <c r="M287" s="105" t="s">
        <v>2326</v>
      </c>
      <c r="N287" s="106" t="s">
        <v>2327</v>
      </c>
      <c r="O287" s="101" t="s">
        <v>3384</v>
      </c>
    </row>
    <row r="288" spans="1:15" x14ac:dyDescent="0.25">
      <c r="A288" s="33" t="s">
        <v>2395</v>
      </c>
      <c r="B288" s="37" t="s">
        <v>2394</v>
      </c>
      <c r="G288" s="33"/>
      <c r="I288" s="33"/>
      <c r="K288"/>
      <c r="M288" s="105" t="s">
        <v>1823</v>
      </c>
      <c r="N288" s="106" t="s">
        <v>1824</v>
      </c>
      <c r="O288" s="101" t="s">
        <v>3476</v>
      </c>
    </row>
    <row r="289" spans="1:15" x14ac:dyDescent="0.25">
      <c r="A289" s="33" t="s">
        <v>2715</v>
      </c>
      <c r="B289" s="37" t="s">
        <v>2714</v>
      </c>
      <c r="G289" s="33"/>
      <c r="I289" s="33"/>
      <c r="K289"/>
      <c r="M289" s="105" t="s">
        <v>617</v>
      </c>
      <c r="N289" s="106" t="s">
        <v>618</v>
      </c>
      <c r="O289" s="101" t="s">
        <v>3432</v>
      </c>
    </row>
    <row r="290" spans="1:15" x14ac:dyDescent="0.25">
      <c r="A290" s="33" t="s">
        <v>574</v>
      </c>
      <c r="B290" s="37" t="s">
        <v>573</v>
      </c>
      <c r="G290" s="33"/>
      <c r="I290" s="33"/>
      <c r="K290"/>
      <c r="M290" s="105" t="s">
        <v>993</v>
      </c>
      <c r="N290" s="106" t="s">
        <v>994</v>
      </c>
      <c r="O290" s="101" t="s">
        <v>3487</v>
      </c>
    </row>
    <row r="291" spans="1:15" x14ac:dyDescent="0.25">
      <c r="A291" s="33" t="s">
        <v>1639</v>
      </c>
      <c r="B291" s="37" t="s">
        <v>1638</v>
      </c>
      <c r="G291" s="33"/>
      <c r="I291" s="33"/>
      <c r="K291"/>
      <c r="M291" s="105" t="s">
        <v>1508</v>
      </c>
      <c r="N291" s="106" t="s">
        <v>1509</v>
      </c>
      <c r="O291" s="101" t="s">
        <v>3334</v>
      </c>
    </row>
    <row r="292" spans="1:15" x14ac:dyDescent="0.25">
      <c r="A292" s="33" t="s">
        <v>2659</v>
      </c>
      <c r="B292" s="37" t="s">
        <v>2658</v>
      </c>
      <c r="G292" s="33"/>
      <c r="I292" s="33"/>
      <c r="K292"/>
      <c r="M292" s="105" t="s">
        <v>801</v>
      </c>
      <c r="N292" s="106" t="s">
        <v>802</v>
      </c>
      <c r="O292" s="101" t="s">
        <v>3361</v>
      </c>
    </row>
    <row r="293" spans="1:15" x14ac:dyDescent="0.25">
      <c r="A293" s="33" t="s">
        <v>2087</v>
      </c>
      <c r="B293" s="37" t="s">
        <v>2086</v>
      </c>
      <c r="G293" s="33"/>
      <c r="I293" s="33"/>
      <c r="K293"/>
      <c r="M293" s="105" t="s">
        <v>2968</v>
      </c>
      <c r="N293" s="106" t="s">
        <v>2969</v>
      </c>
      <c r="O293" s="101" t="s">
        <v>3395</v>
      </c>
    </row>
    <row r="294" spans="1:15" x14ac:dyDescent="0.25">
      <c r="A294" s="33" t="s">
        <v>2327</v>
      </c>
      <c r="B294" s="37" t="s">
        <v>2326</v>
      </c>
      <c r="G294" s="33"/>
      <c r="I294" s="33"/>
      <c r="K294"/>
      <c r="M294" s="105" t="s">
        <v>2048</v>
      </c>
      <c r="N294" s="106" t="s">
        <v>2049</v>
      </c>
      <c r="O294" s="101" t="s">
        <v>3367</v>
      </c>
    </row>
    <row r="295" spans="1:15" x14ac:dyDescent="0.25">
      <c r="A295" s="33" t="s">
        <v>1824</v>
      </c>
      <c r="B295" s="37" t="s">
        <v>1823</v>
      </c>
      <c r="G295" s="33"/>
      <c r="I295" s="33"/>
      <c r="K295"/>
      <c r="M295" s="105" t="s">
        <v>909</v>
      </c>
      <c r="N295" s="106" t="s">
        <v>910</v>
      </c>
      <c r="O295" s="101" t="s">
        <v>3343</v>
      </c>
    </row>
    <row r="296" spans="1:15" x14ac:dyDescent="0.25">
      <c r="A296" s="33" t="s">
        <v>618</v>
      </c>
      <c r="B296" s="37" t="s">
        <v>617</v>
      </c>
      <c r="G296" s="33"/>
      <c r="I296" s="33"/>
      <c r="K296"/>
      <c r="M296" s="105" t="s">
        <v>3661</v>
      </c>
      <c r="N296" s="106" t="s">
        <v>3662</v>
      </c>
      <c r="O296" s="101" t="s">
        <v>3352</v>
      </c>
    </row>
    <row r="297" spans="1:15" x14ac:dyDescent="0.25">
      <c r="A297" s="33" t="s">
        <v>994</v>
      </c>
      <c r="B297" s="37" t="s">
        <v>993</v>
      </c>
      <c r="G297" s="33"/>
      <c r="I297" s="33"/>
      <c r="K297"/>
      <c r="M297" s="105" t="s">
        <v>1944</v>
      </c>
      <c r="N297" s="106" t="s">
        <v>1945</v>
      </c>
      <c r="O297" s="101" t="s">
        <v>3488</v>
      </c>
    </row>
    <row r="298" spans="1:15" x14ac:dyDescent="0.25">
      <c r="A298" s="33" t="s">
        <v>1509</v>
      </c>
      <c r="B298" s="37" t="s">
        <v>1508</v>
      </c>
      <c r="G298" s="33"/>
      <c r="I298" s="33"/>
      <c r="K298"/>
      <c r="M298" s="105" t="s">
        <v>565</v>
      </c>
      <c r="N298" s="106" t="s">
        <v>566</v>
      </c>
      <c r="O298" s="101" t="s">
        <v>3450</v>
      </c>
    </row>
    <row r="299" spans="1:15" x14ac:dyDescent="0.25">
      <c r="A299" s="33" t="s">
        <v>802</v>
      </c>
      <c r="B299" s="37" t="s">
        <v>801</v>
      </c>
      <c r="G299" s="33"/>
      <c r="I299" s="33"/>
      <c r="K299"/>
      <c r="M299" s="105" t="s">
        <v>1281</v>
      </c>
      <c r="N299" s="106" t="s">
        <v>1282</v>
      </c>
      <c r="O299" s="101" t="s">
        <v>3489</v>
      </c>
    </row>
    <row r="300" spans="1:15" x14ac:dyDescent="0.25">
      <c r="A300" s="33" t="s">
        <v>2969</v>
      </c>
      <c r="B300" s="37" t="s">
        <v>2968</v>
      </c>
      <c r="G300" s="33"/>
      <c r="I300" s="33"/>
      <c r="K300"/>
      <c r="M300" s="105" t="s">
        <v>2020</v>
      </c>
      <c r="N300" s="106" t="s">
        <v>2021</v>
      </c>
      <c r="O300" s="101" t="s">
        <v>3490</v>
      </c>
    </row>
    <row r="301" spans="1:15" x14ac:dyDescent="0.25">
      <c r="A301" s="33" t="s">
        <v>2049</v>
      </c>
      <c r="B301" s="37" t="s">
        <v>2048</v>
      </c>
      <c r="G301" s="33"/>
      <c r="I301" s="33"/>
      <c r="K301"/>
      <c r="M301" s="105" t="s">
        <v>2424</v>
      </c>
      <c r="N301" s="106" t="s">
        <v>2425</v>
      </c>
      <c r="O301" s="101" t="s">
        <v>3347</v>
      </c>
    </row>
    <row r="302" spans="1:15" x14ac:dyDescent="0.25">
      <c r="A302" s="33" t="s">
        <v>1927</v>
      </c>
      <c r="B302" s="37" t="s">
        <v>1926</v>
      </c>
      <c r="G302" s="33"/>
      <c r="I302" s="33"/>
      <c r="K302"/>
      <c r="M302" s="105" t="s">
        <v>2092</v>
      </c>
      <c r="N302" s="106" t="s">
        <v>2093</v>
      </c>
      <c r="O302" s="101" t="s">
        <v>3428</v>
      </c>
    </row>
    <row r="303" spans="1:15" x14ac:dyDescent="0.25">
      <c r="A303" s="33" t="s">
        <v>910</v>
      </c>
      <c r="B303" s="37" t="s">
        <v>909</v>
      </c>
      <c r="G303" s="33"/>
      <c r="I303" s="33"/>
      <c r="K303"/>
      <c r="M303" s="105" t="s">
        <v>305</v>
      </c>
      <c r="N303" s="106" t="s">
        <v>306</v>
      </c>
      <c r="O303" s="101" t="s">
        <v>3361</v>
      </c>
    </row>
    <row r="304" spans="1:15" x14ac:dyDescent="0.25">
      <c r="A304" s="33" t="s">
        <v>1945</v>
      </c>
      <c r="B304" s="37" t="s">
        <v>1944</v>
      </c>
      <c r="G304" s="33"/>
      <c r="I304" s="33"/>
      <c r="K304"/>
      <c r="M304" s="105" t="s">
        <v>2608</v>
      </c>
      <c r="N304" s="106" t="s">
        <v>2609</v>
      </c>
      <c r="O304" s="101" t="s">
        <v>3387</v>
      </c>
    </row>
    <row r="305" spans="1:15" x14ac:dyDescent="0.25">
      <c r="A305" s="33" t="s">
        <v>566</v>
      </c>
      <c r="B305" s="37" t="s">
        <v>565</v>
      </c>
      <c r="G305" s="33"/>
      <c r="I305" s="33"/>
      <c r="K305"/>
      <c r="M305" s="105" t="s">
        <v>2616</v>
      </c>
      <c r="N305" s="106" t="s">
        <v>2617</v>
      </c>
      <c r="O305" s="101" t="s">
        <v>3435</v>
      </c>
    </row>
    <row r="306" spans="1:15" x14ac:dyDescent="0.25">
      <c r="A306" s="33" t="s">
        <v>1282</v>
      </c>
      <c r="B306" s="37" t="s">
        <v>1281</v>
      </c>
      <c r="G306" s="33"/>
      <c r="I306" s="33"/>
      <c r="K306"/>
      <c r="M306" s="105" t="s">
        <v>2096</v>
      </c>
      <c r="N306" s="106" t="s">
        <v>2097</v>
      </c>
      <c r="O306" s="101" t="s">
        <v>3491</v>
      </c>
    </row>
    <row r="307" spans="1:15" x14ac:dyDescent="0.25">
      <c r="A307" s="33" t="s">
        <v>2021</v>
      </c>
      <c r="B307" s="37" t="s">
        <v>2020</v>
      </c>
      <c r="G307" s="33"/>
      <c r="I307" s="33"/>
      <c r="K307"/>
      <c r="M307" s="105" t="s">
        <v>899</v>
      </c>
      <c r="N307" s="106" t="s">
        <v>900</v>
      </c>
      <c r="O307" s="101" t="s">
        <v>3492</v>
      </c>
    </row>
    <row r="308" spans="1:15" x14ac:dyDescent="0.25">
      <c r="A308" s="33" t="s">
        <v>2425</v>
      </c>
      <c r="B308" s="37" t="s">
        <v>2424</v>
      </c>
      <c r="G308" s="33"/>
      <c r="I308" s="33"/>
      <c r="K308"/>
      <c r="M308" s="105" t="s">
        <v>2640</v>
      </c>
      <c r="N308" s="106" t="s">
        <v>2641</v>
      </c>
      <c r="O308" s="101" t="s">
        <v>3493</v>
      </c>
    </row>
    <row r="309" spans="1:15" x14ac:dyDescent="0.25">
      <c r="A309" s="33" t="s">
        <v>2093</v>
      </c>
      <c r="B309" s="37" t="s">
        <v>2092</v>
      </c>
      <c r="G309" s="33"/>
      <c r="I309" s="33"/>
      <c r="K309"/>
      <c r="M309" s="105" t="s">
        <v>645</v>
      </c>
      <c r="N309" s="106" t="s">
        <v>646</v>
      </c>
      <c r="O309" s="101" t="s">
        <v>3386</v>
      </c>
    </row>
    <row r="310" spans="1:15" x14ac:dyDescent="0.25">
      <c r="A310" s="33" t="s">
        <v>306</v>
      </c>
      <c r="B310" s="37" t="s">
        <v>305</v>
      </c>
      <c r="G310" s="33"/>
      <c r="I310" s="33"/>
      <c r="K310"/>
      <c r="M310" s="105" t="s">
        <v>1239</v>
      </c>
      <c r="N310" s="106" t="s">
        <v>1240</v>
      </c>
      <c r="O310" s="101" t="s">
        <v>3494</v>
      </c>
    </row>
    <row r="311" spans="1:15" x14ac:dyDescent="0.25">
      <c r="A311" s="33" t="s">
        <v>2609</v>
      </c>
      <c r="B311" s="37" t="s">
        <v>2608</v>
      </c>
      <c r="G311" s="33"/>
      <c r="I311" s="33"/>
      <c r="K311"/>
      <c r="M311" s="105" t="s">
        <v>3088</v>
      </c>
      <c r="N311" s="106" t="s">
        <v>3089</v>
      </c>
      <c r="O311" s="101" t="s">
        <v>3444</v>
      </c>
    </row>
    <row r="312" spans="1:15" x14ac:dyDescent="0.25">
      <c r="A312" s="33" t="s">
        <v>2617</v>
      </c>
      <c r="B312" s="37" t="s">
        <v>2616</v>
      </c>
      <c r="G312" s="33"/>
      <c r="I312" s="33"/>
      <c r="K312"/>
      <c r="M312" s="105" t="s">
        <v>1001</v>
      </c>
      <c r="N312" s="106" t="s">
        <v>1002</v>
      </c>
      <c r="O312" s="101" t="s">
        <v>3468</v>
      </c>
    </row>
    <row r="313" spans="1:15" x14ac:dyDescent="0.25">
      <c r="A313" s="33" t="s">
        <v>2097</v>
      </c>
      <c r="B313" s="37" t="s">
        <v>2096</v>
      </c>
      <c r="G313" s="33"/>
      <c r="I313" s="33"/>
      <c r="K313"/>
      <c r="M313" s="105" t="s">
        <v>2654</v>
      </c>
      <c r="N313" s="106" t="s">
        <v>3663</v>
      </c>
      <c r="O313" s="101" t="s">
        <v>3495</v>
      </c>
    </row>
    <row r="314" spans="1:15" x14ac:dyDescent="0.25">
      <c r="A314" s="33" t="s">
        <v>900</v>
      </c>
      <c r="B314" s="37" t="s">
        <v>899</v>
      </c>
      <c r="G314" s="33"/>
      <c r="I314" s="33"/>
      <c r="K314"/>
      <c r="M314" s="105" t="s">
        <v>1912</v>
      </c>
      <c r="N314" s="106" t="s">
        <v>1913</v>
      </c>
      <c r="O314" s="101" t="s">
        <v>3345</v>
      </c>
    </row>
    <row r="315" spans="1:15" x14ac:dyDescent="0.25">
      <c r="A315" s="33" t="s">
        <v>2641</v>
      </c>
      <c r="B315" s="37" t="s">
        <v>2640</v>
      </c>
      <c r="G315" s="33"/>
      <c r="I315" s="33"/>
      <c r="K315"/>
      <c r="M315" s="105" t="s">
        <v>407</v>
      </c>
      <c r="N315" s="106" t="s">
        <v>408</v>
      </c>
      <c r="O315" s="101" t="s">
        <v>3451</v>
      </c>
    </row>
    <row r="316" spans="1:15" x14ac:dyDescent="0.25">
      <c r="A316" s="33" t="s">
        <v>2997</v>
      </c>
      <c r="B316" s="37" t="s">
        <v>2996</v>
      </c>
      <c r="G316" s="33"/>
      <c r="I316" s="33"/>
      <c r="K316"/>
      <c r="M316" s="105" t="s">
        <v>1237</v>
      </c>
      <c r="N316" s="106" t="s">
        <v>1238</v>
      </c>
      <c r="O316" s="101" t="s">
        <v>3446</v>
      </c>
    </row>
    <row r="317" spans="1:15" x14ac:dyDescent="0.25">
      <c r="A317" s="33" t="s">
        <v>646</v>
      </c>
      <c r="B317" s="37" t="s">
        <v>645</v>
      </c>
      <c r="G317" s="33"/>
      <c r="I317" s="33"/>
      <c r="K317"/>
      <c r="M317" s="105" t="s">
        <v>425</v>
      </c>
      <c r="N317" s="106" t="s">
        <v>426</v>
      </c>
      <c r="O317" s="101" t="s">
        <v>3496</v>
      </c>
    </row>
    <row r="318" spans="1:15" x14ac:dyDescent="0.25">
      <c r="A318" s="33" t="s">
        <v>1240</v>
      </c>
      <c r="B318" s="37" t="s">
        <v>1239</v>
      </c>
      <c r="G318" s="33"/>
      <c r="I318" s="33"/>
      <c r="K318"/>
      <c r="M318" s="105" t="s">
        <v>2889</v>
      </c>
      <c r="N318" s="106" t="s">
        <v>19</v>
      </c>
      <c r="O318" s="101" t="s">
        <v>3453</v>
      </c>
    </row>
    <row r="319" spans="1:15" x14ac:dyDescent="0.25">
      <c r="A319" s="33" t="s">
        <v>3089</v>
      </c>
      <c r="B319" s="37" t="s">
        <v>3088</v>
      </c>
      <c r="G319" s="33"/>
      <c r="I319" s="33"/>
      <c r="K319"/>
      <c r="M319" s="105" t="s">
        <v>1554</v>
      </c>
      <c r="N319" s="106" t="s">
        <v>1555</v>
      </c>
      <c r="O319" s="101" t="s">
        <v>3330</v>
      </c>
    </row>
    <row r="320" spans="1:15" x14ac:dyDescent="0.25">
      <c r="A320" s="33" t="s">
        <v>1002</v>
      </c>
      <c r="B320" s="37" t="s">
        <v>1001</v>
      </c>
      <c r="G320" s="33"/>
      <c r="I320" s="33"/>
      <c r="K320"/>
      <c r="M320" s="105" t="s">
        <v>839</v>
      </c>
      <c r="N320" s="106" t="s">
        <v>840</v>
      </c>
      <c r="O320" s="101" t="s">
        <v>3367</v>
      </c>
    </row>
    <row r="321" spans="1:15" x14ac:dyDescent="0.25">
      <c r="A321" s="33" t="s">
        <v>2655</v>
      </c>
      <c r="B321" s="37" t="s">
        <v>2654</v>
      </c>
      <c r="G321" s="33"/>
      <c r="I321" s="33"/>
      <c r="K321"/>
      <c r="M321" s="105" t="s">
        <v>839</v>
      </c>
      <c r="N321" s="106" t="s">
        <v>840</v>
      </c>
      <c r="O321" s="101" t="s">
        <v>3367</v>
      </c>
    </row>
    <row r="322" spans="1:15" x14ac:dyDescent="0.25">
      <c r="A322" s="33" t="s">
        <v>1611</v>
      </c>
      <c r="B322" s="37" t="s">
        <v>1610</v>
      </c>
      <c r="G322" s="33"/>
      <c r="I322" s="33"/>
      <c r="K322"/>
      <c r="M322" s="105" t="s">
        <v>839</v>
      </c>
      <c r="N322" s="106" t="s">
        <v>840</v>
      </c>
      <c r="O322" s="101" t="s">
        <v>3367</v>
      </c>
    </row>
    <row r="323" spans="1:15" x14ac:dyDescent="0.25">
      <c r="A323" s="33" t="s">
        <v>1913</v>
      </c>
      <c r="B323" s="37" t="s">
        <v>1912</v>
      </c>
      <c r="G323" s="33"/>
      <c r="I323" s="33"/>
      <c r="K323"/>
      <c r="M323" s="105" t="s">
        <v>897</v>
      </c>
      <c r="N323" s="106" t="s">
        <v>898</v>
      </c>
      <c r="O323" s="101" t="s">
        <v>3366</v>
      </c>
    </row>
    <row r="324" spans="1:15" x14ac:dyDescent="0.25">
      <c r="A324" s="33" t="s">
        <v>408</v>
      </c>
      <c r="B324" s="37" t="s">
        <v>407</v>
      </c>
      <c r="G324" s="33"/>
      <c r="I324" s="33"/>
      <c r="K324"/>
      <c r="M324" s="105" t="s">
        <v>897</v>
      </c>
      <c r="N324" s="106" t="s">
        <v>898</v>
      </c>
      <c r="O324" s="101" t="s">
        <v>3366</v>
      </c>
    </row>
    <row r="325" spans="1:15" x14ac:dyDescent="0.25">
      <c r="A325" s="33" t="s">
        <v>1238</v>
      </c>
      <c r="B325" s="37" t="s">
        <v>1237</v>
      </c>
      <c r="G325" s="33"/>
      <c r="I325" s="33"/>
      <c r="K325"/>
      <c r="M325" s="105" t="s">
        <v>981</v>
      </c>
      <c r="N325" s="106" t="s">
        <v>982</v>
      </c>
      <c r="O325" s="101" t="s">
        <v>3397</v>
      </c>
    </row>
    <row r="326" spans="1:15" x14ac:dyDescent="0.25">
      <c r="A326" s="33" t="s">
        <v>426</v>
      </c>
      <c r="B326" s="37" t="s">
        <v>425</v>
      </c>
      <c r="G326" s="33"/>
      <c r="I326" s="33"/>
      <c r="K326"/>
      <c r="M326" s="105" t="s">
        <v>1207</v>
      </c>
      <c r="N326" s="106" t="s">
        <v>1208</v>
      </c>
      <c r="O326" s="101" t="s">
        <v>3361</v>
      </c>
    </row>
    <row r="327" spans="1:15" x14ac:dyDescent="0.25">
      <c r="A327" s="33" t="s">
        <v>19</v>
      </c>
      <c r="B327" s="37" t="s">
        <v>2889</v>
      </c>
      <c r="G327" s="33"/>
      <c r="I327" s="33"/>
      <c r="K327"/>
      <c r="M327" s="105" t="s">
        <v>611</v>
      </c>
      <c r="N327" s="106" t="s">
        <v>612</v>
      </c>
      <c r="O327" s="101" t="s">
        <v>3376</v>
      </c>
    </row>
    <row r="328" spans="1:15" x14ac:dyDescent="0.25">
      <c r="A328" s="33" t="s">
        <v>1555</v>
      </c>
      <c r="B328" s="37" t="s">
        <v>1554</v>
      </c>
      <c r="G328" s="33"/>
      <c r="I328" s="33"/>
      <c r="K328"/>
      <c r="M328" s="105" t="s">
        <v>2108</v>
      </c>
      <c r="N328" s="106" t="s">
        <v>2109</v>
      </c>
      <c r="O328" s="101" t="s">
        <v>3444</v>
      </c>
    </row>
    <row r="329" spans="1:15" x14ac:dyDescent="0.25">
      <c r="A329" s="33" t="s">
        <v>840</v>
      </c>
      <c r="B329" s="37" t="s">
        <v>839</v>
      </c>
      <c r="G329" s="33"/>
      <c r="I329" s="33"/>
      <c r="K329"/>
      <c r="M329" s="105" t="s">
        <v>1620</v>
      </c>
      <c r="N329" s="106" t="s">
        <v>1621</v>
      </c>
      <c r="O329" s="101" t="s">
        <v>3367</v>
      </c>
    </row>
    <row r="330" spans="1:15" x14ac:dyDescent="0.25">
      <c r="A330" s="33" t="s">
        <v>898</v>
      </c>
      <c r="B330" s="37" t="s">
        <v>897</v>
      </c>
      <c r="G330" s="33"/>
      <c r="I330" s="33"/>
      <c r="K330"/>
      <c r="M330" s="105" t="s">
        <v>1972</v>
      </c>
      <c r="N330" s="106" t="s">
        <v>1973</v>
      </c>
      <c r="O330" s="101" t="s">
        <v>3466</v>
      </c>
    </row>
    <row r="331" spans="1:15" x14ac:dyDescent="0.25">
      <c r="A331" s="33" t="s">
        <v>982</v>
      </c>
      <c r="B331" s="37" t="s">
        <v>981</v>
      </c>
      <c r="G331" s="33"/>
      <c r="I331" s="33"/>
      <c r="K331"/>
      <c r="M331" s="105" t="s">
        <v>497</v>
      </c>
      <c r="N331" s="106" t="s">
        <v>498</v>
      </c>
      <c r="O331" s="101" t="s">
        <v>3431</v>
      </c>
    </row>
    <row r="332" spans="1:15" x14ac:dyDescent="0.25">
      <c r="A332" s="33" t="s">
        <v>1208</v>
      </c>
      <c r="B332" s="37" t="s">
        <v>1207</v>
      </c>
      <c r="G332" s="33"/>
      <c r="I332" s="33"/>
      <c r="K332"/>
      <c r="M332" s="105" t="s">
        <v>1735</v>
      </c>
      <c r="N332" s="106" t="s">
        <v>1736</v>
      </c>
      <c r="O332" s="101" t="s">
        <v>3363</v>
      </c>
    </row>
    <row r="333" spans="1:15" x14ac:dyDescent="0.25">
      <c r="A333" s="33" t="s">
        <v>612</v>
      </c>
      <c r="B333" s="37" t="s">
        <v>611</v>
      </c>
      <c r="G333" s="33"/>
      <c r="I333" s="33"/>
      <c r="K333"/>
      <c r="M333" s="105" t="s">
        <v>2566</v>
      </c>
      <c r="N333" s="106" t="s">
        <v>2567</v>
      </c>
      <c r="O333" s="101" t="s">
        <v>3387</v>
      </c>
    </row>
    <row r="334" spans="1:15" x14ac:dyDescent="0.25">
      <c r="A334" s="33" t="s">
        <v>2109</v>
      </c>
      <c r="B334" s="37" t="s">
        <v>2108</v>
      </c>
      <c r="G334" s="33"/>
      <c r="I334" s="33"/>
      <c r="K334"/>
      <c r="M334" s="105" t="s">
        <v>2204</v>
      </c>
      <c r="N334" s="106" t="s">
        <v>2205</v>
      </c>
      <c r="O334" s="101" t="s">
        <v>3367</v>
      </c>
    </row>
    <row r="335" spans="1:15" x14ac:dyDescent="0.25">
      <c r="A335" s="33" t="s">
        <v>1621</v>
      </c>
      <c r="B335" s="37" t="s">
        <v>1620</v>
      </c>
      <c r="G335" s="33"/>
      <c r="I335" s="33"/>
      <c r="K335"/>
      <c r="M335" s="105" t="s">
        <v>2166</v>
      </c>
      <c r="N335" s="106" t="s">
        <v>2167</v>
      </c>
      <c r="O335" s="101" t="s">
        <v>3497</v>
      </c>
    </row>
    <row r="336" spans="1:15" x14ac:dyDescent="0.25">
      <c r="A336" s="33" t="s">
        <v>1973</v>
      </c>
      <c r="B336" s="37" t="s">
        <v>1972</v>
      </c>
      <c r="G336" s="33"/>
      <c r="I336" s="33"/>
      <c r="K336"/>
      <c r="M336" s="105" t="s">
        <v>1049</v>
      </c>
      <c r="N336" s="106" t="s">
        <v>1050</v>
      </c>
      <c r="O336" s="101" t="s">
        <v>3385</v>
      </c>
    </row>
    <row r="337" spans="1:15" x14ac:dyDescent="0.25">
      <c r="A337" s="33" t="s">
        <v>498</v>
      </c>
      <c r="B337" s="37" t="s">
        <v>497</v>
      </c>
      <c r="G337" s="33"/>
      <c r="I337" s="33"/>
      <c r="K337"/>
      <c r="M337" s="105" t="s">
        <v>379</v>
      </c>
      <c r="N337" s="106" t="s">
        <v>380</v>
      </c>
      <c r="O337" s="101" t="s">
        <v>3496</v>
      </c>
    </row>
    <row r="338" spans="1:15" x14ac:dyDescent="0.25">
      <c r="A338" s="33" t="s">
        <v>1736</v>
      </c>
      <c r="B338" s="37" t="s">
        <v>1735</v>
      </c>
      <c r="G338" s="33"/>
      <c r="I338" s="33"/>
      <c r="K338"/>
      <c r="M338" s="105" t="s">
        <v>441</v>
      </c>
      <c r="N338" s="106" t="s">
        <v>442</v>
      </c>
      <c r="O338" s="101" t="s">
        <v>3411</v>
      </c>
    </row>
    <row r="339" spans="1:15" x14ac:dyDescent="0.25">
      <c r="A339" s="33" t="s">
        <v>2567</v>
      </c>
      <c r="B339" s="37" t="s">
        <v>2566</v>
      </c>
      <c r="G339" s="33"/>
      <c r="I339" s="33"/>
      <c r="K339"/>
      <c r="M339" s="105" t="s">
        <v>347</v>
      </c>
      <c r="N339" s="106" t="s">
        <v>348</v>
      </c>
      <c r="O339" s="101" t="s">
        <v>3336</v>
      </c>
    </row>
    <row r="340" spans="1:15" x14ac:dyDescent="0.25">
      <c r="A340" s="33" t="s">
        <v>2205</v>
      </c>
      <c r="B340" s="37" t="s">
        <v>2204</v>
      </c>
      <c r="G340" s="33"/>
      <c r="I340" s="33"/>
      <c r="K340"/>
      <c r="M340" s="105" t="s">
        <v>455</v>
      </c>
      <c r="N340" s="106" t="s">
        <v>456</v>
      </c>
      <c r="O340" s="101" t="s">
        <v>3498</v>
      </c>
    </row>
    <row r="341" spans="1:15" x14ac:dyDescent="0.25">
      <c r="A341" s="33" t="s">
        <v>2167</v>
      </c>
      <c r="B341" s="37" t="s">
        <v>2166</v>
      </c>
      <c r="G341" s="33"/>
      <c r="I341" s="33"/>
      <c r="K341"/>
      <c r="M341" s="105" t="s">
        <v>891</v>
      </c>
      <c r="N341" s="106" t="s">
        <v>892</v>
      </c>
      <c r="O341" s="101" t="s">
        <v>3334</v>
      </c>
    </row>
    <row r="342" spans="1:15" x14ac:dyDescent="0.25">
      <c r="A342" s="33" t="s">
        <v>1050</v>
      </c>
      <c r="B342" s="37" t="s">
        <v>1049</v>
      </c>
      <c r="G342" s="33"/>
      <c r="I342" s="33"/>
      <c r="K342"/>
      <c r="M342" s="105" t="s">
        <v>1672</v>
      </c>
      <c r="N342" s="106" t="s">
        <v>1673</v>
      </c>
      <c r="O342" s="101" t="s">
        <v>3414</v>
      </c>
    </row>
    <row r="343" spans="1:15" x14ac:dyDescent="0.25">
      <c r="A343" s="33" t="s">
        <v>380</v>
      </c>
      <c r="B343" s="37" t="s">
        <v>379</v>
      </c>
      <c r="G343" s="33"/>
      <c r="I343" s="33"/>
      <c r="K343"/>
      <c r="M343" s="105" t="s">
        <v>2814</v>
      </c>
      <c r="N343" s="106" t="s">
        <v>2815</v>
      </c>
      <c r="O343" s="101" t="s">
        <v>3334</v>
      </c>
    </row>
    <row r="344" spans="1:15" x14ac:dyDescent="0.25">
      <c r="A344" s="33" t="s">
        <v>442</v>
      </c>
      <c r="B344" s="37" t="s">
        <v>441</v>
      </c>
      <c r="G344" s="33"/>
      <c r="I344" s="33"/>
      <c r="K344"/>
      <c r="M344" s="105" t="s">
        <v>3664</v>
      </c>
      <c r="N344" s="106" t="s">
        <v>3665</v>
      </c>
      <c r="O344" s="101" t="s">
        <v>3499</v>
      </c>
    </row>
    <row r="345" spans="1:15" x14ac:dyDescent="0.25">
      <c r="A345" s="33" t="s">
        <v>348</v>
      </c>
      <c r="B345" s="37" t="s">
        <v>347</v>
      </c>
      <c r="G345" s="33"/>
      <c r="I345" s="33"/>
      <c r="K345"/>
      <c r="M345" s="105" t="s">
        <v>1829</v>
      </c>
      <c r="N345" s="106" t="s">
        <v>1830</v>
      </c>
      <c r="O345" s="101" t="s">
        <v>3394</v>
      </c>
    </row>
    <row r="346" spans="1:15" x14ac:dyDescent="0.25">
      <c r="A346" s="33" t="s">
        <v>456</v>
      </c>
      <c r="B346" s="37" t="s">
        <v>455</v>
      </c>
      <c r="G346" s="33"/>
      <c r="I346" s="33"/>
      <c r="K346"/>
      <c r="M346" s="105" t="s">
        <v>3666</v>
      </c>
      <c r="N346" s="106" t="s">
        <v>3667</v>
      </c>
      <c r="O346" s="101" t="s">
        <v>3348</v>
      </c>
    </row>
    <row r="347" spans="1:15" x14ac:dyDescent="0.25">
      <c r="A347" s="33" t="s">
        <v>892</v>
      </c>
      <c r="B347" s="37" t="s">
        <v>891</v>
      </c>
      <c r="G347" s="33"/>
      <c r="I347" s="33"/>
      <c r="K347"/>
      <c r="M347" s="105" t="s">
        <v>1147</v>
      </c>
      <c r="N347" s="106" t="s">
        <v>1148</v>
      </c>
      <c r="O347" s="101" t="s">
        <v>3500</v>
      </c>
    </row>
    <row r="348" spans="1:15" x14ac:dyDescent="0.25">
      <c r="A348" s="33" t="s">
        <v>1154</v>
      </c>
      <c r="B348" s="37" t="s">
        <v>1153</v>
      </c>
      <c r="G348" s="33"/>
      <c r="I348" s="33"/>
      <c r="K348"/>
      <c r="M348" s="105" t="s">
        <v>3668</v>
      </c>
      <c r="N348" s="106" t="s">
        <v>3669</v>
      </c>
      <c r="O348" s="101" t="s">
        <v>3405</v>
      </c>
    </row>
    <row r="349" spans="1:15" x14ac:dyDescent="0.25">
      <c r="A349" s="33" t="s">
        <v>1673</v>
      </c>
      <c r="B349" s="37" t="s">
        <v>1672</v>
      </c>
      <c r="G349" s="33"/>
      <c r="I349" s="33"/>
      <c r="K349"/>
      <c r="M349" s="105" t="s">
        <v>2462</v>
      </c>
      <c r="N349" s="106" t="s">
        <v>2463</v>
      </c>
      <c r="O349" s="101" t="s">
        <v>3411</v>
      </c>
    </row>
    <row r="350" spans="1:15" x14ac:dyDescent="0.25">
      <c r="A350" s="33" t="s">
        <v>2815</v>
      </c>
      <c r="B350" s="37" t="s">
        <v>2814</v>
      </c>
      <c r="G350" s="33"/>
      <c r="I350" s="33"/>
      <c r="K350"/>
      <c r="M350" s="105" t="s">
        <v>1480</v>
      </c>
      <c r="N350" s="106" t="s">
        <v>1481</v>
      </c>
      <c r="O350" s="101" t="s">
        <v>3492</v>
      </c>
    </row>
    <row r="351" spans="1:15" x14ac:dyDescent="0.25">
      <c r="A351" s="33" t="s">
        <v>2279</v>
      </c>
      <c r="B351" s="37" t="s">
        <v>2278</v>
      </c>
      <c r="G351" s="33"/>
      <c r="I351" s="33"/>
      <c r="K351"/>
      <c r="M351" s="105" t="s">
        <v>2724</v>
      </c>
      <c r="N351" s="106" t="s">
        <v>2725</v>
      </c>
      <c r="O351" s="101" t="s">
        <v>3403</v>
      </c>
    </row>
    <row r="352" spans="1:15" x14ac:dyDescent="0.25">
      <c r="A352" s="33" t="s">
        <v>1830</v>
      </c>
      <c r="B352" s="37" t="s">
        <v>1829</v>
      </c>
      <c r="G352" s="33"/>
      <c r="I352" s="33"/>
      <c r="K352"/>
      <c r="M352" s="105" t="s">
        <v>1247</v>
      </c>
      <c r="N352" s="106" t="s">
        <v>1248</v>
      </c>
      <c r="O352" s="101" t="s">
        <v>3435</v>
      </c>
    </row>
    <row r="353" spans="1:15" x14ac:dyDescent="0.25">
      <c r="A353" s="33" t="s">
        <v>1148</v>
      </c>
      <c r="B353" s="37" t="s">
        <v>1147</v>
      </c>
      <c r="G353" s="33"/>
      <c r="I353" s="33"/>
      <c r="K353"/>
      <c r="M353" s="105" t="s">
        <v>1075</v>
      </c>
      <c r="N353" s="106" t="s">
        <v>1076</v>
      </c>
      <c r="O353" s="101" t="s">
        <v>3387</v>
      </c>
    </row>
    <row r="354" spans="1:15" x14ac:dyDescent="0.25">
      <c r="A354" s="33" t="s">
        <v>2463</v>
      </c>
      <c r="B354" s="37" t="s">
        <v>2462</v>
      </c>
      <c r="G354" s="33"/>
      <c r="I354" s="33"/>
      <c r="K354"/>
      <c r="M354" s="105" t="s">
        <v>941</v>
      </c>
      <c r="N354" s="106" t="s">
        <v>942</v>
      </c>
      <c r="O354" s="101" t="s">
        <v>3501</v>
      </c>
    </row>
    <row r="355" spans="1:15" x14ac:dyDescent="0.25">
      <c r="A355" s="33" t="s">
        <v>1481</v>
      </c>
      <c r="B355" s="37" t="s">
        <v>1480</v>
      </c>
      <c r="G355" s="33"/>
      <c r="I355" s="33"/>
      <c r="K355"/>
      <c r="M355" s="105" t="s">
        <v>1446</v>
      </c>
      <c r="N355" s="106" t="s">
        <v>1447</v>
      </c>
      <c r="O355" s="101" t="s">
        <v>3331</v>
      </c>
    </row>
    <row r="356" spans="1:15" x14ac:dyDescent="0.25">
      <c r="A356" s="33" t="s">
        <v>2725</v>
      </c>
      <c r="B356" s="37" t="s">
        <v>2724</v>
      </c>
      <c r="G356" s="33"/>
      <c r="I356" s="33"/>
      <c r="K356"/>
      <c r="M356" s="105" t="s">
        <v>761</v>
      </c>
      <c r="N356" s="106" t="s">
        <v>762</v>
      </c>
      <c r="O356" s="101" t="s">
        <v>3458</v>
      </c>
    </row>
    <row r="357" spans="1:15" x14ac:dyDescent="0.25">
      <c r="A357" s="33" t="s">
        <v>1248</v>
      </c>
      <c r="B357" s="37" t="s">
        <v>1247</v>
      </c>
      <c r="G357" s="33"/>
      <c r="I357" s="33"/>
      <c r="K357"/>
      <c r="M357" s="105" t="s">
        <v>1386</v>
      </c>
      <c r="N357" s="106" t="s">
        <v>1387</v>
      </c>
      <c r="O357" s="101" t="s">
        <v>3502</v>
      </c>
    </row>
    <row r="358" spans="1:15" x14ac:dyDescent="0.25">
      <c r="A358" s="33" t="s">
        <v>1076</v>
      </c>
      <c r="B358" s="37" t="s">
        <v>1075</v>
      </c>
      <c r="G358" s="33"/>
      <c r="I358" s="33"/>
      <c r="K358"/>
      <c r="M358" s="105" t="s">
        <v>2142</v>
      </c>
      <c r="N358" s="106" t="s">
        <v>2143</v>
      </c>
      <c r="O358" s="101" t="s">
        <v>3382</v>
      </c>
    </row>
    <row r="359" spans="1:15" x14ac:dyDescent="0.25">
      <c r="A359" s="33" t="s">
        <v>942</v>
      </c>
      <c r="B359" s="37" t="s">
        <v>941</v>
      </c>
      <c r="G359" s="33"/>
      <c r="I359" s="33"/>
      <c r="K359"/>
      <c r="M359" s="105" t="s">
        <v>3670</v>
      </c>
      <c r="N359" s="106" t="s">
        <v>3671</v>
      </c>
      <c r="O359" s="101" t="s">
        <v>3395</v>
      </c>
    </row>
    <row r="360" spans="1:15" x14ac:dyDescent="0.25">
      <c r="A360" s="33" t="s">
        <v>1447</v>
      </c>
      <c r="B360" s="37" t="s">
        <v>1446</v>
      </c>
      <c r="G360" s="33"/>
      <c r="I360" s="33"/>
      <c r="K360"/>
      <c r="M360" s="105" t="s">
        <v>1592</v>
      </c>
      <c r="N360" s="106" t="s">
        <v>1593</v>
      </c>
      <c r="O360" s="101" t="s">
        <v>3456</v>
      </c>
    </row>
    <row r="361" spans="1:15" x14ac:dyDescent="0.25">
      <c r="A361" s="33" t="s">
        <v>762</v>
      </c>
      <c r="B361" s="37" t="s">
        <v>761</v>
      </c>
      <c r="G361" s="33"/>
      <c r="I361" s="33"/>
      <c r="K361"/>
      <c r="M361" s="105" t="s">
        <v>1271</v>
      </c>
      <c r="N361" s="106" t="s">
        <v>1272</v>
      </c>
      <c r="O361" s="101" t="s">
        <v>3392</v>
      </c>
    </row>
    <row r="362" spans="1:15" x14ac:dyDescent="0.25">
      <c r="A362" s="33" t="s">
        <v>1387</v>
      </c>
      <c r="B362" s="37" t="s">
        <v>1386</v>
      </c>
      <c r="G362" s="33"/>
      <c r="I362" s="33"/>
      <c r="K362"/>
      <c r="M362" s="105" t="s">
        <v>327</v>
      </c>
      <c r="N362" s="106" t="s">
        <v>328</v>
      </c>
      <c r="O362" s="101" t="s">
        <v>3503</v>
      </c>
    </row>
    <row r="363" spans="1:15" x14ac:dyDescent="0.25">
      <c r="A363" s="33" t="s">
        <v>2143</v>
      </c>
      <c r="B363" s="37" t="s">
        <v>2142</v>
      </c>
      <c r="G363" s="33"/>
      <c r="I363" s="33"/>
      <c r="K363"/>
      <c r="M363" s="105" t="s">
        <v>1891</v>
      </c>
      <c r="N363" s="106" t="s">
        <v>1892</v>
      </c>
      <c r="O363" s="101" t="s">
        <v>3397</v>
      </c>
    </row>
    <row r="364" spans="1:15" x14ac:dyDescent="0.25">
      <c r="A364" s="33" t="s">
        <v>1052</v>
      </c>
      <c r="B364" s="37" t="s">
        <v>1051</v>
      </c>
      <c r="G364" s="33"/>
      <c r="I364" s="33"/>
      <c r="K364"/>
      <c r="M364" s="105" t="s">
        <v>2596</v>
      </c>
      <c r="N364" s="106" t="s">
        <v>2597</v>
      </c>
      <c r="O364" s="101" t="s">
        <v>3503</v>
      </c>
    </row>
    <row r="365" spans="1:15" x14ac:dyDescent="0.25">
      <c r="A365" s="33" t="s">
        <v>1593</v>
      </c>
      <c r="B365" s="37" t="s">
        <v>1592</v>
      </c>
      <c r="G365" s="33"/>
      <c r="I365" s="33"/>
      <c r="K365"/>
      <c r="M365" s="105" t="s">
        <v>913</v>
      </c>
      <c r="N365" s="106" t="s">
        <v>914</v>
      </c>
      <c r="O365" s="101" t="s">
        <v>3382</v>
      </c>
    </row>
    <row r="366" spans="1:15" x14ac:dyDescent="0.25">
      <c r="A366" s="33" t="s">
        <v>1272</v>
      </c>
      <c r="B366" s="37" t="s">
        <v>1271</v>
      </c>
      <c r="G366" s="33"/>
      <c r="I366" s="33"/>
      <c r="K366"/>
      <c r="M366" s="105" t="s">
        <v>913</v>
      </c>
      <c r="N366" s="106" t="s">
        <v>914</v>
      </c>
      <c r="O366" s="101" t="s">
        <v>3382</v>
      </c>
    </row>
    <row r="367" spans="1:15" x14ac:dyDescent="0.25">
      <c r="A367" s="33" t="s">
        <v>328</v>
      </c>
      <c r="B367" s="37" t="s">
        <v>327</v>
      </c>
      <c r="G367" s="33"/>
      <c r="I367" s="33"/>
      <c r="K367"/>
      <c r="M367" s="105" t="s">
        <v>2672</v>
      </c>
      <c r="N367" s="106" t="s">
        <v>2673</v>
      </c>
      <c r="O367" s="101" t="s">
        <v>3351</v>
      </c>
    </row>
    <row r="368" spans="1:15" x14ac:dyDescent="0.25">
      <c r="A368" s="33" t="s">
        <v>2541</v>
      </c>
      <c r="B368" s="37" t="s">
        <v>2540</v>
      </c>
      <c r="G368" s="33"/>
      <c r="I368" s="33"/>
      <c r="K368"/>
      <c r="M368" s="105" t="s">
        <v>311</v>
      </c>
      <c r="N368" s="106" t="s">
        <v>312</v>
      </c>
      <c r="O368" s="101" t="s">
        <v>3447</v>
      </c>
    </row>
    <row r="369" spans="1:15" x14ac:dyDescent="0.25">
      <c r="A369" s="33" t="s">
        <v>1892</v>
      </c>
      <c r="B369" s="37" t="s">
        <v>1891</v>
      </c>
      <c r="G369" s="33"/>
      <c r="I369" s="33"/>
      <c r="K369"/>
      <c r="M369" s="105" t="s">
        <v>2104</v>
      </c>
      <c r="N369" s="106" t="s">
        <v>2105</v>
      </c>
      <c r="O369" s="101" t="s">
        <v>3423</v>
      </c>
    </row>
    <row r="370" spans="1:15" x14ac:dyDescent="0.25">
      <c r="A370" s="33" t="s">
        <v>2597</v>
      </c>
      <c r="B370" s="37" t="s">
        <v>2596</v>
      </c>
      <c r="G370" s="33"/>
      <c r="I370" s="33"/>
      <c r="K370"/>
      <c r="M370" s="105" t="s">
        <v>1466</v>
      </c>
      <c r="N370" s="106" t="s">
        <v>1467</v>
      </c>
      <c r="O370" s="101" t="s">
        <v>3504</v>
      </c>
    </row>
    <row r="371" spans="1:15" x14ac:dyDescent="0.25">
      <c r="A371" s="33" t="s">
        <v>3039</v>
      </c>
      <c r="B371" s="37" t="s">
        <v>3038</v>
      </c>
      <c r="G371" s="33"/>
      <c r="I371" s="33"/>
      <c r="K371"/>
      <c r="M371" s="105" t="s">
        <v>1504</v>
      </c>
      <c r="N371" s="106" t="s">
        <v>1505</v>
      </c>
      <c r="O371" s="101" t="s">
        <v>3478</v>
      </c>
    </row>
    <row r="372" spans="1:15" x14ac:dyDescent="0.25">
      <c r="A372" s="33" t="s">
        <v>914</v>
      </c>
      <c r="B372" s="37" t="s">
        <v>913</v>
      </c>
      <c r="G372" s="33"/>
      <c r="I372" s="33"/>
      <c r="K372"/>
      <c r="M372" s="105" t="s">
        <v>851</v>
      </c>
      <c r="N372" s="106" t="s">
        <v>852</v>
      </c>
      <c r="O372" s="101" t="s">
        <v>3499</v>
      </c>
    </row>
    <row r="373" spans="1:15" x14ac:dyDescent="0.25">
      <c r="A373" s="33" t="s">
        <v>2673</v>
      </c>
      <c r="B373" s="37" t="s">
        <v>2672</v>
      </c>
      <c r="G373" s="33"/>
      <c r="I373" s="33"/>
      <c r="K373"/>
      <c r="M373" s="105" t="s">
        <v>493</v>
      </c>
      <c r="N373" s="106" t="s">
        <v>494</v>
      </c>
      <c r="O373" s="101" t="s">
        <v>3334</v>
      </c>
    </row>
    <row r="374" spans="1:15" x14ac:dyDescent="0.25">
      <c r="A374" s="33" t="s">
        <v>1521</v>
      </c>
      <c r="B374" s="37" t="s">
        <v>1520</v>
      </c>
      <c r="G374" s="33"/>
      <c r="I374" s="33"/>
      <c r="K374"/>
      <c r="M374" s="105" t="s">
        <v>489</v>
      </c>
      <c r="N374" s="106" t="s">
        <v>490</v>
      </c>
      <c r="O374" s="101" t="s">
        <v>3381</v>
      </c>
    </row>
    <row r="375" spans="1:15" x14ac:dyDescent="0.25">
      <c r="A375" s="33" t="s">
        <v>312</v>
      </c>
      <c r="B375" s="37" t="s">
        <v>311</v>
      </c>
      <c r="G375" s="33"/>
      <c r="I375" s="33"/>
      <c r="K375"/>
      <c r="M375" s="105" t="s">
        <v>2382</v>
      </c>
      <c r="N375" s="106" t="s">
        <v>2383</v>
      </c>
      <c r="O375" s="101" t="s">
        <v>3402</v>
      </c>
    </row>
    <row r="376" spans="1:15" x14ac:dyDescent="0.25">
      <c r="A376" s="33" t="s">
        <v>2105</v>
      </c>
      <c r="B376" s="37" t="s">
        <v>2104</v>
      </c>
      <c r="G376" s="33"/>
      <c r="I376" s="33"/>
      <c r="K376"/>
      <c r="M376" s="105" t="s">
        <v>809</v>
      </c>
      <c r="N376" s="106" t="s">
        <v>810</v>
      </c>
      <c r="O376" s="101" t="s">
        <v>3493</v>
      </c>
    </row>
    <row r="377" spans="1:15" x14ac:dyDescent="0.25">
      <c r="A377" s="33" t="s">
        <v>1467</v>
      </c>
      <c r="B377" s="37" t="s">
        <v>1466</v>
      </c>
      <c r="G377" s="33"/>
      <c r="I377" s="33"/>
      <c r="K377"/>
      <c r="M377" s="105" t="s">
        <v>1430</v>
      </c>
      <c r="N377" s="106" t="s">
        <v>1431</v>
      </c>
      <c r="O377" s="101" t="s">
        <v>3493</v>
      </c>
    </row>
    <row r="378" spans="1:15" x14ac:dyDescent="0.25">
      <c r="A378" s="33" t="s">
        <v>1505</v>
      </c>
      <c r="B378" s="37" t="s">
        <v>1504</v>
      </c>
      <c r="G378" s="33"/>
      <c r="I378" s="33"/>
      <c r="K378"/>
      <c r="M378" s="105" t="s">
        <v>955</v>
      </c>
      <c r="N378" s="106" t="s">
        <v>956</v>
      </c>
      <c r="O378" s="101" t="s">
        <v>3336</v>
      </c>
    </row>
    <row r="379" spans="1:15" x14ac:dyDescent="0.25">
      <c r="A379" s="33" t="s">
        <v>852</v>
      </c>
      <c r="B379" s="37" t="s">
        <v>851</v>
      </c>
      <c r="G379" s="33"/>
      <c r="I379" s="33"/>
      <c r="K379"/>
      <c r="M379" s="105" t="s">
        <v>1540</v>
      </c>
      <c r="N379" s="106" t="s">
        <v>1541</v>
      </c>
      <c r="O379" s="101" t="s">
        <v>3453</v>
      </c>
    </row>
    <row r="380" spans="1:15" x14ac:dyDescent="0.25">
      <c r="A380" s="33" t="s">
        <v>494</v>
      </c>
      <c r="B380" s="37" t="s">
        <v>493</v>
      </c>
      <c r="G380" s="33"/>
      <c r="I380" s="33"/>
      <c r="K380"/>
      <c r="M380" s="105" t="s">
        <v>1378</v>
      </c>
      <c r="N380" s="106" t="s">
        <v>1379</v>
      </c>
      <c r="O380" s="101" t="s">
        <v>3501</v>
      </c>
    </row>
    <row r="381" spans="1:15" x14ac:dyDescent="0.25">
      <c r="A381" s="33" t="s">
        <v>490</v>
      </c>
      <c r="B381" s="37" t="s">
        <v>489</v>
      </c>
      <c r="G381" s="33"/>
      <c r="I381" s="33"/>
      <c r="K381"/>
      <c r="M381" s="105" t="s">
        <v>687</v>
      </c>
      <c r="N381" s="106" t="s">
        <v>688</v>
      </c>
      <c r="O381" s="101" t="s">
        <v>3468</v>
      </c>
    </row>
    <row r="382" spans="1:15" x14ac:dyDescent="0.25">
      <c r="A382" s="33" t="s">
        <v>2383</v>
      </c>
      <c r="B382" s="37" t="s">
        <v>2382</v>
      </c>
      <c r="G382" s="33"/>
      <c r="I382" s="33"/>
      <c r="K382"/>
      <c r="M382" s="105" t="s">
        <v>2170</v>
      </c>
      <c r="N382" s="106" t="s">
        <v>2171</v>
      </c>
      <c r="O382" s="101" t="s">
        <v>3505</v>
      </c>
    </row>
    <row r="383" spans="1:15" x14ac:dyDescent="0.25">
      <c r="A383" s="33" t="s">
        <v>810</v>
      </c>
      <c r="B383" s="37" t="s">
        <v>809</v>
      </c>
      <c r="G383" s="33"/>
      <c r="I383" s="33"/>
      <c r="K383"/>
      <c r="M383" s="105" t="s">
        <v>3672</v>
      </c>
      <c r="N383" s="106" t="s">
        <v>3673</v>
      </c>
      <c r="O383" s="101" t="s">
        <v>3392</v>
      </c>
    </row>
    <row r="384" spans="1:15" x14ac:dyDescent="0.25">
      <c r="A384" s="33" t="s">
        <v>1431</v>
      </c>
      <c r="B384" s="37" t="s">
        <v>1430</v>
      </c>
      <c r="G384" s="33"/>
      <c r="I384" s="33"/>
      <c r="K384"/>
      <c r="M384" s="105" t="s">
        <v>2576</v>
      </c>
      <c r="N384" s="106" t="s">
        <v>2577</v>
      </c>
      <c r="O384" s="101" t="s">
        <v>3404</v>
      </c>
    </row>
    <row r="385" spans="1:15" x14ac:dyDescent="0.25">
      <c r="A385" s="33" t="s">
        <v>956</v>
      </c>
      <c r="B385" s="37" t="s">
        <v>955</v>
      </c>
      <c r="G385" s="33"/>
      <c r="I385" s="33"/>
      <c r="K385"/>
      <c r="M385" s="105" t="s">
        <v>985</v>
      </c>
      <c r="N385" s="106" t="s">
        <v>986</v>
      </c>
      <c r="O385" s="101" t="s">
        <v>3358</v>
      </c>
    </row>
    <row r="386" spans="1:15" x14ac:dyDescent="0.25">
      <c r="A386" s="33" t="s">
        <v>1541</v>
      </c>
      <c r="B386" s="37" t="s">
        <v>1540</v>
      </c>
      <c r="G386" s="33"/>
      <c r="I386" s="33"/>
      <c r="K386"/>
      <c r="M386" s="105" t="s">
        <v>435</v>
      </c>
      <c r="N386" s="106" t="s">
        <v>436</v>
      </c>
      <c r="O386" s="101" t="s">
        <v>3334</v>
      </c>
    </row>
    <row r="387" spans="1:15" x14ac:dyDescent="0.25">
      <c r="A387" s="33" t="s">
        <v>1379</v>
      </c>
      <c r="B387" s="37" t="s">
        <v>1378</v>
      </c>
      <c r="G387" s="33"/>
      <c r="I387" s="33"/>
      <c r="K387"/>
      <c r="M387" s="105" t="s">
        <v>937</v>
      </c>
      <c r="N387" s="106" t="s">
        <v>938</v>
      </c>
      <c r="O387" s="101" t="s">
        <v>3506</v>
      </c>
    </row>
    <row r="388" spans="1:15" x14ac:dyDescent="0.25">
      <c r="A388" s="33" t="s">
        <v>688</v>
      </c>
      <c r="B388" s="37" t="s">
        <v>687</v>
      </c>
      <c r="G388" s="33"/>
      <c r="I388" s="33"/>
      <c r="K388"/>
      <c r="M388" s="105" t="s">
        <v>699</v>
      </c>
      <c r="N388" s="106" t="s">
        <v>700</v>
      </c>
      <c r="O388" s="101" t="s">
        <v>3476</v>
      </c>
    </row>
    <row r="389" spans="1:15" x14ac:dyDescent="0.25">
      <c r="A389" s="33" t="s">
        <v>2171</v>
      </c>
      <c r="B389" s="37" t="s">
        <v>2170</v>
      </c>
      <c r="G389" s="33"/>
      <c r="I389" s="33"/>
      <c r="K389"/>
      <c r="M389" s="105" t="s">
        <v>651</v>
      </c>
      <c r="N389" s="106" t="s">
        <v>652</v>
      </c>
      <c r="O389" s="101" t="s">
        <v>3356</v>
      </c>
    </row>
    <row r="390" spans="1:15" x14ac:dyDescent="0.25">
      <c r="A390" s="33" t="s">
        <v>2577</v>
      </c>
      <c r="B390" s="37" t="s">
        <v>2576</v>
      </c>
      <c r="G390" s="33"/>
      <c r="I390" s="33"/>
      <c r="K390"/>
      <c r="M390" s="105" t="s">
        <v>1787</v>
      </c>
      <c r="N390" s="106" t="s">
        <v>1788</v>
      </c>
      <c r="O390" s="101" t="s">
        <v>3331</v>
      </c>
    </row>
    <row r="391" spans="1:15" x14ac:dyDescent="0.25">
      <c r="A391" s="33" t="s">
        <v>986</v>
      </c>
      <c r="B391" s="37" t="s">
        <v>985</v>
      </c>
      <c r="G391" s="33"/>
      <c r="I391" s="33"/>
      <c r="K391"/>
      <c r="M391" s="105" t="s">
        <v>2366</v>
      </c>
      <c r="N391" s="106" t="s">
        <v>2367</v>
      </c>
      <c r="O391" s="101" t="s">
        <v>3368</v>
      </c>
    </row>
    <row r="392" spans="1:15" x14ac:dyDescent="0.25">
      <c r="A392" s="33" t="s">
        <v>436</v>
      </c>
      <c r="B392" s="37" t="s">
        <v>435</v>
      </c>
      <c r="G392" s="33"/>
      <c r="I392" s="33"/>
      <c r="K392"/>
      <c r="M392" s="105" t="s">
        <v>2366</v>
      </c>
      <c r="N392" s="106" t="s">
        <v>2367</v>
      </c>
      <c r="O392" s="101" t="s">
        <v>3368</v>
      </c>
    </row>
    <row r="393" spans="1:15" x14ac:dyDescent="0.25">
      <c r="A393" s="33" t="s">
        <v>938</v>
      </c>
      <c r="B393" s="37" t="s">
        <v>937</v>
      </c>
      <c r="G393" s="33"/>
      <c r="I393" s="33"/>
      <c r="K393"/>
      <c r="M393" s="105" t="s">
        <v>2366</v>
      </c>
      <c r="N393" s="106" t="s">
        <v>2367</v>
      </c>
      <c r="O393" s="101" t="s">
        <v>3368</v>
      </c>
    </row>
    <row r="394" spans="1:15" x14ac:dyDescent="0.25">
      <c r="A394" s="33" t="s">
        <v>700</v>
      </c>
      <c r="B394" s="37" t="s">
        <v>699</v>
      </c>
      <c r="G394" s="33"/>
      <c r="I394" s="33"/>
      <c r="K394"/>
      <c r="M394" s="105" t="s">
        <v>1359</v>
      </c>
      <c r="N394" s="106" t="s">
        <v>30</v>
      </c>
      <c r="O394" s="101" t="s">
        <v>3460</v>
      </c>
    </row>
    <row r="395" spans="1:15" x14ac:dyDescent="0.25">
      <c r="A395" s="33" t="s">
        <v>652</v>
      </c>
      <c r="B395" s="37" t="s">
        <v>651</v>
      </c>
      <c r="G395" s="33"/>
      <c r="I395" s="33"/>
      <c r="K395"/>
      <c r="M395" s="105" t="s">
        <v>1025</v>
      </c>
      <c r="N395" s="106" t="s">
        <v>1026</v>
      </c>
      <c r="O395" s="101" t="s">
        <v>3504</v>
      </c>
    </row>
    <row r="396" spans="1:15" x14ac:dyDescent="0.25">
      <c r="A396" s="33" t="s">
        <v>1788</v>
      </c>
      <c r="B396" s="37" t="s">
        <v>1787</v>
      </c>
      <c r="G396" s="33"/>
      <c r="I396" s="33"/>
      <c r="K396"/>
      <c r="M396" s="105" t="s">
        <v>2302</v>
      </c>
      <c r="N396" s="106" t="s">
        <v>2303</v>
      </c>
      <c r="O396" s="101" t="s">
        <v>3480</v>
      </c>
    </row>
    <row r="397" spans="1:15" x14ac:dyDescent="0.25">
      <c r="A397" s="33" t="s">
        <v>2367</v>
      </c>
      <c r="B397" s="37" t="s">
        <v>2366</v>
      </c>
      <c r="G397" s="33"/>
      <c r="I397" s="33"/>
      <c r="K397"/>
      <c r="M397" s="105" t="s">
        <v>383</v>
      </c>
      <c r="N397" s="106" t="s">
        <v>384</v>
      </c>
      <c r="O397" s="101" t="s">
        <v>3507</v>
      </c>
    </row>
    <row r="398" spans="1:15" x14ac:dyDescent="0.25">
      <c r="A398" s="33" t="s">
        <v>30</v>
      </c>
      <c r="B398" s="37" t="s">
        <v>1359</v>
      </c>
      <c r="G398" s="33"/>
      <c r="I398" s="33"/>
      <c r="K398"/>
      <c r="M398" s="105" t="s">
        <v>1598</v>
      </c>
      <c r="N398" s="106" t="s">
        <v>1599</v>
      </c>
      <c r="O398" s="101" t="s">
        <v>3474</v>
      </c>
    </row>
    <row r="399" spans="1:15" x14ac:dyDescent="0.25">
      <c r="A399" s="33" t="s">
        <v>1026</v>
      </c>
      <c r="B399" s="37" t="s">
        <v>1025</v>
      </c>
      <c r="G399" s="33"/>
      <c r="I399" s="33"/>
      <c r="K399"/>
      <c r="M399" s="105" t="s">
        <v>2246</v>
      </c>
      <c r="N399" s="106" t="s">
        <v>2247</v>
      </c>
      <c r="O399" s="101" t="s">
        <v>3442</v>
      </c>
    </row>
    <row r="400" spans="1:15" x14ac:dyDescent="0.25">
      <c r="A400" s="33" t="s">
        <v>2303</v>
      </c>
      <c r="B400" s="37" t="s">
        <v>2302</v>
      </c>
      <c r="G400" s="33"/>
      <c r="I400" s="33"/>
      <c r="K400"/>
      <c r="M400" s="105" t="s">
        <v>2988</v>
      </c>
      <c r="N400" s="106" t="s">
        <v>2989</v>
      </c>
      <c r="O400" s="101" t="s">
        <v>3370</v>
      </c>
    </row>
    <row r="401" spans="1:15" x14ac:dyDescent="0.25">
      <c r="A401" s="33" t="s">
        <v>542</v>
      </c>
      <c r="B401" s="37" t="s">
        <v>541</v>
      </c>
      <c r="G401" s="33"/>
      <c r="I401" s="33"/>
      <c r="K401"/>
      <c r="M401" s="105" t="s">
        <v>1155</v>
      </c>
      <c r="N401" s="106" t="s">
        <v>1156</v>
      </c>
      <c r="O401" s="101" t="s">
        <v>3384</v>
      </c>
    </row>
    <row r="402" spans="1:15" x14ac:dyDescent="0.25">
      <c r="A402" s="33" t="s">
        <v>384</v>
      </c>
      <c r="B402" s="37" t="s">
        <v>383</v>
      </c>
      <c r="G402" s="33"/>
      <c r="I402" s="33"/>
      <c r="K402"/>
      <c r="M402" s="105" t="s">
        <v>2120</v>
      </c>
      <c r="N402" s="106" t="s">
        <v>2121</v>
      </c>
      <c r="O402" s="101" t="s">
        <v>3508</v>
      </c>
    </row>
    <row r="403" spans="1:15" x14ac:dyDescent="0.25">
      <c r="A403" s="33" t="s">
        <v>1599</v>
      </c>
      <c r="B403" s="37" t="s">
        <v>1598</v>
      </c>
      <c r="G403" s="33"/>
      <c r="I403" s="33"/>
      <c r="K403"/>
      <c r="M403" s="105" t="s">
        <v>2676</v>
      </c>
      <c r="N403" s="106" t="s">
        <v>2677</v>
      </c>
      <c r="O403" s="101" t="s">
        <v>3456</v>
      </c>
    </row>
    <row r="404" spans="1:15" x14ac:dyDescent="0.25">
      <c r="A404" s="33" t="s">
        <v>2247</v>
      </c>
      <c r="B404" s="37" t="s">
        <v>2246</v>
      </c>
      <c r="G404" s="33"/>
      <c r="I404" s="33"/>
      <c r="K404"/>
      <c r="M404" s="105" t="s">
        <v>1819</v>
      </c>
      <c r="N404" s="106" t="s">
        <v>1820</v>
      </c>
      <c r="O404" s="101" t="s">
        <v>3391</v>
      </c>
    </row>
    <row r="405" spans="1:15" x14ac:dyDescent="0.25">
      <c r="A405" s="33" t="s">
        <v>2989</v>
      </c>
      <c r="B405" s="37" t="s">
        <v>2988</v>
      </c>
      <c r="G405" s="33"/>
      <c r="I405" s="33"/>
      <c r="K405"/>
      <c r="M405" s="105" t="s">
        <v>1490</v>
      </c>
      <c r="N405" s="106" t="s">
        <v>1491</v>
      </c>
      <c r="O405" s="101" t="s">
        <v>3352</v>
      </c>
    </row>
    <row r="406" spans="1:15" x14ac:dyDescent="0.25">
      <c r="A406" s="33" t="s">
        <v>324</v>
      </c>
      <c r="B406" s="37" t="s">
        <v>323</v>
      </c>
      <c r="G406" s="33"/>
      <c r="I406" s="33"/>
      <c r="K406"/>
      <c r="M406" s="105" t="s">
        <v>3064</v>
      </c>
      <c r="N406" s="106" t="s">
        <v>3674</v>
      </c>
      <c r="O406" s="101" t="s">
        <v>3349</v>
      </c>
    </row>
    <row r="407" spans="1:15" x14ac:dyDescent="0.25">
      <c r="A407" s="33" t="s">
        <v>1156</v>
      </c>
      <c r="B407" s="37" t="s">
        <v>1155</v>
      </c>
      <c r="G407" s="33"/>
      <c r="I407" s="33"/>
      <c r="K407"/>
      <c r="M407" s="105" t="s">
        <v>1261</v>
      </c>
      <c r="N407" s="106" t="s">
        <v>1262</v>
      </c>
      <c r="O407" s="101" t="s">
        <v>3493</v>
      </c>
    </row>
    <row r="408" spans="1:15" x14ac:dyDescent="0.25">
      <c r="A408" s="33" t="s">
        <v>2121</v>
      </c>
      <c r="B408" s="37" t="s">
        <v>2120</v>
      </c>
      <c r="G408" s="33"/>
      <c r="I408" s="33"/>
      <c r="K408"/>
      <c r="M408" s="105" t="s">
        <v>1426</v>
      </c>
      <c r="N408" s="106" t="s">
        <v>1427</v>
      </c>
      <c r="O408" s="101" t="s">
        <v>3485</v>
      </c>
    </row>
    <row r="409" spans="1:15" x14ac:dyDescent="0.25">
      <c r="A409" s="33" t="s">
        <v>2677</v>
      </c>
      <c r="B409" s="37" t="s">
        <v>2676</v>
      </c>
      <c r="G409" s="33"/>
      <c r="I409" s="33"/>
      <c r="K409"/>
      <c r="M409" s="105" t="s">
        <v>1783</v>
      </c>
      <c r="N409" s="106" t="s">
        <v>1784</v>
      </c>
      <c r="O409" s="101" t="s">
        <v>3509</v>
      </c>
    </row>
    <row r="410" spans="1:15" x14ac:dyDescent="0.25">
      <c r="A410" s="33" t="s">
        <v>1820</v>
      </c>
      <c r="B410" s="37" t="s">
        <v>1819</v>
      </c>
      <c r="G410" s="33"/>
      <c r="I410" s="33"/>
      <c r="K410"/>
      <c r="M410" s="105" t="s">
        <v>1783</v>
      </c>
      <c r="N410" s="106" t="s">
        <v>1784</v>
      </c>
      <c r="O410" s="101" t="s">
        <v>3509</v>
      </c>
    </row>
    <row r="411" spans="1:15" x14ac:dyDescent="0.25">
      <c r="A411" s="33" t="s">
        <v>2893</v>
      </c>
      <c r="B411" s="37" t="s">
        <v>2892</v>
      </c>
      <c r="G411" s="33"/>
      <c r="I411" s="33"/>
      <c r="K411"/>
      <c r="M411" s="105" t="s">
        <v>2912</v>
      </c>
      <c r="N411" s="106" t="s">
        <v>2913</v>
      </c>
      <c r="O411" s="101" t="s">
        <v>3415</v>
      </c>
    </row>
    <row r="412" spans="1:15" x14ac:dyDescent="0.25">
      <c r="A412" s="33" t="s">
        <v>1491</v>
      </c>
      <c r="B412" s="37" t="s">
        <v>1490</v>
      </c>
      <c r="G412" s="33"/>
      <c r="I412" s="33"/>
      <c r="K412"/>
      <c r="M412" s="105" t="s">
        <v>607</v>
      </c>
      <c r="N412" s="106" t="s">
        <v>608</v>
      </c>
      <c r="O412" s="101" t="s">
        <v>3363</v>
      </c>
    </row>
    <row r="413" spans="1:15" x14ac:dyDescent="0.25">
      <c r="A413" s="33" t="s">
        <v>3065</v>
      </c>
      <c r="B413" s="37" t="s">
        <v>3064</v>
      </c>
      <c r="G413" s="33"/>
      <c r="I413" s="33"/>
      <c r="K413"/>
      <c r="M413" s="105" t="s">
        <v>2998</v>
      </c>
      <c r="N413" s="106" t="s">
        <v>2999</v>
      </c>
      <c r="O413" s="101" t="s">
        <v>3374</v>
      </c>
    </row>
    <row r="414" spans="1:15" x14ac:dyDescent="0.25">
      <c r="A414" s="33" t="s">
        <v>1262</v>
      </c>
      <c r="B414" s="37" t="s">
        <v>1261</v>
      </c>
      <c r="G414" s="33"/>
      <c r="I414" s="33"/>
      <c r="K414"/>
      <c r="M414" s="105" t="s">
        <v>2684</v>
      </c>
      <c r="N414" s="106" t="s">
        <v>2685</v>
      </c>
      <c r="O414" s="101" t="s">
        <v>3510</v>
      </c>
    </row>
    <row r="415" spans="1:15" x14ac:dyDescent="0.25">
      <c r="A415" s="33" t="s">
        <v>640</v>
      </c>
      <c r="B415" s="37" t="s">
        <v>639</v>
      </c>
      <c r="G415" s="33"/>
      <c r="I415" s="33"/>
      <c r="K415"/>
      <c r="M415" s="105" t="s">
        <v>2867</v>
      </c>
      <c r="N415" s="106" t="s">
        <v>2868</v>
      </c>
      <c r="O415" s="101" t="s">
        <v>3335</v>
      </c>
    </row>
    <row r="416" spans="1:15" x14ac:dyDescent="0.25">
      <c r="A416" s="33" t="s">
        <v>1427</v>
      </c>
      <c r="B416" s="37" t="s">
        <v>1426</v>
      </c>
      <c r="G416" s="33"/>
      <c r="I416" s="33"/>
      <c r="K416"/>
      <c r="M416" s="105" t="s">
        <v>423</v>
      </c>
      <c r="N416" s="106" t="s">
        <v>424</v>
      </c>
      <c r="O416" s="101" t="s">
        <v>3357</v>
      </c>
    </row>
    <row r="417" spans="1:15" x14ac:dyDescent="0.25">
      <c r="A417" s="33" t="s">
        <v>2005</v>
      </c>
      <c r="B417" s="37" t="s">
        <v>2004</v>
      </c>
      <c r="G417" s="33"/>
      <c r="I417" s="33"/>
      <c r="K417"/>
      <c r="M417" s="105" t="s">
        <v>423</v>
      </c>
      <c r="N417" s="106" t="s">
        <v>424</v>
      </c>
      <c r="O417" s="101" t="s">
        <v>3357</v>
      </c>
    </row>
    <row r="418" spans="1:15" x14ac:dyDescent="0.25">
      <c r="A418" s="33" t="s">
        <v>1784</v>
      </c>
      <c r="B418" s="37" t="s">
        <v>1783</v>
      </c>
      <c r="G418" s="33"/>
      <c r="I418" s="33"/>
      <c r="K418"/>
      <c r="M418" s="105" t="s">
        <v>357</v>
      </c>
      <c r="N418" s="106" t="s">
        <v>358</v>
      </c>
      <c r="O418" s="101" t="s">
        <v>3421</v>
      </c>
    </row>
    <row r="419" spans="1:15" x14ac:dyDescent="0.25">
      <c r="A419" s="33" t="s">
        <v>2913</v>
      </c>
      <c r="B419" s="37" t="s">
        <v>2912</v>
      </c>
      <c r="G419" s="33"/>
      <c r="I419" s="33"/>
      <c r="K419"/>
      <c r="M419" s="105" t="s">
        <v>845</v>
      </c>
      <c r="N419" s="106" t="s">
        <v>846</v>
      </c>
      <c r="O419" s="101" t="s">
        <v>3352</v>
      </c>
    </row>
    <row r="420" spans="1:15" x14ac:dyDescent="0.25">
      <c r="A420" s="33" t="s">
        <v>608</v>
      </c>
      <c r="B420" s="37" t="s">
        <v>607</v>
      </c>
      <c r="G420" s="33"/>
      <c r="I420" s="33"/>
      <c r="K420"/>
      <c r="M420" s="105" t="s">
        <v>539</v>
      </c>
      <c r="N420" s="106" t="s">
        <v>540</v>
      </c>
      <c r="O420" s="101" t="s">
        <v>3352</v>
      </c>
    </row>
    <row r="421" spans="1:15" x14ac:dyDescent="0.25">
      <c r="A421" s="33" t="s">
        <v>2999</v>
      </c>
      <c r="B421" s="37" t="s">
        <v>2998</v>
      </c>
      <c r="G421" s="33"/>
      <c r="I421" s="33"/>
      <c r="K421"/>
      <c r="M421" s="105" t="s">
        <v>2890</v>
      </c>
      <c r="N421" s="106" t="s">
        <v>2891</v>
      </c>
      <c r="O421" s="101" t="s">
        <v>3330</v>
      </c>
    </row>
    <row r="422" spans="1:15" x14ac:dyDescent="0.25">
      <c r="A422" s="33" t="s">
        <v>2685</v>
      </c>
      <c r="B422" s="37" t="s">
        <v>2684</v>
      </c>
      <c r="G422" s="33"/>
      <c r="I422" s="33"/>
      <c r="K422"/>
      <c r="M422" s="105" t="s">
        <v>1007</v>
      </c>
      <c r="N422" s="106" t="s">
        <v>1008</v>
      </c>
      <c r="O422" s="101" t="s">
        <v>3367</v>
      </c>
    </row>
    <row r="423" spans="1:15" x14ac:dyDescent="0.25">
      <c r="A423" s="33" t="s">
        <v>2868</v>
      </c>
      <c r="B423" s="37" t="s">
        <v>2867</v>
      </c>
      <c r="G423" s="33"/>
      <c r="I423" s="33"/>
      <c r="K423"/>
      <c r="M423" s="105" t="s">
        <v>457</v>
      </c>
      <c r="N423" s="106" t="s">
        <v>458</v>
      </c>
      <c r="O423" s="101" t="s">
        <v>3493</v>
      </c>
    </row>
    <row r="424" spans="1:15" x14ac:dyDescent="0.25">
      <c r="A424" s="33" t="s">
        <v>424</v>
      </c>
      <c r="B424" s="37" t="s">
        <v>423</v>
      </c>
      <c r="G424" s="33"/>
      <c r="I424" s="33"/>
      <c r="K424"/>
      <c r="M424" s="105" t="s">
        <v>593</v>
      </c>
      <c r="N424" s="106" t="s">
        <v>594</v>
      </c>
      <c r="O424" s="101" t="s">
        <v>3511</v>
      </c>
    </row>
    <row r="425" spans="1:15" x14ac:dyDescent="0.25">
      <c r="A425" s="33" t="s">
        <v>424</v>
      </c>
      <c r="B425" s="37" t="s">
        <v>423</v>
      </c>
      <c r="G425" s="33"/>
      <c r="I425" s="33"/>
      <c r="K425"/>
      <c r="M425" s="105" t="s">
        <v>1875</v>
      </c>
      <c r="N425" s="106" t="s">
        <v>1876</v>
      </c>
      <c r="O425" s="101" t="s">
        <v>3431</v>
      </c>
    </row>
    <row r="426" spans="1:15" x14ac:dyDescent="0.25">
      <c r="A426" s="33" t="s">
        <v>358</v>
      </c>
      <c r="B426" s="37" t="s">
        <v>357</v>
      </c>
      <c r="G426" s="33"/>
      <c r="I426" s="33"/>
      <c r="K426"/>
      <c r="M426" s="105" t="s">
        <v>2875</v>
      </c>
      <c r="N426" s="106" t="s">
        <v>2876</v>
      </c>
      <c r="O426" s="101" t="s">
        <v>3424</v>
      </c>
    </row>
    <row r="427" spans="1:15" x14ac:dyDescent="0.25">
      <c r="A427" s="33" t="s">
        <v>3011</v>
      </c>
      <c r="B427" s="37" t="s">
        <v>3010</v>
      </c>
      <c r="G427" s="33"/>
      <c r="I427" s="33"/>
      <c r="K427"/>
      <c r="M427" s="105" t="s">
        <v>2875</v>
      </c>
      <c r="N427" s="106" t="s">
        <v>2876</v>
      </c>
      <c r="O427" s="101" t="s">
        <v>3424</v>
      </c>
    </row>
    <row r="428" spans="1:15" x14ac:dyDescent="0.25">
      <c r="A428" s="33" t="s">
        <v>846</v>
      </c>
      <c r="B428" s="37" t="s">
        <v>845</v>
      </c>
      <c r="G428" s="33"/>
      <c r="I428" s="33"/>
      <c r="K428"/>
      <c r="M428" s="105" t="s">
        <v>759</v>
      </c>
      <c r="N428" s="106" t="s">
        <v>760</v>
      </c>
      <c r="O428" s="101" t="s">
        <v>3329</v>
      </c>
    </row>
    <row r="429" spans="1:15" x14ac:dyDescent="0.25">
      <c r="A429" s="33" t="s">
        <v>540</v>
      </c>
      <c r="B429" s="37" t="s">
        <v>539</v>
      </c>
      <c r="G429" s="33"/>
      <c r="I429" s="33"/>
      <c r="K429"/>
      <c r="M429" s="105" t="s">
        <v>2182</v>
      </c>
      <c r="N429" s="106" t="s">
        <v>2183</v>
      </c>
      <c r="O429" s="101" t="s">
        <v>3376</v>
      </c>
    </row>
    <row r="430" spans="1:15" x14ac:dyDescent="0.25">
      <c r="A430" s="33" t="s">
        <v>2891</v>
      </c>
      <c r="B430" s="37" t="s">
        <v>2890</v>
      </c>
      <c r="G430" s="33"/>
      <c r="I430" s="33"/>
      <c r="K430"/>
      <c r="M430" s="105" t="s">
        <v>2954</v>
      </c>
      <c r="N430" s="106" t="s">
        <v>2955</v>
      </c>
      <c r="O430" s="101" t="s">
        <v>3493</v>
      </c>
    </row>
    <row r="431" spans="1:15" x14ac:dyDescent="0.25">
      <c r="A431" s="33" t="s">
        <v>1008</v>
      </c>
      <c r="B431" s="37" t="s">
        <v>1007</v>
      </c>
      <c r="G431" s="33"/>
      <c r="I431" s="33"/>
      <c r="K431"/>
      <c r="M431" s="105" t="s">
        <v>1063</v>
      </c>
      <c r="N431" s="106" t="s">
        <v>1064</v>
      </c>
      <c r="O431" s="101" t="s">
        <v>3370</v>
      </c>
    </row>
    <row r="432" spans="1:15" x14ac:dyDescent="0.25">
      <c r="A432" s="33" t="s">
        <v>458</v>
      </c>
      <c r="B432" s="37" t="s">
        <v>457</v>
      </c>
      <c r="G432" s="33"/>
      <c r="I432" s="33"/>
      <c r="K432"/>
      <c r="M432" s="105" t="s">
        <v>1045</v>
      </c>
      <c r="N432" s="106" t="s">
        <v>1046</v>
      </c>
      <c r="O432" s="101" t="s">
        <v>3512</v>
      </c>
    </row>
    <row r="433" spans="1:15" x14ac:dyDescent="0.25">
      <c r="A433" s="33" t="s">
        <v>594</v>
      </c>
      <c r="B433" s="37" t="s">
        <v>593</v>
      </c>
      <c r="G433" s="33"/>
      <c r="I433" s="33"/>
      <c r="K433"/>
      <c r="M433" s="105" t="s">
        <v>2972</v>
      </c>
      <c r="N433" s="106" t="s">
        <v>2973</v>
      </c>
      <c r="O433" s="101" t="s">
        <v>3336</v>
      </c>
    </row>
    <row r="434" spans="1:15" x14ac:dyDescent="0.25">
      <c r="A434" s="33" t="s">
        <v>1876</v>
      </c>
      <c r="B434" s="37" t="s">
        <v>1875</v>
      </c>
      <c r="G434" s="33"/>
      <c r="I434" s="33"/>
      <c r="K434"/>
      <c r="M434" s="105" t="s">
        <v>1582</v>
      </c>
      <c r="N434" s="106" t="s">
        <v>1583</v>
      </c>
      <c r="O434" s="101" t="s">
        <v>3493</v>
      </c>
    </row>
    <row r="435" spans="1:15" x14ac:dyDescent="0.25">
      <c r="A435" s="33" t="s">
        <v>2876</v>
      </c>
      <c r="B435" s="37" t="s">
        <v>2875</v>
      </c>
      <c r="G435" s="33"/>
      <c r="I435" s="33"/>
      <c r="K435"/>
      <c r="M435" s="105" t="s">
        <v>2532</v>
      </c>
      <c r="N435" s="106" t="s">
        <v>2533</v>
      </c>
      <c r="O435" s="101" t="s">
        <v>3513</v>
      </c>
    </row>
    <row r="436" spans="1:15" x14ac:dyDescent="0.25">
      <c r="A436" s="33" t="s">
        <v>1110</v>
      </c>
      <c r="B436" s="37" t="s">
        <v>1109</v>
      </c>
      <c r="G436" s="33"/>
      <c r="I436" s="33"/>
      <c r="K436"/>
      <c r="M436" s="105" t="s">
        <v>653</v>
      </c>
      <c r="N436" s="106" t="s">
        <v>654</v>
      </c>
      <c r="O436" s="101" t="s">
        <v>3453</v>
      </c>
    </row>
    <row r="437" spans="1:15" x14ac:dyDescent="0.25">
      <c r="A437" s="33" t="s">
        <v>760</v>
      </c>
      <c r="B437" s="37" t="s">
        <v>759</v>
      </c>
      <c r="G437" s="33"/>
      <c r="I437" s="33"/>
      <c r="K437"/>
      <c r="M437" s="105" t="s">
        <v>723</v>
      </c>
      <c r="N437" s="106" t="s">
        <v>724</v>
      </c>
      <c r="O437" s="101" t="s">
        <v>3511</v>
      </c>
    </row>
    <row r="438" spans="1:15" x14ac:dyDescent="0.25">
      <c r="A438" s="33" t="s">
        <v>2183</v>
      </c>
      <c r="B438" s="37" t="s">
        <v>2182</v>
      </c>
      <c r="G438" s="33"/>
      <c r="I438" s="33"/>
      <c r="K438"/>
      <c r="M438" s="105" t="s">
        <v>2590</v>
      </c>
      <c r="N438" s="106" t="s">
        <v>2591</v>
      </c>
      <c r="O438" s="101" t="s">
        <v>3391</v>
      </c>
    </row>
    <row r="439" spans="1:15" x14ac:dyDescent="0.25">
      <c r="A439" s="33" t="s">
        <v>2955</v>
      </c>
      <c r="B439" s="37" t="s">
        <v>2954</v>
      </c>
      <c r="G439" s="33"/>
      <c r="I439" s="33"/>
      <c r="K439"/>
      <c r="M439" s="105" t="s">
        <v>971</v>
      </c>
      <c r="N439" s="106" t="s">
        <v>972</v>
      </c>
      <c r="O439" s="101" t="s">
        <v>3367</v>
      </c>
    </row>
    <row r="440" spans="1:15" x14ac:dyDescent="0.25">
      <c r="A440" s="33" t="s">
        <v>1064</v>
      </c>
      <c r="B440" s="37" t="s">
        <v>1063</v>
      </c>
      <c r="G440" s="33"/>
      <c r="I440" s="33"/>
      <c r="K440"/>
      <c r="M440" s="105" t="s">
        <v>309</v>
      </c>
      <c r="N440" s="106" t="s">
        <v>310</v>
      </c>
      <c r="O440" s="101" t="s">
        <v>3514</v>
      </c>
    </row>
    <row r="441" spans="1:15" x14ac:dyDescent="0.25">
      <c r="A441" s="33" t="s">
        <v>1046</v>
      </c>
      <c r="B441" s="37" t="s">
        <v>1045</v>
      </c>
      <c r="G441" s="33"/>
      <c r="I441" s="33"/>
      <c r="K441"/>
      <c r="M441" s="105" t="s">
        <v>1482</v>
      </c>
      <c r="N441" s="106" t="s">
        <v>1483</v>
      </c>
      <c r="O441" s="101" t="s">
        <v>3493</v>
      </c>
    </row>
    <row r="442" spans="1:15" x14ac:dyDescent="0.25">
      <c r="A442" s="33" t="s">
        <v>2973</v>
      </c>
      <c r="B442" s="37" t="s">
        <v>2972</v>
      </c>
      <c r="G442" s="33"/>
      <c r="I442" s="33"/>
      <c r="K442"/>
      <c r="M442" s="105" t="s">
        <v>579</v>
      </c>
      <c r="N442" s="106" t="s">
        <v>580</v>
      </c>
      <c r="O442" s="101" t="s">
        <v>3501</v>
      </c>
    </row>
    <row r="443" spans="1:15" x14ac:dyDescent="0.25">
      <c r="A443" s="33" t="s">
        <v>2275</v>
      </c>
      <c r="B443" s="37" t="s">
        <v>2274</v>
      </c>
      <c r="G443" s="33"/>
      <c r="I443" s="33"/>
      <c r="K443"/>
      <c r="M443" s="105" t="s">
        <v>1414</v>
      </c>
      <c r="N443" s="106" t="s">
        <v>1415</v>
      </c>
      <c r="O443" s="101" t="s">
        <v>3336</v>
      </c>
    </row>
    <row r="444" spans="1:15" x14ac:dyDescent="0.25">
      <c r="A444" s="33" t="s">
        <v>1583</v>
      </c>
      <c r="B444" s="37" t="s">
        <v>1582</v>
      </c>
      <c r="G444" s="33"/>
      <c r="I444" s="33"/>
      <c r="K444"/>
      <c r="M444" s="105" t="s">
        <v>731</v>
      </c>
      <c r="N444" s="106" t="s">
        <v>732</v>
      </c>
      <c r="O444" s="101" t="s">
        <v>3345</v>
      </c>
    </row>
    <row r="445" spans="1:15" x14ac:dyDescent="0.25">
      <c r="A445" s="33" t="s">
        <v>2533</v>
      </c>
      <c r="B445" s="37" t="s">
        <v>2532</v>
      </c>
      <c r="G445" s="33"/>
      <c r="I445" s="33"/>
      <c r="K445"/>
      <c r="M445" s="105" t="s">
        <v>1851</v>
      </c>
      <c r="N445" s="106" t="s">
        <v>1852</v>
      </c>
      <c r="O445" s="101" t="s">
        <v>3394</v>
      </c>
    </row>
    <row r="446" spans="1:15" x14ac:dyDescent="0.25">
      <c r="A446" s="33" t="s">
        <v>654</v>
      </c>
      <c r="B446" s="37" t="s">
        <v>653</v>
      </c>
      <c r="G446" s="33"/>
      <c r="I446" s="33"/>
      <c r="K446"/>
      <c r="M446" s="105" t="s">
        <v>1851</v>
      </c>
      <c r="N446" s="106" t="s">
        <v>1852</v>
      </c>
      <c r="O446" s="101" t="s">
        <v>3394</v>
      </c>
    </row>
    <row r="447" spans="1:15" x14ac:dyDescent="0.25">
      <c r="A447" s="33" t="s">
        <v>724</v>
      </c>
      <c r="B447" s="37" t="s">
        <v>723</v>
      </c>
      <c r="G447" s="33"/>
      <c r="I447" s="33"/>
      <c r="K447"/>
      <c r="M447" s="105" t="s">
        <v>1851</v>
      </c>
      <c r="N447" s="106" t="s">
        <v>1852</v>
      </c>
      <c r="O447" s="101" t="s">
        <v>3394</v>
      </c>
    </row>
    <row r="448" spans="1:15" x14ac:dyDescent="0.25">
      <c r="A448" s="33" t="s">
        <v>2591</v>
      </c>
      <c r="B448" s="37" t="s">
        <v>2590</v>
      </c>
      <c r="G448" s="33"/>
      <c r="I448" s="33"/>
      <c r="K448"/>
      <c r="M448" s="105" t="s">
        <v>1851</v>
      </c>
      <c r="N448" s="106" t="s">
        <v>1852</v>
      </c>
      <c r="O448" s="101" t="s">
        <v>3394</v>
      </c>
    </row>
    <row r="449" spans="1:15" x14ac:dyDescent="0.25">
      <c r="A449" s="33" t="s">
        <v>972</v>
      </c>
      <c r="B449" s="37" t="s">
        <v>971</v>
      </c>
      <c r="G449" s="33"/>
      <c r="I449" s="33"/>
      <c r="K449"/>
      <c r="M449" s="105" t="s">
        <v>1851</v>
      </c>
      <c r="N449" s="106" t="s">
        <v>1852</v>
      </c>
      <c r="O449" s="101" t="s">
        <v>3394</v>
      </c>
    </row>
    <row r="450" spans="1:15" x14ac:dyDescent="0.25">
      <c r="A450" s="33" t="s">
        <v>310</v>
      </c>
      <c r="B450" s="37" t="s">
        <v>309</v>
      </c>
      <c r="G450" s="33"/>
      <c r="I450" s="33"/>
      <c r="K450"/>
      <c r="M450" s="105" t="s">
        <v>709</v>
      </c>
      <c r="N450" s="106" t="s">
        <v>710</v>
      </c>
      <c r="O450" s="101" t="s">
        <v>3337</v>
      </c>
    </row>
    <row r="451" spans="1:15" x14ac:dyDescent="0.25">
      <c r="A451" s="33" t="s">
        <v>1483</v>
      </c>
      <c r="B451" s="37" t="s">
        <v>1482</v>
      </c>
      <c r="G451" s="33"/>
      <c r="I451" s="33"/>
      <c r="K451"/>
      <c r="M451" s="105" t="s">
        <v>2364</v>
      </c>
      <c r="N451" s="106" t="s">
        <v>2365</v>
      </c>
      <c r="O451" s="101" t="s">
        <v>3387</v>
      </c>
    </row>
    <row r="452" spans="1:15" x14ac:dyDescent="0.25">
      <c r="A452" s="33" t="s">
        <v>580</v>
      </c>
      <c r="B452" s="37" t="s">
        <v>579</v>
      </c>
      <c r="G452" s="33"/>
      <c r="I452" s="33"/>
      <c r="K452"/>
      <c r="M452" s="105" t="s">
        <v>341</v>
      </c>
      <c r="N452" s="106" t="s">
        <v>342</v>
      </c>
      <c r="O452" s="101" t="s">
        <v>3361</v>
      </c>
    </row>
    <row r="453" spans="1:15" x14ac:dyDescent="0.25">
      <c r="A453" s="33" t="s">
        <v>1415</v>
      </c>
      <c r="B453" s="37" t="s">
        <v>1414</v>
      </c>
      <c r="G453" s="33"/>
      <c r="I453" s="33"/>
      <c r="K453"/>
      <c r="M453" s="105" t="s">
        <v>3014</v>
      </c>
      <c r="N453" s="106" t="s">
        <v>3015</v>
      </c>
      <c r="O453" s="101" t="s">
        <v>3336</v>
      </c>
    </row>
    <row r="454" spans="1:15" x14ac:dyDescent="0.25">
      <c r="A454" s="33" t="s">
        <v>732</v>
      </c>
      <c r="B454" s="37" t="s">
        <v>731</v>
      </c>
      <c r="G454" s="33"/>
      <c r="I454" s="33"/>
      <c r="K454"/>
      <c r="M454" s="105" t="s">
        <v>3098</v>
      </c>
      <c r="N454" s="106" t="s">
        <v>3099</v>
      </c>
      <c r="O454" s="101" t="s">
        <v>3338</v>
      </c>
    </row>
    <row r="455" spans="1:15" x14ac:dyDescent="0.25">
      <c r="A455" s="33" t="s">
        <v>1852</v>
      </c>
      <c r="B455" s="37" t="s">
        <v>1851</v>
      </c>
      <c r="G455" s="33"/>
      <c r="I455" s="33"/>
      <c r="K455"/>
      <c r="M455" s="105" t="s">
        <v>853</v>
      </c>
      <c r="N455" s="106" t="s">
        <v>854</v>
      </c>
      <c r="O455" s="101" t="s">
        <v>3376</v>
      </c>
    </row>
    <row r="456" spans="1:15" x14ac:dyDescent="0.25">
      <c r="A456" s="33" t="s">
        <v>710</v>
      </c>
      <c r="B456" s="37" t="s">
        <v>709</v>
      </c>
      <c r="G456" s="33"/>
      <c r="I456" s="33"/>
      <c r="K456"/>
      <c r="M456" s="105" t="s">
        <v>853</v>
      </c>
      <c r="N456" s="106" t="s">
        <v>854</v>
      </c>
      <c r="O456" s="101" t="s">
        <v>3376</v>
      </c>
    </row>
    <row r="457" spans="1:15" x14ac:dyDescent="0.25">
      <c r="A457" s="33" t="s">
        <v>2365</v>
      </c>
      <c r="B457" s="37" t="s">
        <v>2364</v>
      </c>
      <c r="G457" s="33"/>
      <c r="I457" s="33"/>
      <c r="K457"/>
      <c r="M457" s="105" t="s">
        <v>853</v>
      </c>
      <c r="N457" s="106" t="s">
        <v>854</v>
      </c>
      <c r="O457" s="101" t="s">
        <v>3376</v>
      </c>
    </row>
    <row r="458" spans="1:15" x14ac:dyDescent="0.25">
      <c r="A458" s="33" t="s">
        <v>342</v>
      </c>
      <c r="B458" s="37" t="s">
        <v>341</v>
      </c>
      <c r="G458" s="33"/>
      <c r="I458" s="33"/>
      <c r="K458"/>
      <c r="M458" s="105" t="s">
        <v>853</v>
      </c>
      <c r="N458" s="106" t="s">
        <v>854</v>
      </c>
      <c r="O458" s="101" t="s">
        <v>3376</v>
      </c>
    </row>
    <row r="459" spans="1:15" x14ac:dyDescent="0.25">
      <c r="A459" s="33" t="s">
        <v>3015</v>
      </c>
      <c r="B459" s="37" t="s">
        <v>3014</v>
      </c>
      <c r="G459" s="33"/>
      <c r="I459" s="33"/>
      <c r="K459"/>
      <c r="M459" s="105" t="s">
        <v>1686</v>
      </c>
      <c r="N459" s="106" t="s">
        <v>1687</v>
      </c>
      <c r="O459" s="101" t="s">
        <v>3395</v>
      </c>
    </row>
    <row r="460" spans="1:15" x14ac:dyDescent="0.25">
      <c r="A460" s="33" t="s">
        <v>3099</v>
      </c>
      <c r="B460" s="37" t="s">
        <v>3098</v>
      </c>
      <c r="G460" s="33"/>
      <c r="I460" s="33"/>
      <c r="K460"/>
      <c r="M460" s="105" t="s">
        <v>3092</v>
      </c>
      <c r="N460" s="106" t="s">
        <v>3093</v>
      </c>
      <c r="O460" s="101" t="s">
        <v>3424</v>
      </c>
    </row>
    <row r="461" spans="1:15" x14ac:dyDescent="0.25">
      <c r="A461" s="33" t="s">
        <v>854</v>
      </c>
      <c r="B461" s="37" t="s">
        <v>853</v>
      </c>
      <c r="G461" s="33"/>
      <c r="I461" s="33"/>
      <c r="K461"/>
      <c r="M461" s="105" t="s">
        <v>3092</v>
      </c>
      <c r="N461" s="106" t="s">
        <v>3093</v>
      </c>
      <c r="O461" s="101" t="s">
        <v>3424</v>
      </c>
    </row>
    <row r="462" spans="1:15" x14ac:dyDescent="0.25">
      <c r="A462" s="33" t="s">
        <v>1687</v>
      </c>
      <c r="B462" s="37" t="s">
        <v>1686</v>
      </c>
      <c r="G462" s="33"/>
      <c r="I462" s="33"/>
      <c r="K462"/>
      <c r="M462" s="105" t="s">
        <v>3092</v>
      </c>
      <c r="N462" s="106" t="s">
        <v>3093</v>
      </c>
      <c r="O462" s="101" t="s">
        <v>3424</v>
      </c>
    </row>
    <row r="463" spans="1:15" x14ac:dyDescent="0.25">
      <c r="A463" s="33" t="s">
        <v>3093</v>
      </c>
      <c r="B463" s="37" t="s">
        <v>3092</v>
      </c>
      <c r="G463" s="33"/>
      <c r="I463" s="33"/>
      <c r="K463"/>
      <c r="M463" s="105" t="s">
        <v>427</v>
      </c>
      <c r="N463" s="106" t="s">
        <v>428</v>
      </c>
      <c r="O463" s="101" t="s">
        <v>3433</v>
      </c>
    </row>
    <row r="464" spans="1:15" x14ac:dyDescent="0.25">
      <c r="A464" s="33" t="s">
        <v>428</v>
      </c>
      <c r="B464" s="37" t="s">
        <v>427</v>
      </c>
      <c r="G464" s="33"/>
      <c r="I464" s="33"/>
      <c r="K464"/>
      <c r="M464" s="105" t="s">
        <v>1566</v>
      </c>
      <c r="N464" s="106" t="s">
        <v>1567</v>
      </c>
      <c r="O464" s="101" t="s">
        <v>3363</v>
      </c>
    </row>
    <row r="465" spans="1:15" x14ac:dyDescent="0.25">
      <c r="A465" s="33" t="s">
        <v>1567</v>
      </c>
      <c r="B465" s="37" t="s">
        <v>1566</v>
      </c>
      <c r="G465" s="33"/>
      <c r="I465" s="33"/>
      <c r="K465"/>
      <c r="M465" s="105" t="s">
        <v>3675</v>
      </c>
      <c r="N465" s="106" t="s">
        <v>3676</v>
      </c>
      <c r="O465" s="101" t="s">
        <v>3462</v>
      </c>
    </row>
    <row r="466" spans="1:15" x14ac:dyDescent="0.25">
      <c r="A466" s="33" t="s">
        <v>1659</v>
      </c>
      <c r="B466" s="37" t="s">
        <v>1658</v>
      </c>
      <c r="G466" s="33"/>
      <c r="I466" s="33"/>
      <c r="K466"/>
      <c r="M466" s="105" t="s">
        <v>1658</v>
      </c>
      <c r="N466" s="106" t="s">
        <v>1659</v>
      </c>
      <c r="O466" s="101" t="s">
        <v>3405</v>
      </c>
    </row>
    <row r="467" spans="1:15" x14ac:dyDescent="0.25">
      <c r="A467" s="33" t="s">
        <v>690</v>
      </c>
      <c r="B467" s="37" t="s">
        <v>689</v>
      </c>
      <c r="G467" s="33"/>
      <c r="I467" s="33"/>
      <c r="K467"/>
      <c r="M467" s="105" t="s">
        <v>689</v>
      </c>
      <c r="N467" s="106" t="s">
        <v>690</v>
      </c>
      <c r="O467" s="101" t="s">
        <v>3515</v>
      </c>
    </row>
    <row r="468" spans="1:15" x14ac:dyDescent="0.25">
      <c r="A468" s="33" t="s">
        <v>438</v>
      </c>
      <c r="B468" s="37" t="s">
        <v>437</v>
      </c>
      <c r="G468" s="33"/>
      <c r="I468" s="33"/>
      <c r="K468"/>
      <c r="M468" s="105" t="s">
        <v>437</v>
      </c>
      <c r="N468" s="106" t="s">
        <v>438</v>
      </c>
      <c r="O468" s="101" t="s">
        <v>3348</v>
      </c>
    </row>
    <row r="469" spans="1:15" x14ac:dyDescent="0.25">
      <c r="A469" s="33" t="s">
        <v>2139</v>
      </c>
      <c r="B469" s="37" t="s">
        <v>2138</v>
      </c>
      <c r="G469" s="33"/>
      <c r="I469" s="33"/>
      <c r="K469"/>
      <c r="M469" s="105" t="s">
        <v>2138</v>
      </c>
      <c r="N469" s="106" t="s">
        <v>2139</v>
      </c>
      <c r="O469" s="101" t="s">
        <v>3516</v>
      </c>
    </row>
    <row r="470" spans="1:15" x14ac:dyDescent="0.25">
      <c r="A470" s="33" t="s">
        <v>2265</v>
      </c>
      <c r="B470" s="37" t="s">
        <v>2264</v>
      </c>
      <c r="G470" s="33"/>
      <c r="I470" s="33"/>
      <c r="K470"/>
      <c r="M470" s="105" t="s">
        <v>2138</v>
      </c>
      <c r="N470" s="106" t="s">
        <v>2139</v>
      </c>
      <c r="O470" s="101" t="s">
        <v>3516</v>
      </c>
    </row>
    <row r="471" spans="1:15" x14ac:dyDescent="0.25">
      <c r="A471" s="33" t="s">
        <v>2413</v>
      </c>
      <c r="B471" s="37" t="s">
        <v>2412</v>
      </c>
      <c r="G471" s="33"/>
      <c r="I471" s="33"/>
      <c r="K471"/>
      <c r="M471" s="105" t="s">
        <v>2138</v>
      </c>
      <c r="N471" s="106" t="s">
        <v>2139</v>
      </c>
      <c r="O471" s="101" t="s">
        <v>3516</v>
      </c>
    </row>
    <row r="472" spans="1:15" x14ac:dyDescent="0.25">
      <c r="A472" s="33" t="s">
        <v>1523</v>
      </c>
      <c r="B472" s="37" t="s">
        <v>1522</v>
      </c>
      <c r="G472" s="33"/>
      <c r="I472" s="33"/>
      <c r="K472"/>
      <c r="M472" s="105" t="s">
        <v>2264</v>
      </c>
      <c r="N472" s="106" t="s">
        <v>2265</v>
      </c>
      <c r="O472" s="101" t="s">
        <v>3370</v>
      </c>
    </row>
    <row r="473" spans="1:15" x14ac:dyDescent="0.25">
      <c r="A473" s="33" t="s">
        <v>2439</v>
      </c>
      <c r="B473" s="37" t="s">
        <v>2438</v>
      </c>
      <c r="G473" s="33"/>
      <c r="I473" s="33"/>
      <c r="K473"/>
      <c r="M473" s="105" t="s">
        <v>2412</v>
      </c>
      <c r="N473" s="106" t="s">
        <v>2413</v>
      </c>
      <c r="O473" s="101" t="s">
        <v>3517</v>
      </c>
    </row>
    <row r="474" spans="1:15" x14ac:dyDescent="0.25">
      <c r="A474" s="33" t="s">
        <v>1617</v>
      </c>
      <c r="B474" s="37" t="s">
        <v>1616</v>
      </c>
      <c r="G474" s="33"/>
      <c r="I474" s="33"/>
      <c r="K474"/>
      <c r="M474" s="105" t="s">
        <v>1522</v>
      </c>
      <c r="N474" s="106" t="s">
        <v>1523</v>
      </c>
      <c r="O474" s="101" t="s">
        <v>3444</v>
      </c>
    </row>
    <row r="475" spans="1:15" x14ac:dyDescent="0.25">
      <c r="A475" s="33" t="s">
        <v>2089</v>
      </c>
      <c r="B475" s="37" t="s">
        <v>2088</v>
      </c>
      <c r="G475" s="33"/>
      <c r="I475" s="33"/>
      <c r="K475"/>
      <c r="M475" s="105" t="s">
        <v>2438</v>
      </c>
      <c r="N475" s="106" t="s">
        <v>2439</v>
      </c>
      <c r="O475" s="101" t="s">
        <v>3357</v>
      </c>
    </row>
    <row r="476" spans="1:15" x14ac:dyDescent="0.25">
      <c r="A476" s="33" t="s">
        <v>2741</v>
      </c>
      <c r="B476" s="37" t="s">
        <v>2740</v>
      </c>
      <c r="G476" s="33"/>
      <c r="I476" s="33"/>
      <c r="K476"/>
      <c r="M476" s="105" t="s">
        <v>1616</v>
      </c>
      <c r="N476" s="106" t="s">
        <v>1617</v>
      </c>
      <c r="O476" s="101" t="s">
        <v>3407</v>
      </c>
    </row>
    <row r="477" spans="1:15" x14ac:dyDescent="0.25">
      <c r="A477" s="33" t="s">
        <v>2123</v>
      </c>
      <c r="B477" s="37" t="s">
        <v>2122</v>
      </c>
      <c r="G477" s="33"/>
      <c r="I477" s="33"/>
      <c r="K477"/>
      <c r="M477" s="105" t="s">
        <v>2088</v>
      </c>
      <c r="N477" s="106" t="s">
        <v>2089</v>
      </c>
      <c r="O477" s="101" t="s">
        <v>3518</v>
      </c>
    </row>
    <row r="478" spans="1:15" x14ac:dyDescent="0.25">
      <c r="A478" s="33" t="s">
        <v>1609</v>
      </c>
      <c r="B478" s="37" t="s">
        <v>1608</v>
      </c>
      <c r="G478" s="33"/>
      <c r="I478" s="33"/>
      <c r="K478"/>
      <c r="M478" s="105" t="s">
        <v>2740</v>
      </c>
      <c r="N478" s="106" t="s">
        <v>2741</v>
      </c>
      <c r="O478" s="101" t="s">
        <v>3519</v>
      </c>
    </row>
    <row r="479" spans="1:15" x14ac:dyDescent="0.25">
      <c r="A479" s="33" t="s">
        <v>1808</v>
      </c>
      <c r="B479" s="37" t="s">
        <v>1807</v>
      </c>
      <c r="G479" s="33"/>
      <c r="I479" s="33"/>
      <c r="K479"/>
      <c r="M479" s="105" t="s">
        <v>2122</v>
      </c>
      <c r="N479" s="106" t="s">
        <v>2123</v>
      </c>
      <c r="O479" s="101" t="s">
        <v>3478</v>
      </c>
    </row>
    <row r="480" spans="1:15" x14ac:dyDescent="0.25">
      <c r="A480" s="33" t="s">
        <v>1114</v>
      </c>
      <c r="B480" s="37" t="s">
        <v>1113</v>
      </c>
      <c r="G480" s="33"/>
      <c r="I480" s="33"/>
      <c r="K480"/>
      <c r="M480" s="105" t="s">
        <v>1608</v>
      </c>
      <c r="N480" s="106" t="s">
        <v>1609</v>
      </c>
      <c r="O480" s="101" t="s">
        <v>3401</v>
      </c>
    </row>
    <row r="481" spans="1:15" x14ac:dyDescent="0.25">
      <c r="A481" s="33" t="s">
        <v>2047</v>
      </c>
      <c r="B481" s="37" t="s">
        <v>2046</v>
      </c>
      <c r="G481" s="33"/>
      <c r="I481" s="33"/>
      <c r="K481"/>
      <c r="M481" s="105" t="s">
        <v>1807</v>
      </c>
      <c r="N481" s="106" t="s">
        <v>1808</v>
      </c>
      <c r="O481" s="101" t="s">
        <v>3520</v>
      </c>
    </row>
    <row r="482" spans="1:15" x14ac:dyDescent="0.25">
      <c r="A482" s="33" t="s">
        <v>2081</v>
      </c>
      <c r="B482" s="37" t="s">
        <v>2080</v>
      </c>
      <c r="G482" s="33"/>
      <c r="I482" s="33"/>
      <c r="K482"/>
      <c r="M482" s="105" t="s">
        <v>1113</v>
      </c>
      <c r="N482" s="106" t="s">
        <v>1114</v>
      </c>
      <c r="O482" s="101" t="s">
        <v>3360</v>
      </c>
    </row>
    <row r="483" spans="1:15" x14ac:dyDescent="0.25">
      <c r="A483" s="33" t="s">
        <v>2671</v>
      </c>
      <c r="B483" s="37" t="s">
        <v>2670</v>
      </c>
      <c r="G483" s="33"/>
      <c r="I483" s="33"/>
      <c r="K483"/>
      <c r="M483" s="105" t="s">
        <v>2080</v>
      </c>
      <c r="N483" s="106" t="s">
        <v>2081</v>
      </c>
      <c r="O483" s="101" t="s">
        <v>3411</v>
      </c>
    </row>
    <row r="484" spans="1:15" x14ac:dyDescent="0.25">
      <c r="A484" s="33" t="s">
        <v>2377</v>
      </c>
      <c r="B484" s="37" t="s">
        <v>2376</v>
      </c>
      <c r="G484" s="33"/>
      <c r="I484" s="33"/>
      <c r="K484"/>
      <c r="M484" s="105" t="s">
        <v>2670</v>
      </c>
      <c r="N484" s="106" t="s">
        <v>2671</v>
      </c>
      <c r="O484" s="101" t="s">
        <v>3330</v>
      </c>
    </row>
    <row r="485" spans="1:15" x14ac:dyDescent="0.25">
      <c r="A485" s="33" t="s">
        <v>596</v>
      </c>
      <c r="B485" s="37" t="s">
        <v>595</v>
      </c>
      <c r="G485" s="33"/>
      <c r="I485" s="33"/>
      <c r="K485"/>
      <c r="M485" s="105" t="s">
        <v>2376</v>
      </c>
      <c r="N485" s="106" t="s">
        <v>2377</v>
      </c>
      <c r="O485" s="101" t="s">
        <v>3358</v>
      </c>
    </row>
    <row r="486" spans="1:15" x14ac:dyDescent="0.25">
      <c r="A486" s="33" t="s">
        <v>2419</v>
      </c>
      <c r="B486" s="37" t="s">
        <v>2418</v>
      </c>
      <c r="G486" s="33"/>
      <c r="I486" s="33"/>
      <c r="K486"/>
      <c r="M486" s="105" t="s">
        <v>2418</v>
      </c>
      <c r="N486" s="106" t="s">
        <v>2419</v>
      </c>
      <c r="O486" s="101" t="s">
        <v>3334</v>
      </c>
    </row>
    <row r="487" spans="1:15" x14ac:dyDescent="0.25">
      <c r="A487" s="33" t="s">
        <v>524</v>
      </c>
      <c r="B487" s="37" t="s">
        <v>523</v>
      </c>
      <c r="G487" s="33"/>
      <c r="I487" s="33"/>
      <c r="K487"/>
      <c r="M487" s="105" t="s">
        <v>523</v>
      </c>
      <c r="N487" s="106" t="s">
        <v>524</v>
      </c>
      <c r="O487" s="101" t="s">
        <v>3502</v>
      </c>
    </row>
    <row r="488" spans="1:15" x14ac:dyDescent="0.25">
      <c r="A488" s="33" t="s">
        <v>1698</v>
      </c>
      <c r="B488" s="37" t="s">
        <v>1697</v>
      </c>
      <c r="G488" s="33"/>
      <c r="I488" s="33"/>
      <c r="K488"/>
      <c r="M488" s="105" t="s">
        <v>1697</v>
      </c>
      <c r="N488" s="106" t="s">
        <v>1698</v>
      </c>
      <c r="O488" s="101" t="s">
        <v>3481</v>
      </c>
    </row>
    <row r="489" spans="1:15" x14ac:dyDescent="0.25">
      <c r="A489" s="33" t="s">
        <v>478</v>
      </c>
      <c r="B489" s="37" t="s">
        <v>477</v>
      </c>
      <c r="G489" s="33"/>
      <c r="I489" s="33"/>
      <c r="K489"/>
      <c r="M489" s="105" t="s">
        <v>477</v>
      </c>
      <c r="N489" s="106" t="s">
        <v>478</v>
      </c>
      <c r="O489" s="101" t="s">
        <v>3345</v>
      </c>
    </row>
    <row r="490" spans="1:15" x14ac:dyDescent="0.25">
      <c r="A490" s="33" t="s">
        <v>1826</v>
      </c>
      <c r="B490" s="37" t="s">
        <v>1825</v>
      </c>
      <c r="G490" s="33"/>
      <c r="I490" s="33"/>
      <c r="K490"/>
      <c r="M490" s="105" t="s">
        <v>1825</v>
      </c>
      <c r="N490" s="106" t="s">
        <v>1826</v>
      </c>
      <c r="O490" s="101" t="s">
        <v>3333</v>
      </c>
    </row>
    <row r="491" spans="1:15" x14ac:dyDescent="0.25">
      <c r="A491" s="33" t="s">
        <v>694</v>
      </c>
      <c r="B491" s="37" t="s">
        <v>693</v>
      </c>
      <c r="G491" s="33"/>
      <c r="I491" s="33"/>
      <c r="K491"/>
      <c r="M491" s="105" t="s">
        <v>693</v>
      </c>
      <c r="N491" s="106" t="s">
        <v>694</v>
      </c>
      <c r="O491" s="101" t="s">
        <v>3365</v>
      </c>
    </row>
    <row r="492" spans="1:15" x14ac:dyDescent="0.25">
      <c r="A492" s="33" t="s">
        <v>1828</v>
      </c>
      <c r="B492" s="37" t="s">
        <v>1827</v>
      </c>
      <c r="G492" s="33"/>
      <c r="I492" s="33"/>
      <c r="K492"/>
      <c r="M492" s="105" t="s">
        <v>1827</v>
      </c>
      <c r="N492" s="106" t="s">
        <v>1828</v>
      </c>
      <c r="O492" s="101" t="s">
        <v>3367</v>
      </c>
    </row>
    <row r="493" spans="1:15" x14ac:dyDescent="0.25">
      <c r="A493" s="33" t="s">
        <v>1999</v>
      </c>
      <c r="B493" s="37" t="s">
        <v>1998</v>
      </c>
      <c r="G493" s="33"/>
      <c r="I493" s="33"/>
      <c r="K493"/>
      <c r="M493" s="105" t="s">
        <v>1998</v>
      </c>
      <c r="N493" s="106" t="s">
        <v>1999</v>
      </c>
      <c r="O493" s="101" t="s">
        <v>3521</v>
      </c>
    </row>
    <row r="494" spans="1:15" x14ac:dyDescent="0.25">
      <c r="A494" s="33" t="s">
        <v>3009</v>
      </c>
      <c r="B494" s="37" t="s">
        <v>3008</v>
      </c>
      <c r="G494" s="33"/>
      <c r="I494" s="33"/>
      <c r="K494"/>
      <c r="M494" s="105" t="s">
        <v>3008</v>
      </c>
      <c r="N494" s="106" t="s">
        <v>3009</v>
      </c>
      <c r="O494" s="101" t="s">
        <v>3471</v>
      </c>
    </row>
    <row r="495" spans="1:15" x14ac:dyDescent="0.25">
      <c r="A495" s="33" t="s">
        <v>378</v>
      </c>
      <c r="B495" s="37" t="s">
        <v>377</v>
      </c>
      <c r="G495" s="33"/>
      <c r="I495" s="33"/>
      <c r="K495"/>
      <c r="M495" s="105" t="s">
        <v>377</v>
      </c>
      <c r="N495" s="106" t="s">
        <v>378</v>
      </c>
      <c r="O495" s="101" t="s">
        <v>3373</v>
      </c>
    </row>
    <row r="496" spans="1:15" x14ac:dyDescent="0.25">
      <c r="A496" s="33" t="s">
        <v>1613</v>
      </c>
      <c r="B496" s="37" t="s">
        <v>1612</v>
      </c>
      <c r="G496" s="33"/>
      <c r="I496" s="33"/>
      <c r="K496"/>
      <c r="M496" s="105" t="s">
        <v>1612</v>
      </c>
      <c r="N496" s="106" t="s">
        <v>1613</v>
      </c>
      <c r="O496" s="101" t="s">
        <v>3343</v>
      </c>
    </row>
    <row r="497" spans="1:15" x14ac:dyDescent="0.25">
      <c r="A497" s="33" t="s">
        <v>1559</v>
      </c>
      <c r="B497" s="37" t="s">
        <v>1558</v>
      </c>
      <c r="G497" s="33"/>
      <c r="I497" s="33"/>
      <c r="K497"/>
      <c r="M497" s="105" t="s">
        <v>1558</v>
      </c>
      <c r="N497" s="106" t="s">
        <v>1559</v>
      </c>
      <c r="O497" s="101" t="s">
        <v>3395</v>
      </c>
    </row>
    <row r="498" spans="1:15" x14ac:dyDescent="0.25">
      <c r="A498" s="33" t="s">
        <v>3003</v>
      </c>
      <c r="B498" s="37" t="s">
        <v>3002</v>
      </c>
      <c r="G498" s="33"/>
      <c r="I498" s="33"/>
      <c r="K498"/>
      <c r="M498" s="105" t="s">
        <v>3002</v>
      </c>
      <c r="N498" s="106" t="s">
        <v>3003</v>
      </c>
      <c r="O498" s="101" t="s">
        <v>3363</v>
      </c>
    </row>
    <row r="499" spans="1:15" x14ac:dyDescent="0.25">
      <c r="A499" s="33" t="s">
        <v>1168</v>
      </c>
      <c r="B499" s="37" t="s">
        <v>1167</v>
      </c>
      <c r="G499" s="33"/>
      <c r="I499" s="33"/>
      <c r="K499"/>
      <c r="M499" s="105" t="s">
        <v>1167</v>
      </c>
      <c r="N499" s="106" t="s">
        <v>1168</v>
      </c>
      <c r="O499" s="101" t="s">
        <v>3367</v>
      </c>
    </row>
    <row r="500" spans="1:15" x14ac:dyDescent="0.25">
      <c r="A500" s="33" t="s">
        <v>2585</v>
      </c>
      <c r="B500" s="37" t="s">
        <v>2584</v>
      </c>
      <c r="G500" s="33"/>
      <c r="I500" s="33"/>
      <c r="K500"/>
      <c r="M500" s="105" t="s">
        <v>2584</v>
      </c>
      <c r="N500" s="106" t="s">
        <v>2585</v>
      </c>
      <c r="O500" s="101" t="s">
        <v>3522</v>
      </c>
    </row>
    <row r="501" spans="1:15" x14ac:dyDescent="0.25">
      <c r="A501" s="33" t="s">
        <v>2811</v>
      </c>
      <c r="B501" s="37" t="s">
        <v>2810</v>
      </c>
      <c r="G501" s="33"/>
      <c r="I501" s="33"/>
      <c r="K501"/>
      <c r="M501" s="105" t="s">
        <v>2810</v>
      </c>
      <c r="N501" s="106" t="s">
        <v>2811</v>
      </c>
      <c r="O501" s="101" t="s">
        <v>3335</v>
      </c>
    </row>
    <row r="502" spans="1:15" x14ac:dyDescent="0.25">
      <c r="A502" s="33" t="s">
        <v>2615</v>
      </c>
      <c r="B502" s="37" t="s">
        <v>2614</v>
      </c>
      <c r="G502" s="33"/>
      <c r="I502" s="33"/>
      <c r="K502"/>
      <c r="M502" s="105" t="s">
        <v>2614</v>
      </c>
      <c r="N502" s="106" t="s">
        <v>2615</v>
      </c>
      <c r="O502" s="101" t="s">
        <v>3523</v>
      </c>
    </row>
    <row r="503" spans="1:15" x14ac:dyDescent="0.25">
      <c r="A503" s="33" t="s">
        <v>1941</v>
      </c>
      <c r="B503" s="37" t="s">
        <v>1940</v>
      </c>
      <c r="G503" s="33"/>
      <c r="I503" s="33"/>
      <c r="K503"/>
      <c r="M503" s="105" t="s">
        <v>1940</v>
      </c>
      <c r="N503" s="106" t="s">
        <v>1941</v>
      </c>
      <c r="O503" s="101" t="s">
        <v>3331</v>
      </c>
    </row>
    <row r="504" spans="1:15" x14ac:dyDescent="0.25">
      <c r="A504" s="33" t="s">
        <v>2445</v>
      </c>
      <c r="B504" s="37" t="s">
        <v>2444</v>
      </c>
      <c r="G504" s="33"/>
      <c r="I504" s="33"/>
      <c r="K504"/>
      <c r="M504" s="105" t="s">
        <v>3677</v>
      </c>
      <c r="N504" s="106" t="s">
        <v>3678</v>
      </c>
      <c r="O504" s="101" t="s">
        <v>3451</v>
      </c>
    </row>
    <row r="505" spans="1:15" x14ac:dyDescent="0.25">
      <c r="A505" s="33" t="s">
        <v>1732</v>
      </c>
      <c r="B505" s="37" t="s">
        <v>1731</v>
      </c>
      <c r="G505" s="33"/>
      <c r="I505" s="33"/>
      <c r="K505"/>
      <c r="M505" s="105" t="s">
        <v>1731</v>
      </c>
      <c r="N505" s="106" t="s">
        <v>1732</v>
      </c>
      <c r="O505" s="101" t="s">
        <v>3370</v>
      </c>
    </row>
    <row r="506" spans="1:15" x14ac:dyDescent="0.25">
      <c r="A506" s="33" t="s">
        <v>2852</v>
      </c>
      <c r="B506" s="37" t="s">
        <v>2851</v>
      </c>
      <c r="G506" s="33"/>
      <c r="I506" s="33"/>
      <c r="K506"/>
      <c r="M506" s="105" t="s">
        <v>1544</v>
      </c>
      <c r="N506" s="106" t="s">
        <v>1545</v>
      </c>
      <c r="O506" s="101" t="s">
        <v>3499</v>
      </c>
    </row>
    <row r="507" spans="1:15" x14ac:dyDescent="0.25">
      <c r="A507" s="33" t="s">
        <v>1545</v>
      </c>
      <c r="B507" s="37" t="s">
        <v>1544</v>
      </c>
      <c r="G507" s="33"/>
      <c r="I507" s="33"/>
      <c r="K507"/>
      <c r="M507" s="105" t="s">
        <v>2270</v>
      </c>
      <c r="N507" s="106" t="s">
        <v>2271</v>
      </c>
      <c r="O507" s="101" t="s">
        <v>3356</v>
      </c>
    </row>
    <row r="508" spans="1:15" x14ac:dyDescent="0.25">
      <c r="A508" s="33" t="s">
        <v>2271</v>
      </c>
      <c r="B508" s="37" t="s">
        <v>2270</v>
      </c>
      <c r="G508" s="33"/>
      <c r="I508" s="33"/>
      <c r="K508"/>
      <c r="M508" s="105" t="s">
        <v>2883</v>
      </c>
      <c r="N508" s="106" t="s">
        <v>2884</v>
      </c>
      <c r="O508" s="101" t="s">
        <v>3501</v>
      </c>
    </row>
    <row r="509" spans="1:15" x14ac:dyDescent="0.25">
      <c r="A509" s="33" t="s">
        <v>2884</v>
      </c>
      <c r="B509" s="37" t="s">
        <v>2883</v>
      </c>
      <c r="G509" s="33"/>
      <c r="I509" s="33"/>
      <c r="K509"/>
      <c r="M509" s="105" t="s">
        <v>2162</v>
      </c>
      <c r="N509" s="106" t="s">
        <v>2163</v>
      </c>
      <c r="O509" s="101" t="s">
        <v>3354</v>
      </c>
    </row>
    <row r="510" spans="1:15" x14ac:dyDescent="0.25">
      <c r="A510" s="33" t="s">
        <v>1525</v>
      </c>
      <c r="B510" s="37" t="s">
        <v>1524</v>
      </c>
      <c r="G510" s="33"/>
      <c r="I510" s="33"/>
      <c r="K510"/>
      <c r="M510" s="105" t="s">
        <v>775</v>
      </c>
      <c r="N510" s="106" t="s">
        <v>776</v>
      </c>
      <c r="O510" s="101" t="s">
        <v>3524</v>
      </c>
    </row>
    <row r="511" spans="1:15" x14ac:dyDescent="0.25">
      <c r="A511" s="33" t="s">
        <v>2163</v>
      </c>
      <c r="B511" s="37" t="s">
        <v>2162</v>
      </c>
      <c r="G511" s="33"/>
      <c r="I511" s="33"/>
      <c r="K511"/>
      <c r="M511" s="105" t="s">
        <v>429</v>
      </c>
      <c r="N511" s="106" t="s">
        <v>430</v>
      </c>
      <c r="O511" s="101" t="s">
        <v>3488</v>
      </c>
    </row>
    <row r="512" spans="1:15" x14ac:dyDescent="0.25">
      <c r="A512" s="33" t="s">
        <v>776</v>
      </c>
      <c r="B512" s="37" t="s">
        <v>775</v>
      </c>
      <c r="G512" s="33"/>
      <c r="I512" s="33"/>
      <c r="K512"/>
      <c r="M512" s="105" t="s">
        <v>429</v>
      </c>
      <c r="N512" s="106" t="s">
        <v>430</v>
      </c>
      <c r="O512" s="101" t="s">
        <v>3488</v>
      </c>
    </row>
    <row r="513" spans="1:15" x14ac:dyDescent="0.25">
      <c r="A513" s="33" t="s">
        <v>430</v>
      </c>
      <c r="B513" s="37" t="s">
        <v>429</v>
      </c>
      <c r="G513" s="33"/>
      <c r="I513" s="33"/>
      <c r="K513"/>
      <c r="M513" s="105" t="s">
        <v>429</v>
      </c>
      <c r="N513" s="106" t="s">
        <v>430</v>
      </c>
      <c r="O513" s="101" t="s">
        <v>3488</v>
      </c>
    </row>
    <row r="514" spans="1:15" x14ac:dyDescent="0.25">
      <c r="A514" s="33" t="s">
        <v>1040</v>
      </c>
      <c r="B514" s="37" t="s">
        <v>1039</v>
      </c>
      <c r="G514" s="33"/>
      <c r="I514" s="33"/>
      <c r="K514"/>
      <c r="M514" s="105" t="s">
        <v>429</v>
      </c>
      <c r="N514" s="106" t="s">
        <v>430</v>
      </c>
      <c r="O514" s="101" t="s">
        <v>3488</v>
      </c>
    </row>
    <row r="515" spans="1:15" x14ac:dyDescent="0.25">
      <c r="A515" s="33" t="s">
        <v>2201</v>
      </c>
      <c r="B515" s="37" t="s">
        <v>2200</v>
      </c>
      <c r="G515" s="33"/>
      <c r="I515" s="33"/>
      <c r="K515"/>
      <c r="M515" s="105" t="s">
        <v>429</v>
      </c>
      <c r="N515" s="106" t="s">
        <v>430</v>
      </c>
      <c r="O515" s="101" t="s">
        <v>3488</v>
      </c>
    </row>
    <row r="516" spans="1:15" x14ac:dyDescent="0.25">
      <c r="A516" s="33" t="s">
        <v>1190</v>
      </c>
      <c r="B516" s="37" t="s">
        <v>1189</v>
      </c>
      <c r="G516" s="33"/>
      <c r="I516" s="33"/>
      <c r="K516"/>
      <c r="M516" s="105" t="s">
        <v>429</v>
      </c>
      <c r="N516" s="106" t="s">
        <v>430</v>
      </c>
      <c r="O516" s="101" t="s">
        <v>3488</v>
      </c>
    </row>
    <row r="517" spans="1:15" x14ac:dyDescent="0.25">
      <c r="A517" s="33" t="s">
        <v>2937</v>
      </c>
      <c r="B517" s="37" t="s">
        <v>2936</v>
      </c>
      <c r="G517" s="33"/>
      <c r="I517" s="33"/>
      <c r="K517"/>
      <c r="M517" s="105" t="s">
        <v>429</v>
      </c>
      <c r="N517" s="106" t="s">
        <v>430</v>
      </c>
      <c r="O517" s="101" t="s">
        <v>3488</v>
      </c>
    </row>
    <row r="518" spans="1:15" x14ac:dyDescent="0.25">
      <c r="A518" s="33" t="s">
        <v>1134</v>
      </c>
      <c r="B518" s="37" t="s">
        <v>1133</v>
      </c>
      <c r="G518" s="33"/>
      <c r="I518" s="33"/>
      <c r="K518"/>
      <c r="M518" s="105" t="s">
        <v>429</v>
      </c>
      <c r="N518" s="106" t="s">
        <v>430</v>
      </c>
      <c r="O518" s="101" t="s">
        <v>3488</v>
      </c>
    </row>
    <row r="519" spans="1:15" x14ac:dyDescent="0.25">
      <c r="A519" s="33" t="s">
        <v>882</v>
      </c>
      <c r="B519" s="37" t="s">
        <v>881</v>
      </c>
      <c r="G519" s="33"/>
      <c r="I519" s="33"/>
      <c r="K519"/>
      <c r="M519" s="105" t="s">
        <v>1039</v>
      </c>
      <c r="N519" s="106" t="s">
        <v>1040</v>
      </c>
      <c r="O519" s="101" t="s">
        <v>3441</v>
      </c>
    </row>
    <row r="520" spans="1:15" x14ac:dyDescent="0.25">
      <c r="A520" s="33" t="s">
        <v>2321</v>
      </c>
      <c r="B520" s="37" t="s">
        <v>2320</v>
      </c>
      <c r="G520" s="33"/>
      <c r="I520" s="33"/>
      <c r="K520"/>
      <c r="M520" s="105" t="s">
        <v>2200</v>
      </c>
      <c r="N520" s="106" t="s">
        <v>2201</v>
      </c>
      <c r="O520" s="101" t="s">
        <v>3525</v>
      </c>
    </row>
    <row r="521" spans="1:15" x14ac:dyDescent="0.25">
      <c r="A521" s="33" t="s">
        <v>1118</v>
      </c>
      <c r="B521" s="37" t="s">
        <v>1117</v>
      </c>
      <c r="G521" s="33"/>
      <c r="I521" s="33"/>
      <c r="K521"/>
      <c r="M521" s="105" t="s">
        <v>1189</v>
      </c>
      <c r="N521" s="106" t="s">
        <v>1190</v>
      </c>
      <c r="O521" s="101" t="s">
        <v>3391</v>
      </c>
    </row>
    <row r="522" spans="1:15" x14ac:dyDescent="0.25">
      <c r="A522" s="33" t="s">
        <v>1694</v>
      </c>
      <c r="B522" s="37" t="s">
        <v>1693</v>
      </c>
      <c r="G522" s="33"/>
      <c r="I522" s="33"/>
      <c r="K522"/>
      <c r="M522" s="105" t="s">
        <v>2936</v>
      </c>
      <c r="N522" s="106" t="s">
        <v>2937</v>
      </c>
      <c r="O522" s="101" t="s">
        <v>3488</v>
      </c>
    </row>
    <row r="523" spans="1:15" x14ac:dyDescent="0.25">
      <c r="A523" s="33" t="s">
        <v>1734</v>
      </c>
      <c r="B523" s="37" t="s">
        <v>1733</v>
      </c>
      <c r="G523" s="33"/>
      <c r="I523" s="33"/>
      <c r="K523"/>
      <c r="M523" s="105" t="s">
        <v>3679</v>
      </c>
      <c r="N523" s="106" t="s">
        <v>1134</v>
      </c>
      <c r="O523" s="101" t="s">
        <v>3384</v>
      </c>
    </row>
    <row r="524" spans="1:15" x14ac:dyDescent="0.25">
      <c r="A524" s="33" t="s">
        <v>782</v>
      </c>
      <c r="B524" s="37" t="s">
        <v>781</v>
      </c>
      <c r="G524" s="33"/>
      <c r="I524" s="33"/>
      <c r="K524"/>
      <c r="M524" s="105" t="s">
        <v>1133</v>
      </c>
      <c r="N524" s="106" t="s">
        <v>1134</v>
      </c>
      <c r="O524" s="101" t="s">
        <v>3384</v>
      </c>
    </row>
    <row r="525" spans="1:15" x14ac:dyDescent="0.25">
      <c r="A525" s="33" t="s">
        <v>1150</v>
      </c>
      <c r="B525" s="37" t="s">
        <v>1149</v>
      </c>
      <c r="G525" s="33"/>
      <c r="I525" s="33"/>
      <c r="K525"/>
      <c r="M525" s="105" t="s">
        <v>881</v>
      </c>
      <c r="N525" s="106" t="s">
        <v>882</v>
      </c>
      <c r="O525" s="101" t="s">
        <v>3350</v>
      </c>
    </row>
    <row r="526" spans="1:15" x14ac:dyDescent="0.25">
      <c r="A526" s="33" t="s">
        <v>1326</v>
      </c>
      <c r="B526" s="37" t="s">
        <v>1325</v>
      </c>
      <c r="G526" s="33"/>
      <c r="I526" s="33"/>
      <c r="K526"/>
      <c r="M526" s="105" t="s">
        <v>1117</v>
      </c>
      <c r="N526" s="106" t="s">
        <v>1118</v>
      </c>
      <c r="O526" s="101" t="s">
        <v>3501</v>
      </c>
    </row>
    <row r="527" spans="1:15" x14ac:dyDescent="0.25">
      <c r="A527" s="33" t="s">
        <v>1409</v>
      </c>
      <c r="B527" s="37" t="s">
        <v>1408</v>
      </c>
      <c r="G527" s="33"/>
      <c r="I527" s="33"/>
      <c r="K527"/>
      <c r="M527" s="105" t="s">
        <v>1693</v>
      </c>
      <c r="N527" s="106" t="s">
        <v>1694</v>
      </c>
      <c r="O527" s="101" t="s">
        <v>3326</v>
      </c>
    </row>
    <row r="528" spans="1:15" x14ac:dyDescent="0.25">
      <c r="A528" s="33" t="s">
        <v>1363</v>
      </c>
      <c r="B528" s="37" t="s">
        <v>1362</v>
      </c>
      <c r="G528" s="33"/>
      <c r="I528" s="33"/>
      <c r="K528"/>
      <c r="M528" s="105" t="s">
        <v>1733</v>
      </c>
      <c r="N528" s="106" t="s">
        <v>1734</v>
      </c>
      <c r="O528" s="101" t="s">
        <v>3491</v>
      </c>
    </row>
    <row r="529" spans="1:15" x14ac:dyDescent="0.25">
      <c r="A529" s="33" t="s">
        <v>466</v>
      </c>
      <c r="B529" s="37" t="s">
        <v>465</v>
      </c>
      <c r="G529" s="33"/>
      <c r="I529" s="33"/>
      <c r="K529"/>
      <c r="M529" s="105" t="s">
        <v>781</v>
      </c>
      <c r="N529" s="106" t="s">
        <v>782</v>
      </c>
      <c r="O529" s="101" t="s">
        <v>3373</v>
      </c>
    </row>
    <row r="530" spans="1:15" x14ac:dyDescent="0.25">
      <c r="A530" s="33" t="s">
        <v>2441</v>
      </c>
      <c r="B530" s="37" t="s">
        <v>2440</v>
      </c>
      <c r="G530" s="33"/>
      <c r="I530" s="33"/>
      <c r="K530"/>
      <c r="M530" s="105" t="s">
        <v>1149</v>
      </c>
      <c r="N530" s="106" t="s">
        <v>1150</v>
      </c>
      <c r="O530" s="101" t="s">
        <v>3526</v>
      </c>
    </row>
    <row r="531" spans="1:15" x14ac:dyDescent="0.25">
      <c r="A531" s="33" t="s">
        <v>2133</v>
      </c>
      <c r="B531" s="37" t="s">
        <v>2132</v>
      </c>
      <c r="G531" s="33"/>
      <c r="I531" s="33"/>
      <c r="K531"/>
      <c r="M531" s="105" t="s">
        <v>1325</v>
      </c>
      <c r="N531" s="106" t="s">
        <v>1326</v>
      </c>
      <c r="O531" s="101" t="s">
        <v>3527</v>
      </c>
    </row>
    <row r="532" spans="1:15" x14ac:dyDescent="0.25">
      <c r="A532" s="33" t="s">
        <v>1499</v>
      </c>
      <c r="B532" s="37" t="s">
        <v>1498</v>
      </c>
      <c r="G532" s="33"/>
      <c r="I532" s="33"/>
      <c r="K532"/>
      <c r="M532" s="105" t="s">
        <v>1408</v>
      </c>
      <c r="N532" s="106" t="s">
        <v>1409</v>
      </c>
      <c r="O532" s="101" t="s">
        <v>3528</v>
      </c>
    </row>
    <row r="533" spans="1:15" x14ac:dyDescent="0.25">
      <c r="A533" s="33" t="s">
        <v>410</v>
      </c>
      <c r="B533" s="37" t="s">
        <v>409</v>
      </c>
      <c r="G533" s="33"/>
      <c r="I533" s="33"/>
      <c r="K533"/>
      <c r="M533" s="105" t="s">
        <v>1362</v>
      </c>
      <c r="N533" s="106" t="s">
        <v>1363</v>
      </c>
      <c r="O533" s="101" t="s">
        <v>3356</v>
      </c>
    </row>
    <row r="534" spans="1:15" x14ac:dyDescent="0.25">
      <c r="A534" s="33" t="s">
        <v>1066</v>
      </c>
      <c r="B534" s="37" t="s">
        <v>1065</v>
      </c>
      <c r="G534" s="33"/>
      <c r="I534" s="33"/>
      <c r="K534"/>
      <c r="M534" s="105" t="s">
        <v>465</v>
      </c>
      <c r="N534" s="106" t="s">
        <v>466</v>
      </c>
      <c r="O534" s="101" t="s">
        <v>3529</v>
      </c>
    </row>
    <row r="535" spans="1:15" x14ac:dyDescent="0.25">
      <c r="A535" s="33" t="s">
        <v>716</v>
      </c>
      <c r="B535" s="37" t="s">
        <v>715</v>
      </c>
      <c r="G535" s="33"/>
      <c r="I535" s="33"/>
      <c r="K535"/>
      <c r="M535" s="105" t="s">
        <v>2440</v>
      </c>
      <c r="N535" s="106" t="s">
        <v>2441</v>
      </c>
      <c r="O535" s="101" t="s">
        <v>3517</v>
      </c>
    </row>
    <row r="536" spans="1:15" x14ac:dyDescent="0.25">
      <c r="A536" s="33" t="s">
        <v>1834</v>
      </c>
      <c r="B536" s="37" t="s">
        <v>1833</v>
      </c>
      <c r="G536" s="33"/>
      <c r="I536" s="33"/>
      <c r="K536"/>
      <c r="M536" s="105" t="s">
        <v>2132</v>
      </c>
      <c r="N536" s="106" t="s">
        <v>2133</v>
      </c>
      <c r="O536" s="101" t="s">
        <v>3424</v>
      </c>
    </row>
    <row r="537" spans="1:15" x14ac:dyDescent="0.25">
      <c r="A537" s="33" t="s">
        <v>734</v>
      </c>
      <c r="B537" s="37" t="s">
        <v>733</v>
      </c>
      <c r="G537" s="33"/>
      <c r="I537" s="33"/>
      <c r="K537"/>
      <c r="M537" s="105" t="s">
        <v>1498</v>
      </c>
      <c r="N537" s="106" t="s">
        <v>1499</v>
      </c>
      <c r="O537" s="101" t="s">
        <v>3456</v>
      </c>
    </row>
    <row r="538" spans="1:15" x14ac:dyDescent="0.25">
      <c r="A538" s="33" t="s">
        <v>1306</v>
      </c>
      <c r="B538" s="37" t="s">
        <v>1305</v>
      </c>
      <c r="G538" s="33"/>
      <c r="I538" s="33"/>
      <c r="K538"/>
      <c r="M538" s="105" t="s">
        <v>409</v>
      </c>
      <c r="N538" s="106" t="s">
        <v>410</v>
      </c>
      <c r="O538" s="101" t="s">
        <v>3360</v>
      </c>
    </row>
    <row r="539" spans="1:15" x14ac:dyDescent="0.25">
      <c r="A539" s="33" t="s">
        <v>2783</v>
      </c>
      <c r="B539" s="37" t="s">
        <v>2782</v>
      </c>
      <c r="G539" s="33"/>
      <c r="I539" s="33"/>
      <c r="K539"/>
      <c r="M539" s="105" t="s">
        <v>1065</v>
      </c>
      <c r="N539" s="106" t="s">
        <v>1066</v>
      </c>
      <c r="O539" s="101" t="s">
        <v>3391</v>
      </c>
    </row>
    <row r="540" spans="1:15" x14ac:dyDescent="0.25">
      <c r="A540" s="33" t="s">
        <v>296</v>
      </c>
      <c r="B540" s="37" t="s">
        <v>295</v>
      </c>
      <c r="G540" s="33"/>
      <c r="I540" s="33"/>
      <c r="K540"/>
      <c r="M540" s="105" t="s">
        <v>715</v>
      </c>
      <c r="N540" s="106" t="s">
        <v>716</v>
      </c>
      <c r="O540" s="101" t="s">
        <v>3349</v>
      </c>
    </row>
    <row r="541" spans="1:15" x14ac:dyDescent="0.25">
      <c r="A541" s="33" t="s">
        <v>1961</v>
      </c>
      <c r="B541" s="37" t="s">
        <v>1960</v>
      </c>
      <c r="G541" s="33"/>
      <c r="I541" s="33"/>
      <c r="K541"/>
      <c r="M541" s="105" t="s">
        <v>1833</v>
      </c>
      <c r="N541" s="106" t="s">
        <v>1834</v>
      </c>
      <c r="O541" s="101" t="s">
        <v>3362</v>
      </c>
    </row>
    <row r="542" spans="1:15" x14ac:dyDescent="0.25">
      <c r="A542" s="33" t="s">
        <v>1284</v>
      </c>
      <c r="B542" s="37" t="s">
        <v>1283</v>
      </c>
      <c r="G542" s="33"/>
      <c r="I542" s="33"/>
      <c r="K542"/>
      <c r="M542" s="105" t="s">
        <v>733</v>
      </c>
      <c r="N542" s="106" t="s">
        <v>734</v>
      </c>
      <c r="O542" s="101" t="s">
        <v>3392</v>
      </c>
    </row>
    <row r="543" spans="1:15" x14ac:dyDescent="0.25">
      <c r="A543" s="33" t="s">
        <v>2161</v>
      </c>
      <c r="B543" s="37" t="s">
        <v>2160</v>
      </c>
      <c r="G543" s="33"/>
      <c r="I543" s="33"/>
      <c r="K543"/>
      <c r="M543" s="105" t="s">
        <v>1305</v>
      </c>
      <c r="N543" s="106" t="s">
        <v>1306</v>
      </c>
      <c r="O543" s="101" t="s">
        <v>3345</v>
      </c>
    </row>
    <row r="544" spans="1:15" x14ac:dyDescent="0.25">
      <c r="A544" s="33" t="s">
        <v>3055</v>
      </c>
      <c r="B544" s="37" t="s">
        <v>3054</v>
      </c>
      <c r="G544" s="33"/>
      <c r="I544" s="33"/>
      <c r="K544"/>
      <c r="M544" s="105" t="s">
        <v>2782</v>
      </c>
      <c r="N544" s="106" t="s">
        <v>2783</v>
      </c>
      <c r="O544" s="101" t="s">
        <v>3414</v>
      </c>
    </row>
    <row r="545" spans="1:15" x14ac:dyDescent="0.25">
      <c r="A545" s="33" t="s">
        <v>1663</v>
      </c>
      <c r="B545" s="37" t="s">
        <v>1662</v>
      </c>
      <c r="G545" s="33"/>
      <c r="I545" s="33"/>
      <c r="K545"/>
      <c r="M545" s="105" t="s">
        <v>295</v>
      </c>
      <c r="N545" s="106" t="s">
        <v>296</v>
      </c>
      <c r="O545" s="101" t="s">
        <v>3416</v>
      </c>
    </row>
    <row r="546" spans="1:15" x14ac:dyDescent="0.25">
      <c r="A546" s="33" t="s">
        <v>2593</v>
      </c>
      <c r="B546" s="37" t="s">
        <v>2592</v>
      </c>
      <c r="G546" s="33"/>
      <c r="I546" s="33"/>
      <c r="K546"/>
      <c r="M546" s="105" t="s">
        <v>1960</v>
      </c>
      <c r="N546" s="106" t="s">
        <v>1961</v>
      </c>
      <c r="O546" s="101" t="s">
        <v>3330</v>
      </c>
    </row>
    <row r="547" spans="1:15" x14ac:dyDescent="0.25">
      <c r="A547" s="33" t="s">
        <v>572</v>
      </c>
      <c r="B547" s="37" t="s">
        <v>571</v>
      </c>
      <c r="G547" s="33"/>
      <c r="I547" s="33"/>
      <c r="K547"/>
      <c r="M547" s="105" t="s">
        <v>1283</v>
      </c>
      <c r="N547" s="106" t="s">
        <v>1284</v>
      </c>
      <c r="O547" s="101" t="s">
        <v>3427</v>
      </c>
    </row>
    <row r="548" spans="1:15" x14ac:dyDescent="0.25">
      <c r="A548" s="33" t="s">
        <v>520</v>
      </c>
      <c r="B548" s="37" t="s">
        <v>519</v>
      </c>
      <c r="G548" s="33"/>
      <c r="I548" s="33"/>
      <c r="K548"/>
      <c r="M548" s="105" t="s">
        <v>2160</v>
      </c>
      <c r="N548" s="106" t="s">
        <v>2161</v>
      </c>
      <c r="O548" s="101" t="s">
        <v>3419</v>
      </c>
    </row>
    <row r="549" spans="1:15" x14ac:dyDescent="0.25">
      <c r="A549" s="33" t="s">
        <v>2850</v>
      </c>
      <c r="B549" s="37" t="s">
        <v>2849</v>
      </c>
      <c r="G549" s="33"/>
      <c r="I549" s="33"/>
      <c r="K549"/>
      <c r="M549" s="105" t="s">
        <v>3054</v>
      </c>
      <c r="N549" s="106" t="s">
        <v>3055</v>
      </c>
      <c r="O549" s="101" t="s">
        <v>3530</v>
      </c>
    </row>
    <row r="550" spans="1:15" x14ac:dyDescent="0.25">
      <c r="A550" s="33" t="s">
        <v>356</v>
      </c>
      <c r="B550" s="37" t="s">
        <v>355</v>
      </c>
      <c r="G550" s="33"/>
      <c r="I550" s="33"/>
      <c r="K550"/>
      <c r="M550" s="105" t="s">
        <v>1662</v>
      </c>
      <c r="N550" s="106" t="s">
        <v>1663</v>
      </c>
      <c r="O550" s="101" t="s">
        <v>3392</v>
      </c>
    </row>
    <row r="551" spans="1:15" x14ac:dyDescent="0.25">
      <c r="A551" s="33" t="s">
        <v>978</v>
      </c>
      <c r="B551" s="37" t="s">
        <v>977</v>
      </c>
      <c r="G551" s="33"/>
      <c r="I551" s="33"/>
      <c r="K551"/>
      <c r="M551" s="105" t="s">
        <v>2592</v>
      </c>
      <c r="N551" s="106" t="s">
        <v>2593</v>
      </c>
      <c r="O551" s="101" t="s">
        <v>3473</v>
      </c>
    </row>
    <row r="552" spans="1:15" x14ac:dyDescent="0.25">
      <c r="A552" s="33" t="s">
        <v>904</v>
      </c>
      <c r="B552" s="37" t="s">
        <v>903</v>
      </c>
      <c r="G552" s="33"/>
      <c r="I552" s="33"/>
      <c r="K552"/>
      <c r="M552" s="105" t="s">
        <v>571</v>
      </c>
      <c r="N552" s="106" t="s">
        <v>572</v>
      </c>
      <c r="O552" s="101" t="s">
        <v>3531</v>
      </c>
    </row>
    <row r="553" spans="1:15" x14ac:dyDescent="0.25">
      <c r="A553" s="33" t="s">
        <v>2687</v>
      </c>
      <c r="B553" s="37" t="s">
        <v>2686</v>
      </c>
      <c r="G553" s="33"/>
      <c r="I553" s="33"/>
      <c r="K553"/>
      <c r="M553" s="105" t="s">
        <v>519</v>
      </c>
      <c r="N553" s="106" t="s">
        <v>520</v>
      </c>
      <c r="O553" s="101" t="s">
        <v>3435</v>
      </c>
    </row>
    <row r="554" spans="1:15" x14ac:dyDescent="0.25">
      <c r="A554" s="33" t="s">
        <v>962</v>
      </c>
      <c r="B554" s="37" t="s">
        <v>961</v>
      </c>
      <c r="G554" s="33"/>
      <c r="I554" s="33"/>
      <c r="K554"/>
      <c r="M554" s="105" t="s">
        <v>2849</v>
      </c>
      <c r="N554" s="106" t="s">
        <v>2850</v>
      </c>
      <c r="O554" s="101" t="s">
        <v>3371</v>
      </c>
    </row>
    <row r="555" spans="1:15" x14ac:dyDescent="0.25">
      <c r="A555" s="33" t="s">
        <v>614</v>
      </c>
      <c r="B555" s="37" t="s">
        <v>613</v>
      </c>
      <c r="G555" s="33"/>
      <c r="I555" s="33"/>
      <c r="K555"/>
      <c r="M555" s="105" t="s">
        <v>355</v>
      </c>
      <c r="N555" s="106" t="s">
        <v>356</v>
      </c>
      <c r="O555" s="101" t="s">
        <v>3532</v>
      </c>
    </row>
    <row r="556" spans="1:15" x14ac:dyDescent="0.25">
      <c r="A556" s="33" t="s">
        <v>1921</v>
      </c>
      <c r="B556" s="37" t="s">
        <v>1920</v>
      </c>
      <c r="G556" s="33"/>
      <c r="I556" s="33"/>
      <c r="K556"/>
      <c r="M556" s="105" t="s">
        <v>355</v>
      </c>
      <c r="N556" s="106" t="s">
        <v>356</v>
      </c>
      <c r="O556" s="101" t="s">
        <v>3532</v>
      </c>
    </row>
    <row r="557" spans="1:15" x14ac:dyDescent="0.25">
      <c r="A557" s="33" t="s">
        <v>2607</v>
      </c>
      <c r="B557" s="37" t="s">
        <v>2606</v>
      </c>
      <c r="G557" s="33"/>
      <c r="I557" s="33"/>
      <c r="K557"/>
      <c r="M557" s="105" t="s">
        <v>355</v>
      </c>
      <c r="N557" s="106" t="s">
        <v>356</v>
      </c>
      <c r="O557" s="101" t="s">
        <v>3532</v>
      </c>
    </row>
    <row r="558" spans="1:15" x14ac:dyDescent="0.25">
      <c r="A558" s="33" t="s">
        <v>1192</v>
      </c>
      <c r="B558" s="37" t="s">
        <v>1191</v>
      </c>
      <c r="G558" s="33"/>
      <c r="I558" s="33"/>
      <c r="K558"/>
      <c r="M558" s="105" t="s">
        <v>977</v>
      </c>
      <c r="N558" s="106" t="s">
        <v>978</v>
      </c>
      <c r="O558" s="101" t="s">
        <v>3407</v>
      </c>
    </row>
    <row r="559" spans="1:15" x14ac:dyDescent="0.25">
      <c r="A559" s="33" t="s">
        <v>2289</v>
      </c>
      <c r="B559" s="37" t="s">
        <v>2288</v>
      </c>
      <c r="G559" s="33"/>
      <c r="I559" s="33"/>
      <c r="K559"/>
      <c r="M559" s="105" t="s">
        <v>903</v>
      </c>
      <c r="N559" s="106" t="s">
        <v>904</v>
      </c>
      <c r="O559" s="101" t="s">
        <v>3329</v>
      </c>
    </row>
    <row r="560" spans="1:15" x14ac:dyDescent="0.25">
      <c r="A560" s="33" t="s">
        <v>774</v>
      </c>
      <c r="B560" s="37" t="s">
        <v>773</v>
      </c>
      <c r="G560" s="33"/>
      <c r="I560" s="33"/>
      <c r="K560"/>
      <c r="M560" s="105" t="s">
        <v>961</v>
      </c>
      <c r="N560" s="106" t="s">
        <v>962</v>
      </c>
      <c r="O560" s="101" t="s">
        <v>3533</v>
      </c>
    </row>
    <row r="561" spans="1:15" x14ac:dyDescent="0.25">
      <c r="A561" s="33" t="s">
        <v>1866</v>
      </c>
      <c r="B561" s="37" t="s">
        <v>1865</v>
      </c>
      <c r="G561" s="33"/>
      <c r="I561" s="33"/>
      <c r="K561"/>
      <c r="M561" s="105" t="s">
        <v>613</v>
      </c>
      <c r="N561" s="106" t="s">
        <v>614</v>
      </c>
      <c r="O561" s="101" t="s">
        <v>3347</v>
      </c>
    </row>
    <row r="562" spans="1:15" x14ac:dyDescent="0.25">
      <c r="A562" s="33" t="s">
        <v>2189</v>
      </c>
      <c r="B562" s="37" t="s">
        <v>2188</v>
      </c>
      <c r="G562" s="33"/>
      <c r="I562" s="33"/>
      <c r="K562"/>
      <c r="M562" s="105" t="s">
        <v>1920</v>
      </c>
      <c r="N562" s="106" t="s">
        <v>1921</v>
      </c>
      <c r="O562" s="101" t="s">
        <v>3516</v>
      </c>
    </row>
    <row r="563" spans="1:15" x14ac:dyDescent="0.25">
      <c r="A563" s="33" t="s">
        <v>1268</v>
      </c>
      <c r="B563" s="37" t="s">
        <v>1267</v>
      </c>
      <c r="G563" s="33"/>
      <c r="I563" s="33"/>
      <c r="K563"/>
      <c r="M563" s="105" t="s">
        <v>2606</v>
      </c>
      <c r="N563" s="106" t="s">
        <v>2607</v>
      </c>
      <c r="O563" s="101" t="s">
        <v>3365</v>
      </c>
    </row>
    <row r="564" spans="1:15" x14ac:dyDescent="0.25">
      <c r="A564" s="33" t="s">
        <v>1170</v>
      </c>
      <c r="B564" s="37" t="s">
        <v>1169</v>
      </c>
      <c r="G564" s="33"/>
      <c r="I564" s="33"/>
      <c r="K564"/>
      <c r="M564" s="105" t="s">
        <v>1191</v>
      </c>
      <c r="N564" s="106" t="s">
        <v>1192</v>
      </c>
      <c r="O564" s="101" t="s">
        <v>3482</v>
      </c>
    </row>
    <row r="565" spans="1:15" x14ac:dyDescent="0.25">
      <c r="A565" s="33" t="s">
        <v>1130</v>
      </c>
      <c r="B565" s="37" t="s">
        <v>1129</v>
      </c>
      <c r="G565" s="33"/>
      <c r="I565" s="33"/>
      <c r="K565"/>
      <c r="M565" s="105" t="s">
        <v>2288</v>
      </c>
      <c r="N565" s="106" t="s">
        <v>3680</v>
      </c>
      <c r="O565" s="101" t="s">
        <v>3384</v>
      </c>
    </row>
    <row r="566" spans="1:15" x14ac:dyDescent="0.25">
      <c r="A566" s="33" t="s">
        <v>1738</v>
      </c>
      <c r="B566" s="37" t="s">
        <v>1737</v>
      </c>
      <c r="G566" s="33"/>
      <c r="I566" s="33"/>
      <c r="K566"/>
      <c r="M566" s="105" t="s">
        <v>773</v>
      </c>
      <c r="N566" s="106" t="s">
        <v>3681</v>
      </c>
      <c r="O566" s="101" t="s">
        <v>3395</v>
      </c>
    </row>
    <row r="567" spans="1:15" x14ac:dyDescent="0.25">
      <c r="A567" s="33" t="s">
        <v>1497</v>
      </c>
      <c r="B567" s="37" t="s">
        <v>1496</v>
      </c>
      <c r="G567" s="33"/>
      <c r="I567" s="33"/>
      <c r="K567"/>
      <c r="M567" s="105" t="s">
        <v>1865</v>
      </c>
      <c r="N567" s="106" t="s">
        <v>1866</v>
      </c>
      <c r="O567" s="101" t="s">
        <v>3345</v>
      </c>
    </row>
    <row r="568" spans="1:15" x14ac:dyDescent="0.25">
      <c r="A568" s="33" t="s">
        <v>2333</v>
      </c>
      <c r="B568" s="37" t="s">
        <v>2332</v>
      </c>
      <c r="G568" s="33"/>
      <c r="I568" s="33"/>
      <c r="K568"/>
      <c r="M568" s="105" t="s">
        <v>2188</v>
      </c>
      <c r="N568" s="106" t="s">
        <v>2189</v>
      </c>
      <c r="O568" s="101" t="s">
        <v>3534</v>
      </c>
    </row>
    <row r="569" spans="1:15" x14ac:dyDescent="0.25">
      <c r="A569" s="33" t="s">
        <v>450</v>
      </c>
      <c r="B569" s="37" t="s">
        <v>449</v>
      </c>
      <c r="G569" s="33"/>
      <c r="I569" s="33"/>
      <c r="K569"/>
      <c r="M569" s="105" t="s">
        <v>1267</v>
      </c>
      <c r="N569" s="106" t="s">
        <v>1268</v>
      </c>
      <c r="O569" s="101" t="s">
        <v>3490</v>
      </c>
    </row>
    <row r="570" spans="1:15" x14ac:dyDescent="0.25">
      <c r="A570" s="33" t="s">
        <v>396</v>
      </c>
      <c r="B570" s="37" t="s">
        <v>395</v>
      </c>
      <c r="G570" s="33"/>
      <c r="I570" s="33"/>
      <c r="K570"/>
      <c r="M570" s="105" t="s">
        <v>1169</v>
      </c>
      <c r="N570" s="106" t="s">
        <v>1170</v>
      </c>
      <c r="O570" s="101" t="s">
        <v>3535</v>
      </c>
    </row>
    <row r="571" spans="1:15" x14ac:dyDescent="0.25">
      <c r="A571" s="33" t="s">
        <v>536</v>
      </c>
      <c r="B571" s="37" t="s">
        <v>535</v>
      </c>
      <c r="G571" s="33"/>
      <c r="I571" s="33"/>
      <c r="K571"/>
      <c r="M571" s="105" t="s">
        <v>1169</v>
      </c>
      <c r="N571" s="106" t="s">
        <v>1170</v>
      </c>
      <c r="O571" s="101" t="s">
        <v>3535</v>
      </c>
    </row>
    <row r="572" spans="1:15" x14ac:dyDescent="0.25">
      <c r="A572" s="33" t="s">
        <v>736</v>
      </c>
      <c r="B572" s="37" t="s">
        <v>735</v>
      </c>
      <c r="G572" s="33"/>
      <c r="I572" s="33"/>
      <c r="K572"/>
      <c r="M572" s="105" t="s">
        <v>1129</v>
      </c>
      <c r="N572" s="106" t="s">
        <v>1130</v>
      </c>
      <c r="O572" s="101" t="s">
        <v>3376</v>
      </c>
    </row>
    <row r="573" spans="1:15" x14ac:dyDescent="0.25">
      <c r="A573" s="33" t="s">
        <v>2381</v>
      </c>
      <c r="B573" s="37" t="s">
        <v>2380</v>
      </c>
      <c r="G573" s="33"/>
      <c r="I573" s="33"/>
      <c r="K573"/>
      <c r="M573" s="105" t="s">
        <v>1737</v>
      </c>
      <c r="N573" s="106" t="s">
        <v>1738</v>
      </c>
      <c r="O573" s="101" t="s">
        <v>3423</v>
      </c>
    </row>
    <row r="574" spans="1:15" x14ac:dyDescent="0.25">
      <c r="A574" s="33" t="s">
        <v>2773</v>
      </c>
      <c r="B574" s="37" t="s">
        <v>2772</v>
      </c>
      <c r="G574" s="33"/>
      <c r="I574" s="33"/>
      <c r="K574"/>
      <c r="M574" s="105" t="s">
        <v>1496</v>
      </c>
      <c r="N574" s="106" t="s">
        <v>1497</v>
      </c>
      <c r="O574" s="101" t="s">
        <v>3421</v>
      </c>
    </row>
    <row r="575" spans="1:15" x14ac:dyDescent="0.25">
      <c r="A575" s="33" t="s">
        <v>1128</v>
      </c>
      <c r="B575" s="37" t="s">
        <v>1127</v>
      </c>
      <c r="G575" s="33"/>
      <c r="I575" s="33"/>
      <c r="K575"/>
      <c r="M575" s="105" t="s">
        <v>2332</v>
      </c>
      <c r="N575" s="106" t="s">
        <v>2333</v>
      </c>
      <c r="O575" s="101" t="s">
        <v>3478</v>
      </c>
    </row>
    <row r="576" spans="1:15" x14ac:dyDescent="0.25">
      <c r="A576" s="33" t="s">
        <v>14</v>
      </c>
      <c r="B576" s="37" t="s">
        <v>1688</v>
      </c>
      <c r="G576" s="33"/>
      <c r="I576" s="33"/>
      <c r="K576"/>
      <c r="M576" s="105" t="s">
        <v>449</v>
      </c>
      <c r="N576" s="106" t="s">
        <v>450</v>
      </c>
      <c r="O576" s="101" t="s">
        <v>3349</v>
      </c>
    </row>
    <row r="577" spans="1:15" x14ac:dyDescent="0.25">
      <c r="A577" s="33" t="s">
        <v>468</v>
      </c>
      <c r="B577" s="37" t="s">
        <v>467</v>
      </c>
      <c r="G577" s="33"/>
      <c r="I577" s="33"/>
      <c r="K577"/>
      <c r="M577" s="105" t="s">
        <v>395</v>
      </c>
      <c r="N577" s="106" t="s">
        <v>396</v>
      </c>
      <c r="O577" s="101" t="s">
        <v>3391</v>
      </c>
    </row>
    <row r="578" spans="1:15" x14ac:dyDescent="0.25">
      <c r="A578" s="33" t="s">
        <v>934</v>
      </c>
      <c r="B578" s="37" t="s">
        <v>933</v>
      </c>
      <c r="G578" s="33"/>
      <c r="I578" s="33"/>
      <c r="K578"/>
      <c r="M578" s="105" t="s">
        <v>395</v>
      </c>
      <c r="N578" s="106" t="s">
        <v>396</v>
      </c>
      <c r="O578" s="101" t="s">
        <v>3391</v>
      </c>
    </row>
    <row r="579" spans="1:15" x14ac:dyDescent="0.25">
      <c r="A579" s="33" t="s">
        <v>304</v>
      </c>
      <c r="B579" s="37" t="s">
        <v>303</v>
      </c>
      <c r="G579" s="33"/>
      <c r="I579" s="33"/>
      <c r="K579"/>
      <c r="M579" s="105" t="s">
        <v>735</v>
      </c>
      <c r="N579" s="106" t="s">
        <v>736</v>
      </c>
      <c r="O579" s="101" t="s">
        <v>3471</v>
      </c>
    </row>
    <row r="580" spans="1:15" x14ac:dyDescent="0.25">
      <c r="A580" s="33" t="s">
        <v>610</v>
      </c>
      <c r="B580" s="37" t="s">
        <v>609</v>
      </c>
      <c r="G580" s="33"/>
      <c r="I580" s="33"/>
      <c r="K580"/>
      <c r="M580" s="105" t="s">
        <v>2380</v>
      </c>
      <c r="N580" s="106" t="s">
        <v>2381</v>
      </c>
      <c r="O580" s="101" t="s">
        <v>3421</v>
      </c>
    </row>
    <row r="581" spans="1:15" x14ac:dyDescent="0.25">
      <c r="A581" s="33" t="s">
        <v>2443</v>
      </c>
      <c r="B581" s="37" t="s">
        <v>2442</v>
      </c>
      <c r="G581" s="33"/>
      <c r="I581" s="33"/>
      <c r="K581"/>
      <c r="M581" s="105" t="s">
        <v>2772</v>
      </c>
      <c r="N581" s="106" t="s">
        <v>2773</v>
      </c>
      <c r="O581" s="101" t="s">
        <v>3384</v>
      </c>
    </row>
    <row r="582" spans="1:15" x14ac:dyDescent="0.25">
      <c r="A582" s="33" t="s">
        <v>2031</v>
      </c>
      <c r="B582" s="37" t="s">
        <v>2030</v>
      </c>
      <c r="G582" s="33"/>
      <c r="I582" s="33"/>
      <c r="K582"/>
      <c r="M582" s="105" t="s">
        <v>1127</v>
      </c>
      <c r="N582" s="106" t="s">
        <v>1128</v>
      </c>
      <c r="O582" s="101" t="s">
        <v>3384</v>
      </c>
    </row>
    <row r="583" spans="1:15" x14ac:dyDescent="0.25">
      <c r="A583" s="33" t="s">
        <v>1068</v>
      </c>
      <c r="B583" s="37" t="s">
        <v>1067</v>
      </c>
      <c r="G583" s="33"/>
      <c r="I583" s="33"/>
      <c r="K583"/>
      <c r="M583" s="105" t="s">
        <v>467</v>
      </c>
      <c r="N583" s="106" t="s">
        <v>468</v>
      </c>
      <c r="O583" s="101" t="s">
        <v>3373</v>
      </c>
    </row>
    <row r="584" spans="1:15" x14ac:dyDescent="0.25">
      <c r="A584" s="33" t="s">
        <v>842</v>
      </c>
      <c r="B584" s="37" t="s">
        <v>841</v>
      </c>
      <c r="G584" s="33"/>
      <c r="I584" s="33"/>
      <c r="K584"/>
      <c r="M584" s="105" t="s">
        <v>303</v>
      </c>
      <c r="N584" s="106" t="s">
        <v>304</v>
      </c>
      <c r="O584" s="101" t="s">
        <v>3506</v>
      </c>
    </row>
    <row r="585" spans="1:15" x14ac:dyDescent="0.25">
      <c r="A585" s="33" t="s">
        <v>1589</v>
      </c>
      <c r="B585" s="37" t="s">
        <v>1588</v>
      </c>
      <c r="G585" s="33"/>
      <c r="I585" s="33"/>
      <c r="K585"/>
      <c r="M585" s="105" t="s">
        <v>609</v>
      </c>
      <c r="N585" s="106" t="s">
        <v>610</v>
      </c>
      <c r="O585" s="101" t="s">
        <v>3533</v>
      </c>
    </row>
    <row r="586" spans="1:15" x14ac:dyDescent="0.25">
      <c r="A586" s="33" t="s">
        <v>1194</v>
      </c>
      <c r="B586" s="37" t="s">
        <v>1193</v>
      </c>
      <c r="G586" s="33"/>
      <c r="I586" s="33"/>
      <c r="K586"/>
      <c r="M586" s="105" t="s">
        <v>2442</v>
      </c>
      <c r="N586" s="106" t="s">
        <v>2443</v>
      </c>
      <c r="O586" s="101" t="s">
        <v>3384</v>
      </c>
    </row>
    <row r="587" spans="1:15" x14ac:dyDescent="0.25">
      <c r="A587" s="33" t="s">
        <v>1872</v>
      </c>
      <c r="B587" s="37" t="s">
        <v>1871</v>
      </c>
      <c r="G587" s="33"/>
      <c r="I587" s="33"/>
      <c r="K587"/>
      <c r="M587" s="105" t="s">
        <v>2030</v>
      </c>
      <c r="N587" s="106" t="s">
        <v>2031</v>
      </c>
      <c r="O587" s="101" t="s">
        <v>3391</v>
      </c>
    </row>
    <row r="588" spans="1:15" x14ac:dyDescent="0.25">
      <c r="A588" s="33" t="s">
        <v>2033</v>
      </c>
      <c r="B588" s="37" t="s">
        <v>2032</v>
      </c>
      <c r="G588" s="33"/>
      <c r="I588" s="33"/>
      <c r="K588"/>
      <c r="M588" s="105" t="s">
        <v>1067</v>
      </c>
      <c r="N588" s="106" t="s">
        <v>1068</v>
      </c>
      <c r="O588" s="101" t="s">
        <v>3363</v>
      </c>
    </row>
    <row r="589" spans="1:15" x14ac:dyDescent="0.25">
      <c r="A589" s="33" t="s">
        <v>570</v>
      </c>
      <c r="B589" s="37" t="s">
        <v>569</v>
      </c>
      <c r="G589" s="33"/>
      <c r="I589" s="33"/>
      <c r="K589"/>
      <c r="M589" s="105" t="s">
        <v>1588</v>
      </c>
      <c r="N589" s="106" t="s">
        <v>1589</v>
      </c>
      <c r="O589" s="101" t="s">
        <v>3516</v>
      </c>
    </row>
    <row r="590" spans="1:15" x14ac:dyDescent="0.25">
      <c r="A590" s="33" t="s">
        <v>1627</v>
      </c>
      <c r="B590" s="37" t="s">
        <v>1626</v>
      </c>
      <c r="G590" s="33"/>
      <c r="I590" s="33"/>
      <c r="K590"/>
      <c r="M590" s="105" t="s">
        <v>1193</v>
      </c>
      <c r="N590" s="106" t="s">
        <v>1194</v>
      </c>
      <c r="O590" s="101" t="s">
        <v>3361</v>
      </c>
    </row>
    <row r="591" spans="1:15" x14ac:dyDescent="0.25">
      <c r="A591" s="33" t="s">
        <v>674</v>
      </c>
      <c r="B591" s="37" t="s">
        <v>673</v>
      </c>
      <c r="G591" s="33"/>
      <c r="I591" s="33"/>
      <c r="K591"/>
      <c r="M591" s="105" t="s">
        <v>1871</v>
      </c>
      <c r="N591" s="106" t="s">
        <v>1872</v>
      </c>
      <c r="O591" s="101" t="s">
        <v>3493</v>
      </c>
    </row>
    <row r="592" spans="1:15" x14ac:dyDescent="0.25">
      <c r="A592" s="33" t="s">
        <v>1919</v>
      </c>
      <c r="B592" s="37" t="s">
        <v>1918</v>
      </c>
      <c r="G592" s="33"/>
      <c r="I592" s="33"/>
      <c r="K592"/>
      <c r="M592" s="105" t="s">
        <v>2032</v>
      </c>
      <c r="N592" s="106" t="s">
        <v>2033</v>
      </c>
      <c r="O592" s="101" t="s">
        <v>3508</v>
      </c>
    </row>
    <row r="593" spans="1:15" x14ac:dyDescent="0.25">
      <c r="A593" s="33" t="s">
        <v>1967</v>
      </c>
      <c r="B593" s="37" t="s">
        <v>1966</v>
      </c>
      <c r="G593" s="33"/>
      <c r="I593" s="33"/>
      <c r="K593"/>
      <c r="M593" s="105" t="s">
        <v>569</v>
      </c>
      <c r="N593" s="106" t="s">
        <v>570</v>
      </c>
      <c r="O593" s="101" t="s">
        <v>3394</v>
      </c>
    </row>
    <row r="594" spans="1:15" x14ac:dyDescent="0.25">
      <c r="A594" s="33" t="s">
        <v>546</v>
      </c>
      <c r="B594" s="37" t="s">
        <v>545</v>
      </c>
      <c r="G594" s="33"/>
      <c r="I594" s="33"/>
      <c r="K594"/>
      <c r="M594" s="105" t="s">
        <v>1626</v>
      </c>
      <c r="N594" s="106" t="s">
        <v>1627</v>
      </c>
      <c r="O594" s="101" t="s">
        <v>3361</v>
      </c>
    </row>
    <row r="595" spans="1:15" x14ac:dyDescent="0.25">
      <c r="A595" s="33" t="s">
        <v>1712</v>
      </c>
      <c r="B595" s="37" t="s">
        <v>1711</v>
      </c>
      <c r="G595" s="33"/>
      <c r="I595" s="33"/>
      <c r="K595"/>
      <c r="M595" s="105" t="s">
        <v>673</v>
      </c>
      <c r="N595" s="106" t="s">
        <v>674</v>
      </c>
      <c r="O595" s="101" t="s">
        <v>3428</v>
      </c>
    </row>
    <row r="596" spans="1:15" x14ac:dyDescent="0.25">
      <c r="A596" s="33" t="s">
        <v>2846</v>
      </c>
      <c r="B596" s="37" t="s">
        <v>2845</v>
      </c>
      <c r="G596" s="33"/>
      <c r="I596" s="33"/>
      <c r="K596"/>
      <c r="M596" s="105" t="s">
        <v>1918</v>
      </c>
      <c r="N596" s="106" t="s">
        <v>1919</v>
      </c>
      <c r="O596" s="101" t="s">
        <v>3366</v>
      </c>
    </row>
    <row r="597" spans="1:15" x14ac:dyDescent="0.25">
      <c r="A597" s="33" t="s">
        <v>2763</v>
      </c>
      <c r="B597" s="37" t="s">
        <v>2762</v>
      </c>
      <c r="G597" s="33"/>
      <c r="I597" s="33"/>
      <c r="K597"/>
      <c r="M597" s="105" t="s">
        <v>1966</v>
      </c>
      <c r="N597" s="106" t="s">
        <v>1967</v>
      </c>
      <c r="O597" s="101" t="s">
        <v>3536</v>
      </c>
    </row>
    <row r="598" spans="1:15" x14ac:dyDescent="0.25">
      <c r="A598" s="33" t="s">
        <v>2053</v>
      </c>
      <c r="B598" s="37" t="s">
        <v>2052</v>
      </c>
      <c r="G598" s="33"/>
      <c r="I598" s="33"/>
      <c r="K598"/>
      <c r="M598" s="105" t="s">
        <v>545</v>
      </c>
      <c r="N598" s="106" t="s">
        <v>546</v>
      </c>
      <c r="O598" s="101" t="s">
        <v>3480</v>
      </c>
    </row>
    <row r="599" spans="1:15" x14ac:dyDescent="0.25">
      <c r="A599" s="33" t="s">
        <v>2119</v>
      </c>
      <c r="B599" s="37" t="s">
        <v>2118</v>
      </c>
      <c r="G599" s="33"/>
      <c r="I599" s="33"/>
      <c r="K599"/>
      <c r="M599" s="105" t="s">
        <v>1711</v>
      </c>
      <c r="N599" s="106" t="s">
        <v>1712</v>
      </c>
      <c r="O599" s="101" t="s">
        <v>3481</v>
      </c>
    </row>
    <row r="600" spans="1:15" x14ac:dyDescent="0.25">
      <c r="A600" s="33" t="s">
        <v>2219</v>
      </c>
      <c r="B600" s="37" t="s">
        <v>2218</v>
      </c>
      <c r="G600" s="33"/>
      <c r="I600" s="33"/>
      <c r="K600"/>
      <c r="M600" s="105" t="s">
        <v>2845</v>
      </c>
      <c r="N600" s="106" t="s">
        <v>2846</v>
      </c>
      <c r="O600" s="101" t="s">
        <v>3480</v>
      </c>
    </row>
    <row r="601" spans="1:15" x14ac:dyDescent="0.25">
      <c r="A601" s="33" t="s">
        <v>516</v>
      </c>
      <c r="B601" s="37" t="s">
        <v>515</v>
      </c>
      <c r="G601" s="33"/>
      <c r="I601" s="33"/>
      <c r="K601"/>
      <c r="M601" s="105" t="s">
        <v>2762</v>
      </c>
      <c r="N601" s="106" t="s">
        <v>2763</v>
      </c>
      <c r="O601" s="101" t="s">
        <v>3363</v>
      </c>
    </row>
    <row r="602" spans="1:15" x14ac:dyDescent="0.25">
      <c r="A602" s="33" t="s">
        <v>2353</v>
      </c>
      <c r="B602" s="37" t="s">
        <v>2352</v>
      </c>
      <c r="G602" s="33"/>
      <c r="I602" s="33"/>
      <c r="K602"/>
      <c r="M602" s="105" t="s">
        <v>2052</v>
      </c>
      <c r="N602" s="106" t="s">
        <v>2053</v>
      </c>
      <c r="O602" s="101" t="s">
        <v>3537</v>
      </c>
    </row>
    <row r="603" spans="1:15" x14ac:dyDescent="0.25">
      <c r="A603" s="33" t="s">
        <v>2838</v>
      </c>
      <c r="B603" s="37" t="s">
        <v>2837</v>
      </c>
      <c r="G603" s="33"/>
      <c r="I603" s="33"/>
      <c r="K603"/>
      <c r="M603" s="105" t="s">
        <v>2118</v>
      </c>
      <c r="N603" s="106" t="s">
        <v>2119</v>
      </c>
      <c r="O603" s="101" t="s">
        <v>3394</v>
      </c>
    </row>
    <row r="604" spans="1:15" x14ac:dyDescent="0.25">
      <c r="A604" s="33" t="s">
        <v>3057</v>
      </c>
      <c r="B604" s="37" t="s">
        <v>3056</v>
      </c>
      <c r="G604" s="33"/>
      <c r="I604" s="33"/>
      <c r="K604"/>
      <c r="M604" s="105" t="s">
        <v>2352</v>
      </c>
      <c r="N604" s="106" t="s">
        <v>2353</v>
      </c>
      <c r="O604" s="101" t="s">
        <v>3370</v>
      </c>
    </row>
    <row r="605" spans="1:15" x14ac:dyDescent="0.25">
      <c r="A605" s="33" t="s">
        <v>31</v>
      </c>
      <c r="B605" s="37" t="s">
        <v>1903</v>
      </c>
      <c r="G605" s="33"/>
      <c r="I605" s="33"/>
      <c r="K605"/>
      <c r="M605" s="105" t="s">
        <v>2837</v>
      </c>
      <c r="N605" s="106" t="s">
        <v>2838</v>
      </c>
      <c r="O605" s="101" t="s">
        <v>3538</v>
      </c>
    </row>
    <row r="606" spans="1:15" x14ac:dyDescent="0.25">
      <c r="A606" s="33" t="s">
        <v>1888</v>
      </c>
      <c r="B606" s="37" t="s">
        <v>1887</v>
      </c>
      <c r="G606" s="33"/>
      <c r="I606" s="33"/>
      <c r="K606"/>
      <c r="M606" s="105" t="s">
        <v>3056</v>
      </c>
      <c r="N606" s="106" t="s">
        <v>3057</v>
      </c>
      <c r="O606" s="101" t="s">
        <v>3432</v>
      </c>
    </row>
    <row r="607" spans="1:15" x14ac:dyDescent="0.25">
      <c r="A607" s="33" t="s">
        <v>2307</v>
      </c>
      <c r="B607" s="37" t="s">
        <v>2306</v>
      </c>
      <c r="G607" s="33"/>
      <c r="I607" s="33"/>
      <c r="K607"/>
      <c r="M607" s="105" t="s">
        <v>1903</v>
      </c>
      <c r="N607" s="106" t="s">
        <v>31</v>
      </c>
      <c r="O607" s="101" t="s">
        <v>3491</v>
      </c>
    </row>
    <row r="608" spans="1:15" x14ac:dyDescent="0.25">
      <c r="A608" s="33" t="s">
        <v>2537</v>
      </c>
      <c r="B608" s="37" t="s">
        <v>2536</v>
      </c>
      <c r="G608" s="33"/>
      <c r="I608" s="33"/>
      <c r="K608"/>
      <c r="M608" s="105" t="s">
        <v>1887</v>
      </c>
      <c r="N608" s="106" t="s">
        <v>1888</v>
      </c>
      <c r="O608" s="101" t="s">
        <v>3337</v>
      </c>
    </row>
    <row r="609" spans="1:15" x14ac:dyDescent="0.25">
      <c r="A609" s="33" t="s">
        <v>2261</v>
      </c>
      <c r="B609" s="37" t="s">
        <v>2260</v>
      </c>
      <c r="G609" s="33"/>
      <c r="I609" s="33"/>
      <c r="K609"/>
      <c r="M609" s="105" t="s">
        <v>2306</v>
      </c>
      <c r="N609" s="106" t="s">
        <v>2307</v>
      </c>
      <c r="O609" s="101" t="s">
        <v>3477</v>
      </c>
    </row>
    <row r="610" spans="1:15" x14ac:dyDescent="0.25">
      <c r="A610" s="33" t="s">
        <v>1082</v>
      </c>
      <c r="B610" s="37" t="s">
        <v>1081</v>
      </c>
      <c r="G610" s="33"/>
      <c r="I610" s="33"/>
      <c r="K610"/>
      <c r="M610" s="105" t="s">
        <v>2536</v>
      </c>
      <c r="N610" s="106" t="s">
        <v>2537</v>
      </c>
      <c r="O610" s="101" t="s">
        <v>3391</v>
      </c>
    </row>
    <row r="611" spans="1:15" x14ac:dyDescent="0.25">
      <c r="A611" s="33" t="s">
        <v>1324</v>
      </c>
      <c r="B611" s="37" t="s">
        <v>1323</v>
      </c>
      <c r="G611" s="33"/>
      <c r="I611" s="33"/>
      <c r="K611"/>
      <c r="M611" s="105" t="s">
        <v>2260</v>
      </c>
      <c r="N611" s="106" t="s">
        <v>2261</v>
      </c>
      <c r="O611" s="101" t="s">
        <v>3372</v>
      </c>
    </row>
    <row r="612" spans="1:15" x14ac:dyDescent="0.25">
      <c r="A612" s="33" t="s">
        <v>1126</v>
      </c>
      <c r="B612" s="37" t="s">
        <v>1125</v>
      </c>
      <c r="G612" s="33"/>
      <c r="I612" s="33"/>
      <c r="K612"/>
      <c r="M612" s="105" t="s">
        <v>1323</v>
      </c>
      <c r="N612" s="106" t="s">
        <v>1324</v>
      </c>
      <c r="O612" s="101" t="s">
        <v>3503</v>
      </c>
    </row>
    <row r="613" spans="1:15" x14ac:dyDescent="0.25">
      <c r="A613" s="33" t="s">
        <v>2399</v>
      </c>
      <c r="B613" s="37" t="s">
        <v>2398</v>
      </c>
      <c r="G613" s="33"/>
      <c r="I613" s="33"/>
      <c r="K613"/>
      <c r="M613" s="105" t="s">
        <v>1125</v>
      </c>
      <c r="N613" s="106" t="s">
        <v>1126</v>
      </c>
      <c r="O613" s="101" t="s">
        <v>3405</v>
      </c>
    </row>
    <row r="614" spans="1:15" x14ac:dyDescent="0.25">
      <c r="A614" s="33" t="s">
        <v>1210</v>
      </c>
      <c r="B614" s="37" t="s">
        <v>1209</v>
      </c>
      <c r="G614" s="33"/>
      <c r="I614" s="33"/>
      <c r="K614"/>
      <c r="M614" s="105" t="s">
        <v>2398</v>
      </c>
      <c r="N614" s="106" t="s">
        <v>2399</v>
      </c>
      <c r="O614" s="101" t="s">
        <v>3441</v>
      </c>
    </row>
    <row r="615" spans="1:15" x14ac:dyDescent="0.25">
      <c r="A615" s="33" t="s">
        <v>434</v>
      </c>
      <c r="B615" s="37" t="s">
        <v>433</v>
      </c>
      <c r="G615" s="33"/>
      <c r="I615" s="33"/>
      <c r="K615"/>
      <c r="M615" s="105" t="s">
        <v>1209</v>
      </c>
      <c r="N615" s="106" t="s">
        <v>1210</v>
      </c>
      <c r="O615" s="101" t="s">
        <v>3355</v>
      </c>
    </row>
    <row r="616" spans="1:15" x14ac:dyDescent="0.25">
      <c r="A616" s="33" t="s">
        <v>2929</v>
      </c>
      <c r="B616" s="37" t="s">
        <v>2928</v>
      </c>
      <c r="G616" s="33"/>
      <c r="I616" s="33"/>
      <c r="K616"/>
      <c r="M616" s="105" t="s">
        <v>433</v>
      </c>
      <c r="N616" s="106" t="s">
        <v>434</v>
      </c>
      <c r="O616" s="101" t="s">
        <v>3421</v>
      </c>
    </row>
    <row r="617" spans="1:15" x14ac:dyDescent="0.25">
      <c r="A617" s="33" t="s">
        <v>2427</v>
      </c>
      <c r="B617" s="37" t="s">
        <v>2426</v>
      </c>
      <c r="G617" s="33"/>
      <c r="I617" s="33"/>
      <c r="K617"/>
      <c r="M617" s="105" t="s">
        <v>2928</v>
      </c>
      <c r="N617" s="106" t="s">
        <v>2929</v>
      </c>
      <c r="O617" s="101" t="s">
        <v>3451</v>
      </c>
    </row>
    <row r="618" spans="1:15" x14ac:dyDescent="0.25">
      <c r="A618" s="33" t="s">
        <v>2211</v>
      </c>
      <c r="B618" s="37" t="s">
        <v>2210</v>
      </c>
      <c r="G618" s="33"/>
      <c r="I618" s="33"/>
      <c r="K618"/>
      <c r="M618" s="105" t="s">
        <v>2426</v>
      </c>
      <c r="N618" s="106" t="s">
        <v>2427</v>
      </c>
      <c r="O618" s="101" t="s">
        <v>3464</v>
      </c>
    </row>
    <row r="619" spans="1:15" x14ac:dyDescent="0.25">
      <c r="A619" s="33" t="s">
        <v>1605</v>
      </c>
      <c r="B619" s="37" t="s">
        <v>1604</v>
      </c>
      <c r="G619" s="33"/>
      <c r="I619" s="33"/>
      <c r="K619"/>
      <c r="M619" s="105" t="s">
        <v>2210</v>
      </c>
      <c r="N619" s="106" t="s">
        <v>2211</v>
      </c>
      <c r="O619" s="101" t="s">
        <v>3405</v>
      </c>
    </row>
    <row r="620" spans="1:15" x14ac:dyDescent="0.25">
      <c r="A620" s="33" t="s">
        <v>1519</v>
      </c>
      <c r="B620" s="37" t="s">
        <v>1518</v>
      </c>
      <c r="G620" s="33"/>
      <c r="I620" s="33"/>
      <c r="K620"/>
      <c r="M620" s="105" t="s">
        <v>1604</v>
      </c>
      <c r="N620" s="106" t="s">
        <v>1605</v>
      </c>
      <c r="O620" s="101" t="s">
        <v>3493</v>
      </c>
    </row>
    <row r="621" spans="1:15" x14ac:dyDescent="0.25">
      <c r="A621" s="33" t="s">
        <v>1198</v>
      </c>
      <c r="B621" s="37" t="s">
        <v>1197</v>
      </c>
      <c r="G621" s="33"/>
      <c r="I621" s="33"/>
      <c r="K621"/>
      <c r="M621" s="105" t="s">
        <v>1518</v>
      </c>
      <c r="N621" s="106" t="s">
        <v>1519</v>
      </c>
      <c r="O621" s="101" t="s">
        <v>3360</v>
      </c>
    </row>
    <row r="622" spans="1:15" x14ac:dyDescent="0.25">
      <c r="A622" s="33" t="s">
        <v>1178</v>
      </c>
      <c r="B622" s="37" t="s">
        <v>1177</v>
      </c>
      <c r="G622" s="33"/>
      <c r="I622" s="33"/>
      <c r="K622"/>
      <c r="M622" s="105" t="s">
        <v>1177</v>
      </c>
      <c r="N622" s="106" t="s">
        <v>1178</v>
      </c>
      <c r="O622" s="101" t="s">
        <v>3410</v>
      </c>
    </row>
    <row r="623" spans="1:15" x14ac:dyDescent="0.25">
      <c r="A623" s="33" t="s">
        <v>1142</v>
      </c>
      <c r="B623" s="37" t="s">
        <v>1141</v>
      </c>
      <c r="G623" s="33"/>
      <c r="I623" s="33"/>
      <c r="K623"/>
      <c r="M623" s="105" t="s">
        <v>1141</v>
      </c>
      <c r="N623" s="106" t="s">
        <v>1142</v>
      </c>
      <c r="O623" s="101" t="s">
        <v>3441</v>
      </c>
    </row>
    <row r="624" spans="1:15" x14ac:dyDescent="0.25">
      <c r="A624" s="33" t="s">
        <v>1138</v>
      </c>
      <c r="B624" s="37" t="s">
        <v>1137</v>
      </c>
      <c r="G624" s="33"/>
      <c r="I624" s="33"/>
      <c r="K624"/>
      <c r="M624" s="105" t="s">
        <v>1137</v>
      </c>
      <c r="N624" s="106" t="s">
        <v>1138</v>
      </c>
      <c r="O624" s="101" t="s">
        <v>3382</v>
      </c>
    </row>
    <row r="625" spans="1:15" x14ac:dyDescent="0.25">
      <c r="A625" s="33" t="s">
        <v>554</v>
      </c>
      <c r="B625" s="37" t="s">
        <v>553</v>
      </c>
      <c r="G625" s="33"/>
      <c r="I625" s="33"/>
      <c r="K625"/>
      <c r="M625" s="105" t="s">
        <v>553</v>
      </c>
      <c r="N625" s="106" t="s">
        <v>554</v>
      </c>
      <c r="O625" s="101" t="s">
        <v>3451</v>
      </c>
    </row>
    <row r="626" spans="1:15" x14ac:dyDescent="0.25">
      <c r="A626" s="33" t="s">
        <v>2625</v>
      </c>
      <c r="B626" s="37" t="s">
        <v>2624</v>
      </c>
      <c r="G626" s="33"/>
      <c r="I626" s="33"/>
      <c r="K626"/>
      <c r="M626" s="105" t="s">
        <v>2624</v>
      </c>
      <c r="N626" s="106" t="s">
        <v>2625</v>
      </c>
      <c r="O626" s="101" t="s">
        <v>3454</v>
      </c>
    </row>
    <row r="627" spans="1:15" x14ac:dyDescent="0.25">
      <c r="A627" s="33" t="s">
        <v>1551</v>
      </c>
      <c r="B627" s="37" t="s">
        <v>1550</v>
      </c>
      <c r="G627" s="33"/>
      <c r="I627" s="33"/>
      <c r="K627"/>
      <c r="M627" s="105" t="s">
        <v>1339</v>
      </c>
      <c r="N627" s="106" t="s">
        <v>1340</v>
      </c>
      <c r="O627" s="101" t="s">
        <v>3470</v>
      </c>
    </row>
    <row r="628" spans="1:15" x14ac:dyDescent="0.25">
      <c r="A628" s="33" t="s">
        <v>1340</v>
      </c>
      <c r="B628" s="37" t="s">
        <v>1339</v>
      </c>
      <c r="G628" s="33"/>
      <c r="I628" s="33"/>
      <c r="K628"/>
      <c r="M628" s="105" t="s">
        <v>3682</v>
      </c>
      <c r="N628" s="106" t="s">
        <v>3683</v>
      </c>
      <c r="O628" s="101" t="s">
        <v>3535</v>
      </c>
    </row>
    <row r="629" spans="1:15" x14ac:dyDescent="0.25">
      <c r="A629" s="33" t="s">
        <v>1405</v>
      </c>
      <c r="B629" s="37" t="s">
        <v>1404</v>
      </c>
      <c r="G629" s="33"/>
      <c r="I629" s="33"/>
      <c r="K629"/>
      <c r="M629" s="105" t="s">
        <v>1404</v>
      </c>
      <c r="N629" s="106" t="s">
        <v>1405</v>
      </c>
      <c r="O629" s="101" t="s">
        <v>3367</v>
      </c>
    </row>
    <row r="630" spans="1:15" x14ac:dyDescent="0.25">
      <c r="A630" s="33" t="s">
        <v>330</v>
      </c>
      <c r="B630" s="37" t="s">
        <v>329</v>
      </c>
      <c r="G630" s="33"/>
      <c r="I630" s="33"/>
      <c r="K630"/>
      <c r="M630" s="105" t="s">
        <v>329</v>
      </c>
      <c r="N630" s="106" t="s">
        <v>330</v>
      </c>
      <c r="O630" s="101" t="s">
        <v>3539</v>
      </c>
    </row>
    <row r="631" spans="1:15" x14ac:dyDescent="0.25">
      <c r="A631" s="33" t="s">
        <v>3069</v>
      </c>
      <c r="B631" s="37" t="s">
        <v>3068</v>
      </c>
      <c r="G631" s="33"/>
      <c r="I631" s="33"/>
      <c r="K631"/>
      <c r="M631" s="105" t="s">
        <v>1265</v>
      </c>
      <c r="N631" s="106" t="s">
        <v>1266</v>
      </c>
      <c r="O631" s="101" t="s">
        <v>3345</v>
      </c>
    </row>
    <row r="632" spans="1:15" x14ac:dyDescent="0.25">
      <c r="A632" s="33" t="s">
        <v>1266</v>
      </c>
      <c r="B632" s="37" t="s">
        <v>1265</v>
      </c>
      <c r="G632" s="33"/>
      <c r="I632" s="33"/>
      <c r="K632"/>
      <c r="M632" s="105" t="s">
        <v>499</v>
      </c>
      <c r="N632" s="106" t="s">
        <v>500</v>
      </c>
      <c r="O632" s="101" t="s">
        <v>3421</v>
      </c>
    </row>
    <row r="633" spans="1:15" x14ac:dyDescent="0.25">
      <c r="A633" s="33" t="s">
        <v>500</v>
      </c>
      <c r="B633" s="37" t="s">
        <v>499</v>
      </c>
      <c r="G633" s="33"/>
      <c r="I633" s="33"/>
      <c r="K633"/>
      <c r="M633" s="105" t="s">
        <v>1161</v>
      </c>
      <c r="N633" s="106" t="s">
        <v>1162</v>
      </c>
      <c r="O633" s="101" t="s">
        <v>3403</v>
      </c>
    </row>
    <row r="634" spans="1:15" x14ac:dyDescent="0.25">
      <c r="A634" s="33" t="s">
        <v>1162</v>
      </c>
      <c r="B634" s="37" t="s">
        <v>1161</v>
      </c>
      <c r="G634" s="33"/>
      <c r="I634" s="33"/>
      <c r="K634"/>
      <c r="M634" s="105" t="s">
        <v>1948</v>
      </c>
      <c r="N634" s="106" t="s">
        <v>1949</v>
      </c>
      <c r="O634" s="101" t="s">
        <v>3381</v>
      </c>
    </row>
    <row r="635" spans="1:15" x14ac:dyDescent="0.25">
      <c r="A635" s="33" t="s">
        <v>1949</v>
      </c>
      <c r="B635" s="37" t="s">
        <v>1948</v>
      </c>
      <c r="G635" s="33"/>
      <c r="I635" s="33"/>
      <c r="K635"/>
      <c r="M635" s="105" t="s">
        <v>1958</v>
      </c>
      <c r="N635" s="106" t="s">
        <v>1959</v>
      </c>
      <c r="O635" s="101" t="s">
        <v>3382</v>
      </c>
    </row>
    <row r="636" spans="1:15" x14ac:dyDescent="0.25">
      <c r="A636" s="33" t="s">
        <v>1959</v>
      </c>
      <c r="B636" s="37" t="s">
        <v>1958</v>
      </c>
      <c r="G636" s="33"/>
      <c r="I636" s="33"/>
      <c r="K636"/>
      <c r="M636" s="105" t="s">
        <v>675</v>
      </c>
      <c r="N636" s="106" t="s">
        <v>676</v>
      </c>
      <c r="O636" s="101" t="s">
        <v>3501</v>
      </c>
    </row>
    <row r="637" spans="1:15" x14ac:dyDescent="0.25">
      <c r="A637" s="33" t="s">
        <v>676</v>
      </c>
      <c r="B637" s="37" t="s">
        <v>675</v>
      </c>
      <c r="G637" s="33"/>
      <c r="I637" s="33"/>
      <c r="K637"/>
      <c r="M637" s="105" t="s">
        <v>3016</v>
      </c>
      <c r="N637" s="106" t="s">
        <v>3017</v>
      </c>
      <c r="O637" s="101" t="s">
        <v>3345</v>
      </c>
    </row>
    <row r="638" spans="1:15" x14ac:dyDescent="0.25">
      <c r="A638" s="33" t="s">
        <v>3017</v>
      </c>
      <c r="B638" s="37" t="s">
        <v>3016</v>
      </c>
      <c r="G638" s="33"/>
      <c r="I638" s="33"/>
      <c r="K638"/>
      <c r="M638" s="105" t="s">
        <v>3016</v>
      </c>
      <c r="N638" s="106" t="s">
        <v>3017</v>
      </c>
      <c r="O638" s="101" t="s">
        <v>3345</v>
      </c>
    </row>
    <row r="639" spans="1:15" x14ac:dyDescent="0.25">
      <c r="A639" s="33" t="s">
        <v>1963</v>
      </c>
      <c r="B639" s="37" t="s">
        <v>1962</v>
      </c>
      <c r="G639" s="33"/>
      <c r="I639" s="33"/>
      <c r="K639"/>
      <c r="M639" s="105" t="s">
        <v>1962</v>
      </c>
      <c r="N639" s="106" t="s">
        <v>1963</v>
      </c>
      <c r="O639" s="101" t="s">
        <v>3392</v>
      </c>
    </row>
    <row r="640" spans="1:15" x14ac:dyDescent="0.25">
      <c r="A640" s="33" t="s">
        <v>616</v>
      </c>
      <c r="B640" s="37" t="s">
        <v>615</v>
      </c>
      <c r="G640" s="33"/>
      <c r="I640" s="33"/>
      <c r="K640"/>
      <c r="M640" s="105" t="s">
        <v>615</v>
      </c>
      <c r="N640" s="106" t="s">
        <v>616</v>
      </c>
      <c r="O640" s="101" t="s">
        <v>3364</v>
      </c>
    </row>
    <row r="641" spans="1:15" x14ac:dyDescent="0.25">
      <c r="A641" s="33" t="s">
        <v>1032</v>
      </c>
      <c r="B641" s="37" t="s">
        <v>1031</v>
      </c>
      <c r="G641" s="33"/>
      <c r="I641" s="33"/>
      <c r="K641"/>
      <c r="M641" s="105" t="s">
        <v>1031</v>
      </c>
      <c r="N641" s="106" t="s">
        <v>1032</v>
      </c>
      <c r="O641" s="101" t="s">
        <v>3457</v>
      </c>
    </row>
    <row r="642" spans="1:15" x14ac:dyDescent="0.25">
      <c r="A642" s="33" t="s">
        <v>2179</v>
      </c>
      <c r="B642" s="37" t="s">
        <v>2178</v>
      </c>
      <c r="G642" s="33"/>
      <c r="I642" s="33"/>
      <c r="K642"/>
      <c r="M642" s="105" t="s">
        <v>2178</v>
      </c>
      <c r="N642" s="106" t="s">
        <v>2179</v>
      </c>
      <c r="O642" s="101" t="s">
        <v>3414</v>
      </c>
    </row>
    <row r="643" spans="1:15" x14ac:dyDescent="0.25">
      <c r="A643" s="33" t="s">
        <v>3049</v>
      </c>
      <c r="B643" s="37" t="s">
        <v>3048</v>
      </c>
      <c r="G643" s="33"/>
      <c r="I643" s="33"/>
      <c r="K643"/>
      <c r="M643" s="105" t="s">
        <v>3048</v>
      </c>
      <c r="N643" s="106" t="s">
        <v>3049</v>
      </c>
      <c r="O643" s="101" t="s">
        <v>3337</v>
      </c>
    </row>
    <row r="644" spans="1:15" x14ac:dyDescent="0.25">
      <c r="A644" s="33" t="s">
        <v>2221</v>
      </c>
      <c r="B644" s="37" t="s">
        <v>2220</v>
      </c>
      <c r="G644" s="33"/>
      <c r="I644" s="33"/>
      <c r="K644"/>
      <c r="M644" s="105" t="s">
        <v>2220</v>
      </c>
      <c r="N644" s="106" t="s">
        <v>2221</v>
      </c>
      <c r="O644" s="101" t="s">
        <v>3540</v>
      </c>
    </row>
    <row r="645" spans="1:15" x14ac:dyDescent="0.25">
      <c r="A645" s="33" t="s">
        <v>1822</v>
      </c>
      <c r="B645" s="37" t="s">
        <v>1821</v>
      </c>
      <c r="G645" s="33"/>
      <c r="I645" s="33"/>
      <c r="K645"/>
      <c r="M645" s="105" t="s">
        <v>1821</v>
      </c>
      <c r="N645" s="106" t="s">
        <v>1822</v>
      </c>
      <c r="O645" s="101" t="s">
        <v>3414</v>
      </c>
    </row>
    <row r="646" spans="1:15" x14ac:dyDescent="0.25">
      <c r="A646" s="33" t="s">
        <v>1000</v>
      </c>
      <c r="B646" s="37" t="s">
        <v>999</v>
      </c>
      <c r="G646" s="33"/>
      <c r="I646" s="33"/>
      <c r="K646"/>
      <c r="M646" s="105" t="s">
        <v>999</v>
      </c>
      <c r="N646" s="106" t="s">
        <v>1000</v>
      </c>
      <c r="O646" s="101" t="s">
        <v>3439</v>
      </c>
    </row>
    <row r="647" spans="1:15" x14ac:dyDescent="0.25">
      <c r="A647" s="33" t="s">
        <v>1296</v>
      </c>
      <c r="B647" s="37" t="s">
        <v>1295</v>
      </c>
      <c r="G647" s="33"/>
      <c r="I647" s="33"/>
      <c r="K647"/>
      <c r="M647" s="105" t="s">
        <v>1295</v>
      </c>
      <c r="N647" s="106" t="s">
        <v>1296</v>
      </c>
      <c r="O647" s="101" t="s">
        <v>3402</v>
      </c>
    </row>
    <row r="648" spans="1:15" x14ac:dyDescent="0.25">
      <c r="A648" s="33" t="s">
        <v>2237</v>
      </c>
      <c r="B648" s="37" t="s">
        <v>2236</v>
      </c>
      <c r="G648" s="33"/>
      <c r="I648" s="33"/>
      <c r="K648"/>
      <c r="M648" s="105" t="s">
        <v>3046</v>
      </c>
      <c r="N648" s="106" t="s">
        <v>3047</v>
      </c>
      <c r="O648" s="101" t="s">
        <v>3501</v>
      </c>
    </row>
    <row r="649" spans="1:15" x14ac:dyDescent="0.25">
      <c r="A649" s="33" t="s">
        <v>3047</v>
      </c>
      <c r="B649" s="37" t="s">
        <v>3046</v>
      </c>
      <c r="G649" s="33"/>
      <c r="I649" s="33"/>
      <c r="K649"/>
      <c r="M649" s="105" t="s">
        <v>2666</v>
      </c>
      <c r="N649" s="106" t="s">
        <v>2667</v>
      </c>
      <c r="O649" s="101" t="s">
        <v>3493</v>
      </c>
    </row>
    <row r="650" spans="1:15" x14ac:dyDescent="0.25">
      <c r="A650" s="33" t="s">
        <v>2667</v>
      </c>
      <c r="B650" s="37" t="s">
        <v>2666</v>
      </c>
      <c r="G650" s="33"/>
      <c r="I650" s="33"/>
      <c r="K650"/>
      <c r="M650" s="105" t="s">
        <v>1618</v>
      </c>
      <c r="N650" s="106" t="s">
        <v>1619</v>
      </c>
      <c r="O650" s="101" t="s">
        <v>3478</v>
      </c>
    </row>
    <row r="651" spans="1:15" x14ac:dyDescent="0.25">
      <c r="A651" s="33" t="s">
        <v>1619</v>
      </c>
      <c r="B651" s="37" t="s">
        <v>1618</v>
      </c>
      <c r="G651" s="33"/>
      <c r="I651" s="33"/>
      <c r="K651"/>
      <c r="M651" s="105" t="s">
        <v>2250</v>
      </c>
      <c r="N651" s="106" t="s">
        <v>2251</v>
      </c>
      <c r="O651" s="101" t="s">
        <v>3352</v>
      </c>
    </row>
    <row r="652" spans="1:15" x14ac:dyDescent="0.25">
      <c r="A652" s="33" t="s">
        <v>2251</v>
      </c>
      <c r="B652" s="37" t="s">
        <v>2250</v>
      </c>
      <c r="G652" s="33"/>
      <c r="I652" s="33"/>
      <c r="K652"/>
      <c r="M652" s="105" t="s">
        <v>1474</v>
      </c>
      <c r="N652" s="106" t="s">
        <v>1475</v>
      </c>
      <c r="O652" s="101" t="s">
        <v>3334</v>
      </c>
    </row>
    <row r="653" spans="1:15" x14ac:dyDescent="0.25">
      <c r="A653" s="33" t="s">
        <v>1475</v>
      </c>
      <c r="B653" s="37" t="s">
        <v>1474</v>
      </c>
      <c r="G653" s="33"/>
      <c r="I653" s="33"/>
      <c r="K653"/>
      <c r="M653" s="105" t="s">
        <v>1956</v>
      </c>
      <c r="N653" s="106" t="s">
        <v>1957</v>
      </c>
      <c r="O653" s="101" t="s">
        <v>3450</v>
      </c>
    </row>
    <row r="654" spans="1:15" x14ac:dyDescent="0.25">
      <c r="A654" s="33" t="s">
        <v>1957</v>
      </c>
      <c r="B654" s="37" t="s">
        <v>1956</v>
      </c>
      <c r="G654" s="33"/>
      <c r="I654" s="33"/>
      <c r="K654"/>
      <c r="M654" s="105" t="s">
        <v>2524</v>
      </c>
      <c r="N654" s="106" t="s">
        <v>2525</v>
      </c>
      <c r="O654" s="101" t="s">
        <v>3394</v>
      </c>
    </row>
    <row r="655" spans="1:15" x14ac:dyDescent="0.25">
      <c r="A655" s="33" t="s">
        <v>2525</v>
      </c>
      <c r="B655" s="37" t="s">
        <v>2524</v>
      </c>
      <c r="G655" s="33"/>
      <c r="I655" s="33"/>
      <c r="K655"/>
      <c r="M655" s="105" t="s">
        <v>2410</v>
      </c>
      <c r="N655" s="106" t="s">
        <v>2411</v>
      </c>
      <c r="O655" s="101" t="s">
        <v>3435</v>
      </c>
    </row>
    <row r="656" spans="1:15" x14ac:dyDescent="0.25">
      <c r="A656" s="33" t="s">
        <v>2411</v>
      </c>
      <c r="B656" s="37" t="s">
        <v>2410</v>
      </c>
      <c r="G656" s="33"/>
      <c r="I656" s="33"/>
      <c r="K656"/>
      <c r="M656" s="105" t="s">
        <v>643</v>
      </c>
      <c r="N656" s="106" t="s">
        <v>644</v>
      </c>
      <c r="O656" s="101" t="s">
        <v>3431</v>
      </c>
    </row>
    <row r="657" spans="1:15" x14ac:dyDescent="0.25">
      <c r="A657" s="33" t="s">
        <v>644</v>
      </c>
      <c r="B657" s="37" t="s">
        <v>643</v>
      </c>
      <c r="G657" s="33"/>
      <c r="I657" s="33"/>
      <c r="K657"/>
      <c r="M657" s="105" t="s">
        <v>2040</v>
      </c>
      <c r="N657" s="106" t="s">
        <v>2041</v>
      </c>
      <c r="O657" s="101" t="s">
        <v>3392</v>
      </c>
    </row>
    <row r="658" spans="1:15" x14ac:dyDescent="0.25">
      <c r="A658" s="33" t="s">
        <v>2041</v>
      </c>
      <c r="B658" s="37" t="s">
        <v>2040</v>
      </c>
      <c r="G658" s="33"/>
      <c r="I658" s="33"/>
      <c r="K658"/>
      <c r="M658" s="105" t="s">
        <v>2859</v>
      </c>
      <c r="N658" s="106" t="s">
        <v>2860</v>
      </c>
      <c r="O658" s="101" t="s">
        <v>3472</v>
      </c>
    </row>
    <row r="659" spans="1:15" x14ac:dyDescent="0.25">
      <c r="A659" s="33" t="s">
        <v>2860</v>
      </c>
      <c r="B659" s="37" t="s">
        <v>2859</v>
      </c>
      <c r="G659" s="33"/>
      <c r="I659" s="33"/>
      <c r="K659"/>
      <c r="M659" s="105" t="s">
        <v>2106</v>
      </c>
      <c r="N659" s="106" t="s">
        <v>2107</v>
      </c>
      <c r="O659" s="101" t="s">
        <v>3389</v>
      </c>
    </row>
    <row r="660" spans="1:15" x14ac:dyDescent="0.25">
      <c r="A660" s="33" t="s">
        <v>2107</v>
      </c>
      <c r="B660" s="37" t="s">
        <v>2106</v>
      </c>
      <c r="G660" s="33"/>
      <c r="I660" s="33"/>
      <c r="K660"/>
      <c r="M660" s="105" t="s">
        <v>1255</v>
      </c>
      <c r="N660" s="106" t="s">
        <v>1256</v>
      </c>
      <c r="O660" s="101" t="s">
        <v>3415</v>
      </c>
    </row>
    <row r="661" spans="1:15" x14ac:dyDescent="0.25">
      <c r="A661" s="33" t="s">
        <v>1256</v>
      </c>
      <c r="B661" s="37" t="s">
        <v>1255</v>
      </c>
      <c r="G661" s="33"/>
      <c r="I661" s="33"/>
      <c r="K661"/>
      <c r="M661" s="105" t="s">
        <v>2002</v>
      </c>
      <c r="N661" s="106" t="s">
        <v>2003</v>
      </c>
      <c r="O661" s="101" t="s">
        <v>3441</v>
      </c>
    </row>
    <row r="662" spans="1:15" x14ac:dyDescent="0.25">
      <c r="A662" s="33" t="s">
        <v>2003</v>
      </c>
      <c r="B662" s="37" t="s">
        <v>2002</v>
      </c>
      <c r="G662" s="33"/>
      <c r="I662" s="33"/>
      <c r="K662"/>
      <c r="M662" s="105" t="s">
        <v>2002</v>
      </c>
      <c r="N662" s="106" t="s">
        <v>2003</v>
      </c>
      <c r="O662" s="101" t="s">
        <v>3441</v>
      </c>
    </row>
    <row r="663" spans="1:15" x14ac:dyDescent="0.25">
      <c r="A663" s="33" t="s">
        <v>1254</v>
      </c>
      <c r="B663" s="37" t="s">
        <v>1253</v>
      </c>
      <c r="G663" s="33"/>
      <c r="I663" s="33"/>
      <c r="K663"/>
      <c r="M663" s="105" t="s">
        <v>2002</v>
      </c>
      <c r="N663" s="106" t="s">
        <v>2003</v>
      </c>
      <c r="O663" s="101" t="s">
        <v>3441</v>
      </c>
    </row>
    <row r="664" spans="1:15" x14ac:dyDescent="0.25">
      <c r="A664" s="33" t="s">
        <v>600</v>
      </c>
      <c r="B664" s="37" t="s">
        <v>599</v>
      </c>
      <c r="G664" s="33"/>
      <c r="I664" s="33"/>
      <c r="K664"/>
      <c r="M664" s="105" t="s">
        <v>2002</v>
      </c>
      <c r="N664" s="106" t="s">
        <v>2003</v>
      </c>
      <c r="O664" s="101" t="s">
        <v>3441</v>
      </c>
    </row>
    <row r="665" spans="1:15" x14ac:dyDescent="0.25">
      <c r="A665" s="33" t="s">
        <v>1443</v>
      </c>
      <c r="B665" s="37" t="s">
        <v>1442</v>
      </c>
      <c r="G665" s="33"/>
      <c r="I665" s="33"/>
      <c r="K665"/>
      <c r="M665" s="105" t="s">
        <v>599</v>
      </c>
      <c r="N665" s="106" t="s">
        <v>600</v>
      </c>
      <c r="O665" s="101" t="s">
        <v>3407</v>
      </c>
    </row>
    <row r="666" spans="1:15" x14ac:dyDescent="0.25">
      <c r="A666" s="33" t="s">
        <v>334</v>
      </c>
      <c r="B666" s="37" t="s">
        <v>333</v>
      </c>
      <c r="G666" s="33"/>
      <c r="I666" s="33"/>
      <c r="K666"/>
      <c r="M666" s="105" t="s">
        <v>1442</v>
      </c>
      <c r="N666" s="106" t="s">
        <v>1443</v>
      </c>
      <c r="O666" s="101" t="s">
        <v>3410</v>
      </c>
    </row>
    <row r="667" spans="1:15" x14ac:dyDescent="0.25">
      <c r="A667" s="33" t="s">
        <v>488</v>
      </c>
      <c r="B667" s="37" t="s">
        <v>487</v>
      </c>
      <c r="G667" s="33"/>
      <c r="I667" s="33"/>
      <c r="K667"/>
      <c r="M667" s="105" t="s">
        <v>333</v>
      </c>
      <c r="N667" s="106" t="s">
        <v>334</v>
      </c>
      <c r="O667" s="101" t="s">
        <v>3371</v>
      </c>
    </row>
    <row r="668" spans="1:15" x14ac:dyDescent="0.25">
      <c r="A668" s="33" t="s">
        <v>2215</v>
      </c>
      <c r="B668" s="37" t="s">
        <v>2214</v>
      </c>
      <c r="G668" s="33"/>
      <c r="I668" s="33"/>
      <c r="K668"/>
      <c r="M668" s="105" t="s">
        <v>487</v>
      </c>
      <c r="N668" s="106" t="s">
        <v>488</v>
      </c>
      <c r="O668" s="101" t="s">
        <v>3345</v>
      </c>
    </row>
    <row r="669" spans="1:15" x14ac:dyDescent="0.25">
      <c r="A669" s="33" t="s">
        <v>1812</v>
      </c>
      <c r="B669" s="37" t="s">
        <v>1811</v>
      </c>
      <c r="G669" s="33"/>
      <c r="I669" s="33"/>
      <c r="K669"/>
      <c r="M669" s="105" t="s">
        <v>2214</v>
      </c>
      <c r="N669" s="106" t="s">
        <v>2215</v>
      </c>
      <c r="O669" s="101" t="s">
        <v>3541</v>
      </c>
    </row>
    <row r="670" spans="1:15" x14ac:dyDescent="0.25">
      <c r="A670" s="33" t="s">
        <v>2351</v>
      </c>
      <c r="B670" s="37" t="s">
        <v>2350</v>
      </c>
      <c r="G670" s="33"/>
      <c r="I670" s="33"/>
      <c r="K670"/>
      <c r="M670" s="105" t="s">
        <v>3684</v>
      </c>
      <c r="N670" s="106" t="s">
        <v>3685</v>
      </c>
      <c r="O670" s="101" t="s">
        <v>3429</v>
      </c>
    </row>
    <row r="671" spans="1:15" x14ac:dyDescent="0.25">
      <c r="A671" s="33" t="s">
        <v>318</v>
      </c>
      <c r="B671" s="37" t="s">
        <v>317</v>
      </c>
      <c r="G671" s="33"/>
      <c r="I671" s="33"/>
      <c r="K671"/>
      <c r="M671" s="105" t="s">
        <v>1811</v>
      </c>
      <c r="N671" s="106" t="s">
        <v>1812</v>
      </c>
      <c r="O671" s="101" t="s">
        <v>3542</v>
      </c>
    </row>
    <row r="672" spans="1:15" x14ac:dyDescent="0.25">
      <c r="A672" s="33" t="s">
        <v>2313</v>
      </c>
      <c r="B672" s="37" t="s">
        <v>2312</v>
      </c>
      <c r="G672" s="33"/>
      <c r="I672" s="33"/>
      <c r="K672"/>
      <c r="M672" s="105" t="s">
        <v>2350</v>
      </c>
      <c r="N672" s="106" t="s">
        <v>2351</v>
      </c>
      <c r="O672" s="101" t="s">
        <v>3376</v>
      </c>
    </row>
    <row r="673" spans="1:15" x14ac:dyDescent="0.25">
      <c r="A673" s="33" t="s">
        <v>374</v>
      </c>
      <c r="B673" s="37" t="s">
        <v>373</v>
      </c>
      <c r="G673" s="33"/>
      <c r="I673" s="33"/>
      <c r="K673"/>
      <c r="M673" s="105" t="s">
        <v>317</v>
      </c>
      <c r="N673" s="106" t="s">
        <v>318</v>
      </c>
      <c r="O673" s="101" t="s">
        <v>3337</v>
      </c>
    </row>
    <row r="674" spans="1:15" x14ac:dyDescent="0.25">
      <c r="A674" s="33" t="s">
        <v>2039</v>
      </c>
      <c r="B674" s="37" t="s">
        <v>2038</v>
      </c>
      <c r="G674" s="33"/>
      <c r="I674" s="33"/>
      <c r="K674"/>
      <c r="M674" s="105" t="s">
        <v>2312</v>
      </c>
      <c r="N674" s="106" t="s">
        <v>2313</v>
      </c>
      <c r="O674" s="101" t="s">
        <v>3543</v>
      </c>
    </row>
    <row r="675" spans="1:15" x14ac:dyDescent="0.25">
      <c r="A675" s="33" t="s">
        <v>1465</v>
      </c>
      <c r="B675" s="37" t="s">
        <v>1464</v>
      </c>
      <c r="G675" s="33"/>
      <c r="I675" s="33"/>
      <c r="K675"/>
      <c r="M675" s="105" t="s">
        <v>2038</v>
      </c>
      <c r="N675" s="106" t="s">
        <v>2039</v>
      </c>
      <c r="O675" s="101" t="s">
        <v>3539</v>
      </c>
    </row>
    <row r="676" spans="1:15" x14ac:dyDescent="0.25">
      <c r="A676" s="33" t="s">
        <v>2779</v>
      </c>
      <c r="B676" s="37" t="s">
        <v>2778</v>
      </c>
      <c r="G676" s="33"/>
      <c r="I676" s="33"/>
      <c r="K676"/>
      <c r="M676" s="105" t="s">
        <v>1464</v>
      </c>
      <c r="N676" s="106" t="s">
        <v>1465</v>
      </c>
      <c r="O676" s="101" t="s">
        <v>3506</v>
      </c>
    </row>
    <row r="677" spans="1:15" x14ac:dyDescent="0.25">
      <c r="A677" s="33" t="s">
        <v>2519</v>
      </c>
      <c r="B677" s="37" t="s">
        <v>2518</v>
      </c>
      <c r="G677" s="33"/>
      <c r="I677" s="33"/>
      <c r="K677"/>
      <c r="M677" s="105" t="s">
        <v>3686</v>
      </c>
      <c r="N677" s="106" t="s">
        <v>3687</v>
      </c>
      <c r="O677" s="101" t="s">
        <v>3421</v>
      </c>
    </row>
    <row r="678" spans="1:15" x14ac:dyDescent="0.25">
      <c r="A678" s="33" t="s">
        <v>1441</v>
      </c>
      <c r="B678" s="37" t="s">
        <v>1440</v>
      </c>
      <c r="G678" s="33"/>
      <c r="I678" s="33"/>
      <c r="K678"/>
      <c r="M678" s="105" t="s">
        <v>2778</v>
      </c>
      <c r="N678" s="106" t="s">
        <v>2779</v>
      </c>
      <c r="O678" s="101" t="s">
        <v>3524</v>
      </c>
    </row>
    <row r="679" spans="1:15" x14ac:dyDescent="0.25">
      <c r="A679" s="33" t="s">
        <v>592</v>
      </c>
      <c r="B679" s="37" t="s">
        <v>591</v>
      </c>
      <c r="G679" s="33"/>
      <c r="I679" s="33"/>
      <c r="K679"/>
      <c r="M679" s="105" t="s">
        <v>2518</v>
      </c>
      <c r="N679" s="106" t="s">
        <v>2519</v>
      </c>
      <c r="O679" s="101" t="s">
        <v>3493</v>
      </c>
    </row>
    <row r="680" spans="1:15" x14ac:dyDescent="0.25">
      <c r="A680" s="33" t="s">
        <v>974</v>
      </c>
      <c r="B680" s="37" t="s">
        <v>973</v>
      </c>
      <c r="G680" s="33"/>
      <c r="I680" s="33"/>
      <c r="K680"/>
      <c r="M680" s="105" t="s">
        <v>1440</v>
      </c>
      <c r="N680" s="106" t="s">
        <v>1441</v>
      </c>
      <c r="O680" s="101" t="s">
        <v>3532</v>
      </c>
    </row>
    <row r="681" spans="1:15" x14ac:dyDescent="0.25">
      <c r="A681" s="33" t="s">
        <v>1850</v>
      </c>
      <c r="B681" s="37" t="s">
        <v>1849</v>
      </c>
      <c r="G681" s="33"/>
      <c r="I681" s="33"/>
      <c r="K681"/>
      <c r="M681" s="105" t="s">
        <v>591</v>
      </c>
      <c r="N681" s="106" t="s">
        <v>592</v>
      </c>
      <c r="O681" s="101" t="s">
        <v>3442</v>
      </c>
    </row>
    <row r="682" spans="1:15" x14ac:dyDescent="0.25">
      <c r="A682" s="33" t="s">
        <v>530</v>
      </c>
      <c r="B682" s="37" t="s">
        <v>529</v>
      </c>
      <c r="G682" s="33"/>
      <c r="I682" s="33"/>
      <c r="K682"/>
      <c r="M682" s="105" t="s">
        <v>973</v>
      </c>
      <c r="N682" s="106" t="s">
        <v>974</v>
      </c>
      <c r="O682" s="101" t="s">
        <v>3374</v>
      </c>
    </row>
    <row r="683" spans="1:15" x14ac:dyDescent="0.25">
      <c r="A683" s="33" t="s">
        <v>1230</v>
      </c>
      <c r="B683" s="37" t="s">
        <v>1229</v>
      </c>
      <c r="G683" s="33"/>
      <c r="I683" s="33"/>
      <c r="K683"/>
      <c r="M683" s="105" t="s">
        <v>1849</v>
      </c>
      <c r="N683" s="106" t="s">
        <v>1850</v>
      </c>
      <c r="O683" s="101" t="s">
        <v>3499</v>
      </c>
    </row>
    <row r="684" spans="1:15" x14ac:dyDescent="0.25">
      <c r="A684" s="33" t="s">
        <v>1459</v>
      </c>
      <c r="B684" s="37" t="s">
        <v>1458</v>
      </c>
      <c r="G684" s="33"/>
      <c r="I684" s="33"/>
      <c r="K684"/>
      <c r="M684" s="105" t="s">
        <v>1229</v>
      </c>
      <c r="N684" s="106" t="s">
        <v>1230</v>
      </c>
      <c r="O684" s="101" t="s">
        <v>3490</v>
      </c>
    </row>
    <row r="685" spans="1:15" x14ac:dyDescent="0.25">
      <c r="A685" s="33" t="s">
        <v>376</v>
      </c>
      <c r="B685" s="37" t="s">
        <v>375</v>
      </c>
      <c r="G685" s="33"/>
      <c r="I685" s="33"/>
      <c r="K685"/>
      <c r="M685" s="105" t="s">
        <v>1458</v>
      </c>
      <c r="N685" s="106" t="s">
        <v>1459</v>
      </c>
      <c r="O685" s="101" t="s">
        <v>3384</v>
      </c>
    </row>
    <row r="686" spans="1:15" x14ac:dyDescent="0.25">
      <c r="A686" s="33" t="s">
        <v>1900</v>
      </c>
      <c r="B686" s="37" t="s">
        <v>1899</v>
      </c>
      <c r="G686" s="33"/>
      <c r="I686" s="33"/>
      <c r="K686"/>
      <c r="M686" s="105" t="s">
        <v>375</v>
      </c>
      <c r="N686" s="106" t="s">
        <v>376</v>
      </c>
      <c r="O686" s="101" t="s">
        <v>3421</v>
      </c>
    </row>
    <row r="687" spans="1:15" x14ac:dyDescent="0.25">
      <c r="A687" s="33" t="s">
        <v>2029</v>
      </c>
      <c r="B687" s="37" t="s">
        <v>2028</v>
      </c>
      <c r="G687" s="33"/>
      <c r="I687" s="33"/>
      <c r="K687"/>
      <c r="M687" s="105" t="s">
        <v>1899</v>
      </c>
      <c r="N687" s="106" t="s">
        <v>1900</v>
      </c>
      <c r="O687" s="101" t="s">
        <v>3345</v>
      </c>
    </row>
    <row r="688" spans="1:15" x14ac:dyDescent="0.25">
      <c r="A688" s="33" t="s">
        <v>1365</v>
      </c>
      <c r="B688" s="37" t="s">
        <v>1364</v>
      </c>
      <c r="G688" s="33"/>
      <c r="I688" s="33"/>
      <c r="K688"/>
      <c r="M688" s="105" t="s">
        <v>2028</v>
      </c>
      <c r="N688" s="106" t="s">
        <v>2029</v>
      </c>
      <c r="O688" s="101" t="s">
        <v>3456</v>
      </c>
    </row>
    <row r="689" spans="1:15" x14ac:dyDescent="0.25">
      <c r="A689" s="33" t="s">
        <v>2213</v>
      </c>
      <c r="B689" s="37" t="s">
        <v>2212</v>
      </c>
      <c r="G689" s="33"/>
      <c r="I689" s="33"/>
      <c r="K689"/>
      <c r="M689" s="105" t="s">
        <v>1364</v>
      </c>
      <c r="N689" s="106" t="s">
        <v>1365</v>
      </c>
      <c r="O689" s="101" t="s">
        <v>3371</v>
      </c>
    </row>
    <row r="690" spans="1:15" x14ac:dyDescent="0.25">
      <c r="A690" s="33" t="s">
        <v>506</v>
      </c>
      <c r="B690" s="37" t="s">
        <v>505</v>
      </c>
      <c r="G690" s="33"/>
      <c r="I690" s="33"/>
      <c r="K690"/>
      <c r="M690" s="105" t="s">
        <v>2212</v>
      </c>
      <c r="N690" s="106" t="s">
        <v>2213</v>
      </c>
      <c r="O690" s="101" t="s">
        <v>3356</v>
      </c>
    </row>
    <row r="691" spans="1:15" x14ac:dyDescent="0.25">
      <c r="A691" s="33" t="s">
        <v>2013</v>
      </c>
      <c r="B691" s="37" t="s">
        <v>2012</v>
      </c>
      <c r="G691" s="33"/>
      <c r="I691" s="33"/>
      <c r="K691"/>
      <c r="M691" s="105" t="s">
        <v>505</v>
      </c>
      <c r="N691" s="106" t="s">
        <v>506</v>
      </c>
      <c r="O691" s="101" t="s">
        <v>3351</v>
      </c>
    </row>
    <row r="692" spans="1:15" x14ac:dyDescent="0.25">
      <c r="A692" s="33" t="s">
        <v>2993</v>
      </c>
      <c r="B692" s="37" t="s">
        <v>2992</v>
      </c>
      <c r="G692" s="33"/>
      <c r="I692" s="33"/>
      <c r="K692"/>
      <c r="M692" s="105" t="s">
        <v>505</v>
      </c>
      <c r="N692" s="106" t="s">
        <v>506</v>
      </c>
      <c r="O692" s="101" t="s">
        <v>3351</v>
      </c>
    </row>
    <row r="693" spans="1:15" x14ac:dyDescent="0.25">
      <c r="A693" s="33" t="s">
        <v>598</v>
      </c>
      <c r="B693" s="37" t="s">
        <v>597</v>
      </c>
      <c r="G693" s="33"/>
      <c r="I693" s="33"/>
      <c r="K693"/>
      <c r="M693" s="105" t="s">
        <v>2012</v>
      </c>
      <c r="N693" s="106" t="s">
        <v>2013</v>
      </c>
      <c r="O693" s="101" t="s">
        <v>3424</v>
      </c>
    </row>
    <row r="694" spans="1:15" x14ac:dyDescent="0.25">
      <c r="A694" s="33" t="s">
        <v>2059</v>
      </c>
      <c r="B694" s="37" t="s">
        <v>2058</v>
      </c>
      <c r="G694" s="33"/>
      <c r="I694" s="33"/>
      <c r="K694"/>
      <c r="M694" s="105" t="s">
        <v>2992</v>
      </c>
      <c r="N694" s="106" t="s">
        <v>2993</v>
      </c>
      <c r="O694" s="101" t="s">
        <v>3352</v>
      </c>
    </row>
    <row r="695" spans="1:15" x14ac:dyDescent="0.25">
      <c r="A695" s="33" t="s">
        <v>1417</v>
      </c>
      <c r="B695" s="37" t="s">
        <v>1416</v>
      </c>
      <c r="G695" s="33"/>
      <c r="I695" s="33"/>
      <c r="K695"/>
      <c r="M695" s="105" t="s">
        <v>597</v>
      </c>
      <c r="N695" s="106" t="s">
        <v>598</v>
      </c>
      <c r="O695" s="101" t="s">
        <v>3347</v>
      </c>
    </row>
    <row r="696" spans="1:15" x14ac:dyDescent="0.25">
      <c r="A696" s="33" t="s">
        <v>1264</v>
      </c>
      <c r="B696" s="37" t="s">
        <v>1263</v>
      </c>
      <c r="G696" s="33"/>
      <c r="I696" s="33"/>
      <c r="K696"/>
      <c r="M696" s="105" t="s">
        <v>2058</v>
      </c>
      <c r="N696" s="106" t="s">
        <v>2059</v>
      </c>
      <c r="O696" s="101" t="s">
        <v>3544</v>
      </c>
    </row>
    <row r="697" spans="1:15" x14ac:dyDescent="0.25">
      <c r="A697" s="33" t="s">
        <v>2903</v>
      </c>
      <c r="B697" s="37" t="s">
        <v>2902</v>
      </c>
      <c r="G697" s="33"/>
      <c r="I697" s="33"/>
      <c r="K697"/>
      <c r="M697" s="105" t="s">
        <v>3688</v>
      </c>
      <c r="N697" s="106" t="s">
        <v>3689</v>
      </c>
      <c r="O697" s="101" t="s">
        <v>3478</v>
      </c>
    </row>
    <row r="698" spans="1:15" x14ac:dyDescent="0.25">
      <c r="A698" s="33" t="s">
        <v>870</v>
      </c>
      <c r="B698" s="37" t="s">
        <v>869</v>
      </c>
      <c r="G698" s="33"/>
      <c r="I698" s="33"/>
      <c r="K698"/>
      <c r="M698" s="105" t="s">
        <v>3690</v>
      </c>
      <c r="N698" s="106" t="s">
        <v>3691</v>
      </c>
      <c r="O698" s="101" t="s">
        <v>3490</v>
      </c>
    </row>
    <row r="699" spans="1:15" x14ac:dyDescent="0.25">
      <c r="A699" s="33" t="s">
        <v>958</v>
      </c>
      <c r="B699" s="37" t="s">
        <v>957</v>
      </c>
      <c r="G699" s="33"/>
      <c r="I699" s="33"/>
      <c r="K699"/>
      <c r="M699" s="105" t="s">
        <v>1263</v>
      </c>
      <c r="N699" s="106" t="s">
        <v>1264</v>
      </c>
      <c r="O699" s="101" t="s">
        <v>3545</v>
      </c>
    </row>
    <row r="700" spans="1:15" x14ac:dyDescent="0.25">
      <c r="A700" s="33" t="s">
        <v>1716</v>
      </c>
      <c r="B700" s="37" t="s">
        <v>1715</v>
      </c>
      <c r="G700" s="33"/>
      <c r="I700" s="33"/>
      <c r="K700"/>
      <c r="M700" s="105" t="s">
        <v>2902</v>
      </c>
      <c r="N700" s="106" t="s">
        <v>2903</v>
      </c>
      <c r="O700" s="101" t="s">
        <v>3546</v>
      </c>
    </row>
    <row r="701" spans="1:15" x14ac:dyDescent="0.25">
      <c r="A701" s="33" t="s">
        <v>2886</v>
      </c>
      <c r="B701" s="37" t="s">
        <v>2885</v>
      </c>
      <c r="G701" s="33"/>
      <c r="I701" s="33"/>
      <c r="K701"/>
      <c r="M701" s="105" t="s">
        <v>869</v>
      </c>
      <c r="N701" s="106" t="s">
        <v>870</v>
      </c>
      <c r="O701" s="101" t="s">
        <v>3547</v>
      </c>
    </row>
    <row r="702" spans="1:15" x14ac:dyDescent="0.25">
      <c r="A702" s="33" t="s">
        <v>298</v>
      </c>
      <c r="B702" s="37" t="s">
        <v>297</v>
      </c>
      <c r="G702" s="33"/>
      <c r="I702" s="33"/>
      <c r="K702"/>
      <c r="M702" s="105" t="s">
        <v>957</v>
      </c>
      <c r="N702" s="106" t="s">
        <v>958</v>
      </c>
      <c r="O702" s="101" t="s">
        <v>3548</v>
      </c>
    </row>
    <row r="703" spans="1:15" x14ac:dyDescent="0.25">
      <c r="A703" s="33" t="s">
        <v>1200</v>
      </c>
      <c r="B703" s="37" t="s">
        <v>1199</v>
      </c>
      <c r="G703" s="33"/>
      <c r="I703" s="33"/>
      <c r="K703"/>
      <c r="M703" s="105" t="s">
        <v>1715</v>
      </c>
      <c r="N703" s="106" t="s">
        <v>1716</v>
      </c>
      <c r="O703" s="101" t="s">
        <v>3545</v>
      </c>
    </row>
    <row r="704" spans="1:15" x14ac:dyDescent="0.25">
      <c r="A704" s="33" t="s">
        <v>1917</v>
      </c>
      <c r="B704" s="37" t="s">
        <v>1916</v>
      </c>
      <c r="G704" s="33"/>
      <c r="I704" s="33"/>
      <c r="K704"/>
      <c r="M704" s="105" t="s">
        <v>2885</v>
      </c>
      <c r="N704" s="106" t="s">
        <v>2886</v>
      </c>
      <c r="O704" s="101" t="s">
        <v>3405</v>
      </c>
    </row>
    <row r="705" spans="1:15" x14ac:dyDescent="0.25">
      <c r="A705" s="33" t="s">
        <v>316</v>
      </c>
      <c r="B705" s="37" t="s">
        <v>315</v>
      </c>
      <c r="G705" s="33"/>
      <c r="I705" s="33"/>
      <c r="K705"/>
      <c r="M705" s="105" t="s">
        <v>297</v>
      </c>
      <c r="N705" s="106" t="s">
        <v>298</v>
      </c>
      <c r="O705" s="101" t="s">
        <v>3401</v>
      </c>
    </row>
    <row r="706" spans="1:15" x14ac:dyDescent="0.25">
      <c r="A706" s="33" t="s">
        <v>1671</v>
      </c>
      <c r="B706" s="37" t="s">
        <v>1670</v>
      </c>
      <c r="G706" s="33"/>
      <c r="I706" s="33"/>
      <c r="K706"/>
      <c r="M706" s="105" t="s">
        <v>297</v>
      </c>
      <c r="N706" s="106" t="s">
        <v>298</v>
      </c>
      <c r="O706" s="101" t="s">
        <v>3401</v>
      </c>
    </row>
    <row r="707" spans="1:15" x14ac:dyDescent="0.25">
      <c r="A707" s="33" t="s">
        <v>2767</v>
      </c>
      <c r="B707" s="37" t="s">
        <v>2766</v>
      </c>
      <c r="G707" s="33"/>
      <c r="I707" s="33"/>
      <c r="K707"/>
      <c r="M707" s="105" t="s">
        <v>1199</v>
      </c>
      <c r="N707" s="106" t="s">
        <v>1200</v>
      </c>
      <c r="O707" s="101" t="s">
        <v>3458</v>
      </c>
    </row>
    <row r="708" spans="1:15" x14ac:dyDescent="0.25">
      <c r="A708" s="33" t="s">
        <v>2007</v>
      </c>
      <c r="B708" s="37" t="s">
        <v>2006</v>
      </c>
      <c r="G708" s="33"/>
      <c r="I708" s="33"/>
      <c r="K708"/>
      <c r="M708" s="105" t="s">
        <v>1916</v>
      </c>
      <c r="N708" s="106" t="s">
        <v>1917</v>
      </c>
      <c r="O708" s="101" t="s">
        <v>3433</v>
      </c>
    </row>
    <row r="709" spans="1:15" x14ac:dyDescent="0.25">
      <c r="A709" s="33" t="s">
        <v>624</v>
      </c>
      <c r="B709" s="37" t="s">
        <v>623</v>
      </c>
      <c r="G709" s="33"/>
      <c r="I709" s="33"/>
      <c r="K709"/>
      <c r="M709" s="105" t="s">
        <v>315</v>
      </c>
      <c r="N709" s="106" t="s">
        <v>316</v>
      </c>
      <c r="O709" s="101" t="s">
        <v>3524</v>
      </c>
    </row>
    <row r="710" spans="1:15" x14ac:dyDescent="0.25">
      <c r="A710" s="33" t="s">
        <v>344</v>
      </c>
      <c r="B710" s="37" t="s">
        <v>343</v>
      </c>
      <c r="G710" s="33"/>
      <c r="I710" s="33"/>
      <c r="K710"/>
      <c r="M710" s="105" t="s">
        <v>1670</v>
      </c>
      <c r="N710" s="106" t="s">
        <v>1671</v>
      </c>
      <c r="O710" s="101" t="s">
        <v>3337</v>
      </c>
    </row>
    <row r="711" spans="1:15" x14ac:dyDescent="0.25">
      <c r="A711" s="33" t="s">
        <v>1312</v>
      </c>
      <c r="B711" s="37" t="s">
        <v>1311</v>
      </c>
      <c r="G711" s="33"/>
      <c r="I711" s="33"/>
      <c r="K711"/>
      <c r="M711" s="105" t="s">
        <v>2766</v>
      </c>
      <c r="N711" s="106" t="s">
        <v>2767</v>
      </c>
      <c r="O711" s="101" t="s">
        <v>3494</v>
      </c>
    </row>
    <row r="712" spans="1:15" x14ac:dyDescent="0.25">
      <c r="A712" s="33" t="s">
        <v>750</v>
      </c>
      <c r="B712" s="37" t="s">
        <v>749</v>
      </c>
      <c r="G712" s="33"/>
      <c r="I712" s="33"/>
      <c r="K712"/>
      <c r="M712" s="105" t="s">
        <v>2006</v>
      </c>
      <c r="N712" s="106" t="s">
        <v>2007</v>
      </c>
      <c r="O712" s="101" t="s">
        <v>3334</v>
      </c>
    </row>
    <row r="713" spans="1:15" x14ac:dyDescent="0.25">
      <c r="A713" s="33" t="s">
        <v>1220</v>
      </c>
      <c r="B713" s="37" t="s">
        <v>1219</v>
      </c>
      <c r="G713" s="33"/>
      <c r="I713" s="33"/>
      <c r="K713"/>
      <c r="M713" s="105" t="s">
        <v>623</v>
      </c>
      <c r="N713" s="106" t="s">
        <v>624</v>
      </c>
      <c r="O713" s="101" t="s">
        <v>3333</v>
      </c>
    </row>
    <row r="714" spans="1:15" x14ac:dyDescent="0.25">
      <c r="A714" s="33" t="s">
        <v>1234</v>
      </c>
      <c r="B714" s="37" t="s">
        <v>1233</v>
      </c>
      <c r="G714" s="33"/>
      <c r="I714" s="33"/>
      <c r="K714"/>
      <c r="M714" s="105" t="s">
        <v>343</v>
      </c>
      <c r="N714" s="106" t="s">
        <v>344</v>
      </c>
      <c r="O714" s="101" t="s">
        <v>3549</v>
      </c>
    </row>
    <row r="715" spans="1:15" x14ac:dyDescent="0.25">
      <c r="A715" s="33" t="s">
        <v>1818</v>
      </c>
      <c r="B715" s="37" t="s">
        <v>1817</v>
      </c>
      <c r="G715" s="33"/>
      <c r="I715" s="33"/>
      <c r="K715"/>
      <c r="M715" s="105" t="s">
        <v>1311</v>
      </c>
      <c r="N715" s="106" t="s">
        <v>1312</v>
      </c>
      <c r="O715" s="101" t="s">
        <v>3550</v>
      </c>
    </row>
    <row r="716" spans="1:15" x14ac:dyDescent="0.25">
      <c r="A716" s="33" t="s">
        <v>2475</v>
      </c>
      <c r="B716" s="37" t="s">
        <v>2474</v>
      </c>
      <c r="G716" s="33"/>
      <c r="I716" s="33"/>
      <c r="K716"/>
      <c r="M716" s="105" t="s">
        <v>749</v>
      </c>
      <c r="N716" s="106" t="s">
        <v>750</v>
      </c>
      <c r="O716" s="101" t="s">
        <v>3537</v>
      </c>
    </row>
    <row r="717" spans="1:15" x14ac:dyDescent="0.25">
      <c r="A717" s="33" t="s">
        <v>1690</v>
      </c>
      <c r="B717" s="37" t="s">
        <v>1689</v>
      </c>
      <c r="G717" s="33"/>
      <c r="I717" s="33"/>
      <c r="K717"/>
      <c r="M717" s="105" t="s">
        <v>1233</v>
      </c>
      <c r="N717" s="106" t="s">
        <v>1234</v>
      </c>
      <c r="O717" s="101" t="s">
        <v>3357</v>
      </c>
    </row>
    <row r="718" spans="1:15" x14ac:dyDescent="0.25">
      <c r="A718" s="33" t="s">
        <v>2761</v>
      </c>
      <c r="B718" s="37" t="s">
        <v>2760</v>
      </c>
      <c r="G718" s="33"/>
      <c r="I718" s="33"/>
      <c r="K718"/>
      <c r="M718" s="105" t="s">
        <v>3692</v>
      </c>
      <c r="N718" s="106" t="s">
        <v>3693</v>
      </c>
      <c r="O718" s="101" t="s">
        <v>3349</v>
      </c>
    </row>
    <row r="719" spans="1:15" x14ac:dyDescent="0.25">
      <c r="A719" s="33" t="s">
        <v>2493</v>
      </c>
      <c r="B719" s="37" t="s">
        <v>2492</v>
      </c>
      <c r="G719" s="33"/>
      <c r="I719" s="33"/>
      <c r="K719"/>
      <c r="M719" s="105" t="s">
        <v>3692</v>
      </c>
      <c r="N719" s="106" t="s">
        <v>3693</v>
      </c>
      <c r="O719" s="101" t="s">
        <v>3349</v>
      </c>
    </row>
    <row r="720" spans="1:15" x14ac:dyDescent="0.25">
      <c r="A720" s="33" t="s">
        <v>1399</v>
      </c>
      <c r="B720" s="37" t="s">
        <v>1398</v>
      </c>
      <c r="G720" s="33"/>
      <c r="I720" s="33"/>
      <c r="K720"/>
      <c r="M720" s="105" t="s">
        <v>3692</v>
      </c>
      <c r="N720" s="106" t="s">
        <v>3693</v>
      </c>
      <c r="O720" s="101" t="s">
        <v>3349</v>
      </c>
    </row>
    <row r="721" spans="1:15" x14ac:dyDescent="0.25">
      <c r="A721" s="33" t="s">
        <v>2363</v>
      </c>
      <c r="B721" s="37" t="s">
        <v>2362</v>
      </c>
      <c r="G721" s="33"/>
      <c r="I721" s="33"/>
      <c r="K721"/>
      <c r="M721" s="105" t="s">
        <v>1817</v>
      </c>
      <c r="N721" s="106" t="s">
        <v>1818</v>
      </c>
      <c r="O721" s="101" t="s">
        <v>3456</v>
      </c>
    </row>
    <row r="722" spans="1:15" x14ac:dyDescent="0.25">
      <c r="A722" s="33" t="s">
        <v>1054</v>
      </c>
      <c r="B722" s="37" t="s">
        <v>1053</v>
      </c>
      <c r="G722" s="33"/>
      <c r="I722" s="33"/>
      <c r="K722"/>
      <c r="M722" s="105" t="s">
        <v>2474</v>
      </c>
      <c r="N722" s="106" t="s">
        <v>2475</v>
      </c>
      <c r="O722" s="101" t="s">
        <v>3444</v>
      </c>
    </row>
    <row r="723" spans="1:15" x14ac:dyDescent="0.25">
      <c r="A723" s="33" t="s">
        <v>2153</v>
      </c>
      <c r="B723" s="37" t="s">
        <v>2152</v>
      </c>
      <c r="G723" s="33"/>
      <c r="I723" s="33"/>
      <c r="K723"/>
      <c r="M723" s="105" t="s">
        <v>2760</v>
      </c>
      <c r="N723" s="106" t="s">
        <v>2761</v>
      </c>
      <c r="O723" s="101" t="s">
        <v>3516</v>
      </c>
    </row>
    <row r="724" spans="1:15" x14ac:dyDescent="0.25">
      <c r="A724" s="33" t="s">
        <v>2477</v>
      </c>
      <c r="B724" s="37" t="s">
        <v>2476</v>
      </c>
      <c r="G724" s="33"/>
      <c r="I724" s="33"/>
      <c r="K724"/>
      <c r="M724" s="105" t="s">
        <v>2492</v>
      </c>
      <c r="N724" s="106" t="s">
        <v>2493</v>
      </c>
      <c r="O724" s="101" t="s">
        <v>3363</v>
      </c>
    </row>
    <row r="725" spans="1:15" x14ac:dyDescent="0.25">
      <c r="A725" s="33" t="s">
        <v>464</v>
      </c>
      <c r="B725" s="37" t="s">
        <v>463</v>
      </c>
      <c r="G725" s="33"/>
      <c r="I725" s="33"/>
      <c r="K725"/>
      <c r="M725" s="105" t="s">
        <v>1398</v>
      </c>
      <c r="N725" s="106" t="s">
        <v>1399</v>
      </c>
      <c r="O725" s="101" t="s">
        <v>3506</v>
      </c>
    </row>
    <row r="726" spans="1:15" x14ac:dyDescent="0.25">
      <c r="A726" s="33" t="s">
        <v>2373</v>
      </c>
      <c r="B726" s="37" t="s">
        <v>2372</v>
      </c>
      <c r="G726" s="33"/>
      <c r="I726" s="33"/>
      <c r="K726"/>
      <c r="M726" s="105" t="s">
        <v>2362</v>
      </c>
      <c r="N726" s="106" t="s">
        <v>2363</v>
      </c>
      <c r="O726" s="101" t="s">
        <v>3476</v>
      </c>
    </row>
    <row r="727" spans="1:15" x14ac:dyDescent="0.25">
      <c r="A727" s="33" t="s">
        <v>1184</v>
      </c>
      <c r="B727" s="37" t="s">
        <v>1183</v>
      </c>
      <c r="G727" s="33"/>
      <c r="I727" s="33"/>
      <c r="K727"/>
      <c r="M727" s="105" t="s">
        <v>1053</v>
      </c>
      <c r="N727" s="106" t="s">
        <v>1054</v>
      </c>
      <c r="O727" s="101" t="s">
        <v>3551</v>
      </c>
    </row>
    <row r="728" spans="1:15" x14ac:dyDescent="0.25">
      <c r="A728" s="33" t="s">
        <v>2397</v>
      </c>
      <c r="B728" s="37" t="s">
        <v>2396</v>
      </c>
      <c r="G728" s="33"/>
      <c r="I728" s="33"/>
      <c r="K728"/>
      <c r="M728" s="105" t="s">
        <v>3694</v>
      </c>
      <c r="N728" s="106" t="s">
        <v>3695</v>
      </c>
      <c r="O728" s="101" t="s">
        <v>3512</v>
      </c>
    </row>
    <row r="729" spans="1:15" x14ac:dyDescent="0.25">
      <c r="A729" s="33" t="s">
        <v>668</v>
      </c>
      <c r="B729" s="37" t="s">
        <v>667</v>
      </c>
      <c r="G729" s="33"/>
      <c r="I729" s="33"/>
      <c r="K729"/>
      <c r="M729" s="105" t="s">
        <v>2152</v>
      </c>
      <c r="N729" s="106" t="s">
        <v>2153</v>
      </c>
      <c r="O729" s="101" t="s">
        <v>3552</v>
      </c>
    </row>
    <row r="730" spans="1:15" x14ac:dyDescent="0.25">
      <c r="A730" s="33" t="s">
        <v>1746</v>
      </c>
      <c r="B730" s="37" t="s">
        <v>1745</v>
      </c>
      <c r="G730" s="33"/>
      <c r="I730" s="33"/>
      <c r="K730"/>
      <c r="M730" s="105" t="s">
        <v>2476</v>
      </c>
      <c r="N730" s="106" t="s">
        <v>2477</v>
      </c>
      <c r="O730" s="101" t="s">
        <v>3392</v>
      </c>
    </row>
    <row r="731" spans="1:15" x14ac:dyDescent="0.25">
      <c r="A731" s="33" t="s">
        <v>1774</v>
      </c>
      <c r="B731" s="37" t="s">
        <v>1773</v>
      </c>
      <c r="G731" s="33"/>
      <c r="I731" s="33"/>
      <c r="K731"/>
      <c r="M731" s="105" t="s">
        <v>463</v>
      </c>
      <c r="N731" s="106" t="s">
        <v>464</v>
      </c>
      <c r="O731" s="101" t="s">
        <v>3484</v>
      </c>
    </row>
    <row r="732" spans="1:15" x14ac:dyDescent="0.25">
      <c r="A732" s="33" t="s">
        <v>2197</v>
      </c>
      <c r="B732" s="37" t="s">
        <v>2196</v>
      </c>
      <c r="G732" s="33"/>
      <c r="I732" s="33"/>
      <c r="K732"/>
      <c r="M732" s="105" t="s">
        <v>2372</v>
      </c>
      <c r="N732" s="106" t="s">
        <v>2373</v>
      </c>
      <c r="O732" s="101" t="s">
        <v>3451</v>
      </c>
    </row>
    <row r="733" spans="1:15" x14ac:dyDescent="0.25">
      <c r="A733" s="33" t="s">
        <v>704</v>
      </c>
      <c r="B733" s="37" t="s">
        <v>703</v>
      </c>
      <c r="G733" s="33"/>
      <c r="I733" s="33"/>
      <c r="K733"/>
      <c r="M733" s="105" t="s">
        <v>1183</v>
      </c>
      <c r="N733" s="106" t="s">
        <v>1184</v>
      </c>
      <c r="O733" s="101" t="s">
        <v>3395</v>
      </c>
    </row>
    <row r="734" spans="1:15" x14ac:dyDescent="0.25">
      <c r="A734" s="33" t="s">
        <v>2055</v>
      </c>
      <c r="B734" s="37" t="s">
        <v>2054</v>
      </c>
      <c r="G734" s="33"/>
      <c r="I734" s="33"/>
      <c r="K734"/>
      <c r="M734" s="105" t="s">
        <v>2396</v>
      </c>
      <c r="N734" s="106" t="s">
        <v>2397</v>
      </c>
      <c r="O734" s="101" t="s">
        <v>3360</v>
      </c>
    </row>
    <row r="735" spans="1:15" x14ac:dyDescent="0.25">
      <c r="A735" s="33" t="s">
        <v>684</v>
      </c>
      <c r="B735" s="37" t="s">
        <v>683</v>
      </c>
      <c r="G735" s="33"/>
      <c r="I735" s="33"/>
      <c r="K735"/>
      <c r="M735" s="105" t="s">
        <v>667</v>
      </c>
      <c r="N735" s="106" t="s">
        <v>668</v>
      </c>
      <c r="O735" s="101" t="s">
        <v>3416</v>
      </c>
    </row>
    <row r="736" spans="1:15" x14ac:dyDescent="0.25">
      <c r="A736" s="33" t="s">
        <v>2305</v>
      </c>
      <c r="B736" s="37" t="s">
        <v>2304</v>
      </c>
      <c r="G736" s="33"/>
      <c r="I736" s="33"/>
      <c r="K736"/>
      <c r="M736" s="105" t="s">
        <v>1745</v>
      </c>
      <c r="N736" s="106" t="s">
        <v>1746</v>
      </c>
      <c r="O736" s="101" t="s">
        <v>3410</v>
      </c>
    </row>
    <row r="737" spans="1:15" x14ac:dyDescent="0.25">
      <c r="A737" s="33" t="s">
        <v>1880</v>
      </c>
      <c r="B737" s="37" t="s">
        <v>1879</v>
      </c>
      <c r="G737" s="33"/>
      <c r="I737" s="33"/>
      <c r="K737"/>
      <c r="M737" s="105" t="s">
        <v>1745</v>
      </c>
      <c r="N737" s="106" t="s">
        <v>1746</v>
      </c>
      <c r="O737" s="101" t="s">
        <v>3410</v>
      </c>
    </row>
    <row r="738" spans="1:15" x14ac:dyDescent="0.25">
      <c r="A738" s="33" t="s">
        <v>564</v>
      </c>
      <c r="B738" s="37" t="s">
        <v>563</v>
      </c>
      <c r="G738" s="33"/>
      <c r="I738" s="33"/>
      <c r="K738"/>
      <c r="M738" s="105" t="s">
        <v>1773</v>
      </c>
      <c r="N738" s="106" t="s">
        <v>1774</v>
      </c>
      <c r="O738" s="101" t="s">
        <v>3384</v>
      </c>
    </row>
    <row r="739" spans="1:15" x14ac:dyDescent="0.25">
      <c r="A739" s="33" t="s">
        <v>1132</v>
      </c>
      <c r="B739" s="37" t="s">
        <v>1131</v>
      </c>
      <c r="G739" s="33"/>
      <c r="I739" s="33"/>
      <c r="K739"/>
      <c r="M739" s="105" t="s">
        <v>2196</v>
      </c>
      <c r="N739" s="106" t="s">
        <v>3696</v>
      </c>
      <c r="O739" s="101" t="s">
        <v>3345</v>
      </c>
    </row>
    <row r="740" spans="1:15" x14ac:dyDescent="0.25">
      <c r="A740" s="33" t="s">
        <v>320</v>
      </c>
      <c r="B740" s="37" t="s">
        <v>319</v>
      </c>
      <c r="G740" s="33"/>
      <c r="I740" s="33"/>
      <c r="K740"/>
      <c r="M740" s="105" t="s">
        <v>703</v>
      </c>
      <c r="N740" s="106" t="s">
        <v>704</v>
      </c>
      <c r="O740" s="101" t="s">
        <v>3362</v>
      </c>
    </row>
    <row r="741" spans="1:15" x14ac:dyDescent="0.25">
      <c r="A741" s="33" t="s">
        <v>1515</v>
      </c>
      <c r="B741" s="37" t="s">
        <v>1514</v>
      </c>
      <c r="G741" s="33"/>
      <c r="I741" s="33"/>
      <c r="K741"/>
      <c r="M741" s="105" t="s">
        <v>2054</v>
      </c>
      <c r="N741" s="106" t="s">
        <v>2055</v>
      </c>
      <c r="O741" s="101" t="s">
        <v>3512</v>
      </c>
    </row>
    <row r="742" spans="1:15" x14ac:dyDescent="0.25">
      <c r="A742" s="33" t="s">
        <v>2467</v>
      </c>
      <c r="B742" s="37" t="s">
        <v>2466</v>
      </c>
      <c r="G742" s="33"/>
      <c r="I742" s="33"/>
      <c r="K742"/>
      <c r="M742" s="105" t="s">
        <v>683</v>
      </c>
      <c r="N742" s="106" t="s">
        <v>684</v>
      </c>
      <c r="O742" s="101" t="s">
        <v>3364</v>
      </c>
    </row>
    <row r="743" spans="1:15" x14ac:dyDescent="0.25">
      <c r="A743" s="33" t="s">
        <v>2287</v>
      </c>
      <c r="B743" s="37" t="s">
        <v>2286</v>
      </c>
      <c r="G743" s="33"/>
      <c r="I743" s="33"/>
      <c r="K743"/>
      <c r="M743" s="105" t="s">
        <v>2304</v>
      </c>
      <c r="N743" s="106" t="s">
        <v>2305</v>
      </c>
      <c r="O743" s="101" t="s">
        <v>3499</v>
      </c>
    </row>
    <row r="744" spans="1:15" x14ac:dyDescent="0.25">
      <c r="A744" s="33" t="s">
        <v>2878</v>
      </c>
      <c r="B744" s="37" t="s">
        <v>2877</v>
      </c>
      <c r="G744" s="33"/>
      <c r="I744" s="33"/>
      <c r="K744"/>
      <c r="M744" s="105" t="s">
        <v>1879</v>
      </c>
      <c r="N744" s="106" t="s">
        <v>1880</v>
      </c>
      <c r="O744" s="101" t="s">
        <v>3401</v>
      </c>
    </row>
    <row r="745" spans="1:15" x14ac:dyDescent="0.25">
      <c r="A745" s="33" t="s">
        <v>1463</v>
      </c>
      <c r="B745" s="37" t="s">
        <v>1462</v>
      </c>
      <c r="G745" s="33"/>
      <c r="I745" s="33"/>
      <c r="K745"/>
      <c r="M745" s="105" t="s">
        <v>1879</v>
      </c>
      <c r="N745" s="106" t="s">
        <v>1880</v>
      </c>
      <c r="O745" s="101" t="s">
        <v>3401</v>
      </c>
    </row>
    <row r="746" spans="1:15" x14ac:dyDescent="0.25">
      <c r="A746" s="33" t="s">
        <v>1842</v>
      </c>
      <c r="B746" s="37" t="s">
        <v>1841</v>
      </c>
      <c r="G746" s="33"/>
      <c r="I746" s="33"/>
      <c r="K746"/>
      <c r="M746" s="105" t="s">
        <v>563</v>
      </c>
      <c r="N746" s="106" t="s">
        <v>564</v>
      </c>
      <c r="O746" s="101" t="s">
        <v>3441</v>
      </c>
    </row>
    <row r="747" spans="1:15" x14ac:dyDescent="0.25">
      <c r="A747" s="33" t="s">
        <v>830</v>
      </c>
      <c r="B747" s="37" t="s">
        <v>829</v>
      </c>
      <c r="G747" s="33"/>
      <c r="I747" s="33"/>
      <c r="K747"/>
      <c r="M747" s="105" t="s">
        <v>1131</v>
      </c>
      <c r="N747" s="106" t="s">
        <v>1132</v>
      </c>
      <c r="O747" s="101" t="s">
        <v>3541</v>
      </c>
    </row>
    <row r="748" spans="1:15" x14ac:dyDescent="0.25">
      <c r="A748" s="33" t="s">
        <v>1997</v>
      </c>
      <c r="B748" s="37" t="s">
        <v>1996</v>
      </c>
      <c r="G748" s="33"/>
      <c r="I748" s="33"/>
      <c r="K748"/>
      <c r="M748" s="105" t="s">
        <v>319</v>
      </c>
      <c r="N748" s="106" t="s">
        <v>320</v>
      </c>
      <c r="O748" s="101" t="s">
        <v>3345</v>
      </c>
    </row>
    <row r="749" spans="1:15" x14ac:dyDescent="0.25">
      <c r="A749" s="33" t="s">
        <v>1647</v>
      </c>
      <c r="B749" s="37" t="s">
        <v>1646</v>
      </c>
      <c r="G749" s="33"/>
      <c r="I749" s="33"/>
      <c r="K749"/>
      <c r="M749" s="105" t="s">
        <v>1514</v>
      </c>
      <c r="N749" s="106" t="s">
        <v>1515</v>
      </c>
      <c r="O749" s="101" t="s">
        <v>3553</v>
      </c>
    </row>
    <row r="750" spans="1:15" x14ac:dyDescent="0.25">
      <c r="A750" s="33" t="s">
        <v>790</v>
      </c>
      <c r="B750" s="37" t="s">
        <v>789</v>
      </c>
      <c r="G750" s="33"/>
      <c r="I750" s="33"/>
      <c r="K750"/>
      <c r="M750" s="105" t="s">
        <v>2466</v>
      </c>
      <c r="N750" s="106" t="s">
        <v>2467</v>
      </c>
      <c r="O750" s="101" t="s">
        <v>3499</v>
      </c>
    </row>
    <row r="751" spans="1:15" x14ac:dyDescent="0.25">
      <c r="A751" s="33" t="s">
        <v>1479</v>
      </c>
      <c r="B751" s="37" t="s">
        <v>1478</v>
      </c>
      <c r="G751" s="33"/>
      <c r="I751" s="33"/>
      <c r="K751"/>
      <c r="M751" s="105" t="s">
        <v>2286</v>
      </c>
      <c r="N751" s="106" t="s">
        <v>2287</v>
      </c>
      <c r="O751" s="101" t="s">
        <v>3391</v>
      </c>
    </row>
    <row r="752" spans="1:15" x14ac:dyDescent="0.25">
      <c r="A752" s="33" t="s">
        <v>3087</v>
      </c>
      <c r="B752" s="37" t="s">
        <v>3086</v>
      </c>
      <c r="G752" s="33"/>
      <c r="I752" s="33"/>
      <c r="K752"/>
      <c r="M752" s="105" t="s">
        <v>2877</v>
      </c>
      <c r="N752" s="106" t="s">
        <v>2878</v>
      </c>
      <c r="O752" s="101" t="s">
        <v>3392</v>
      </c>
    </row>
    <row r="753" spans="1:15" x14ac:dyDescent="0.25">
      <c r="A753" s="33" t="s">
        <v>764</v>
      </c>
      <c r="B753" s="37" t="s">
        <v>763</v>
      </c>
      <c r="G753" s="33"/>
      <c r="I753" s="33"/>
      <c r="K753"/>
      <c r="M753" s="105" t="s">
        <v>1462</v>
      </c>
      <c r="N753" s="106" t="s">
        <v>1463</v>
      </c>
      <c r="O753" s="101" t="s">
        <v>3438</v>
      </c>
    </row>
    <row r="754" spans="1:15" x14ac:dyDescent="0.25">
      <c r="A754" s="33" t="s">
        <v>838</v>
      </c>
      <c r="B754" s="37" t="s">
        <v>837</v>
      </c>
      <c r="G754" s="33"/>
      <c r="I754" s="33"/>
      <c r="K754"/>
      <c r="M754" s="105" t="s">
        <v>1462</v>
      </c>
      <c r="N754" s="106" t="s">
        <v>1463</v>
      </c>
      <c r="O754" s="101" t="s">
        <v>3438</v>
      </c>
    </row>
    <row r="755" spans="1:15" x14ac:dyDescent="0.25">
      <c r="A755" s="33" t="s">
        <v>1421</v>
      </c>
      <c r="B755" s="37" t="s">
        <v>1420</v>
      </c>
      <c r="G755" s="33"/>
      <c r="I755" s="33"/>
      <c r="K755"/>
      <c r="M755" s="105" t="s">
        <v>1841</v>
      </c>
      <c r="N755" s="106" t="s">
        <v>1842</v>
      </c>
      <c r="O755" s="101" t="s">
        <v>3399</v>
      </c>
    </row>
    <row r="756" spans="1:15" x14ac:dyDescent="0.25">
      <c r="A756" s="33" t="s">
        <v>2523</v>
      </c>
      <c r="B756" s="37" t="s">
        <v>2522</v>
      </c>
      <c r="G756" s="33"/>
      <c r="I756" s="33"/>
      <c r="K756"/>
      <c r="M756" s="105" t="s">
        <v>829</v>
      </c>
      <c r="N756" s="106" t="s">
        <v>830</v>
      </c>
      <c r="O756" s="101" t="s">
        <v>3379</v>
      </c>
    </row>
    <row r="757" spans="1:15" x14ac:dyDescent="0.25">
      <c r="A757" s="33" t="s">
        <v>2529</v>
      </c>
      <c r="B757" s="37" t="s">
        <v>2528</v>
      </c>
      <c r="G757" s="33"/>
      <c r="I757" s="33"/>
      <c r="K757"/>
      <c r="M757" s="105" t="s">
        <v>1996</v>
      </c>
      <c r="N757" s="106" t="s">
        <v>1997</v>
      </c>
      <c r="O757" s="101" t="s">
        <v>3415</v>
      </c>
    </row>
    <row r="758" spans="1:15" x14ac:dyDescent="0.25">
      <c r="A758" s="33" t="s">
        <v>3035</v>
      </c>
      <c r="B758" s="37" t="s">
        <v>3034</v>
      </c>
      <c r="G758" s="33"/>
      <c r="I758" s="33"/>
      <c r="K758"/>
      <c r="M758" s="105" t="s">
        <v>1646</v>
      </c>
      <c r="N758" s="106" t="s">
        <v>1647</v>
      </c>
      <c r="O758" s="101" t="s">
        <v>3546</v>
      </c>
    </row>
    <row r="759" spans="1:15" x14ac:dyDescent="0.25">
      <c r="A759" s="33" t="s">
        <v>786</v>
      </c>
      <c r="B759" s="37" t="s">
        <v>785</v>
      </c>
      <c r="G759" s="33"/>
      <c r="I759" s="33"/>
      <c r="K759"/>
      <c r="M759" s="105" t="s">
        <v>789</v>
      </c>
      <c r="N759" s="106" t="s">
        <v>790</v>
      </c>
      <c r="O759" s="101" t="s">
        <v>3494</v>
      </c>
    </row>
    <row r="760" spans="1:15" x14ac:dyDescent="0.25">
      <c r="A760" s="33" t="s">
        <v>1487</v>
      </c>
      <c r="B760" s="37" t="s">
        <v>1486</v>
      </c>
      <c r="G760" s="33"/>
      <c r="I760" s="33"/>
      <c r="K760"/>
      <c r="M760" s="105" t="s">
        <v>1478</v>
      </c>
      <c r="N760" s="106" t="s">
        <v>1479</v>
      </c>
      <c r="O760" s="101" t="s">
        <v>3501</v>
      </c>
    </row>
    <row r="761" spans="1:15" x14ac:dyDescent="0.25">
      <c r="A761" s="33" t="s">
        <v>2073</v>
      </c>
      <c r="B761" s="37" t="s">
        <v>2072</v>
      </c>
      <c r="G761" s="33"/>
      <c r="I761" s="33"/>
      <c r="K761"/>
      <c r="M761" s="105" t="s">
        <v>3086</v>
      </c>
      <c r="N761" s="106" t="s">
        <v>3087</v>
      </c>
      <c r="O761" s="101" t="s">
        <v>3391</v>
      </c>
    </row>
    <row r="762" spans="1:15" x14ac:dyDescent="0.25">
      <c r="A762" s="33" t="s">
        <v>1981</v>
      </c>
      <c r="B762" s="37" t="s">
        <v>1980</v>
      </c>
      <c r="G762" s="33"/>
      <c r="I762" s="33"/>
      <c r="K762"/>
      <c r="M762" s="105" t="s">
        <v>763</v>
      </c>
      <c r="N762" s="106" t="s">
        <v>764</v>
      </c>
      <c r="O762" s="101" t="s">
        <v>3371</v>
      </c>
    </row>
    <row r="763" spans="1:15" x14ac:dyDescent="0.25">
      <c r="A763" s="33" t="s">
        <v>2830</v>
      </c>
      <c r="B763" s="37" t="s">
        <v>2829</v>
      </c>
      <c r="G763" s="33"/>
      <c r="I763" s="33"/>
      <c r="K763"/>
      <c r="M763" s="105" t="s">
        <v>2522</v>
      </c>
      <c r="N763" s="106" t="s">
        <v>2523</v>
      </c>
      <c r="O763" s="101" t="s">
        <v>3345</v>
      </c>
    </row>
    <row r="764" spans="1:15" x14ac:dyDescent="0.25">
      <c r="A764" s="33" t="s">
        <v>636</v>
      </c>
      <c r="B764" s="37" t="s">
        <v>635</v>
      </c>
      <c r="G764" s="33"/>
      <c r="I764" s="33"/>
      <c r="K764"/>
      <c r="M764" s="105" t="s">
        <v>2528</v>
      </c>
      <c r="N764" s="106" t="s">
        <v>2529</v>
      </c>
      <c r="O764" s="101" t="s">
        <v>3554</v>
      </c>
    </row>
    <row r="765" spans="1:15" x14ac:dyDescent="0.25">
      <c r="A765" s="33" t="s">
        <v>2880</v>
      </c>
      <c r="B765" s="37" t="s">
        <v>2879</v>
      </c>
      <c r="G765" s="33"/>
      <c r="I765" s="33"/>
      <c r="K765"/>
      <c r="M765" s="105" t="s">
        <v>3034</v>
      </c>
      <c r="N765" s="106" t="s">
        <v>3035</v>
      </c>
      <c r="O765" s="101" t="s">
        <v>3435</v>
      </c>
    </row>
    <row r="766" spans="1:15" x14ac:dyDescent="0.25">
      <c r="A766" s="33" t="s">
        <v>2521</v>
      </c>
      <c r="B766" s="37" t="s">
        <v>2520</v>
      </c>
      <c r="G766" s="33"/>
      <c r="I766" s="33"/>
      <c r="K766"/>
      <c r="M766" s="105" t="s">
        <v>1486</v>
      </c>
      <c r="N766" s="106" t="s">
        <v>1487</v>
      </c>
      <c r="O766" s="101" t="s">
        <v>3439</v>
      </c>
    </row>
    <row r="767" spans="1:15" x14ac:dyDescent="0.25">
      <c r="A767" s="33" t="s">
        <v>2882</v>
      </c>
      <c r="B767" s="37" t="s">
        <v>2881</v>
      </c>
      <c r="G767" s="33"/>
      <c r="I767" s="33"/>
      <c r="K767"/>
      <c r="M767" s="105" t="s">
        <v>1486</v>
      </c>
      <c r="N767" s="106" t="s">
        <v>1487</v>
      </c>
      <c r="O767" s="101" t="s">
        <v>3439</v>
      </c>
    </row>
    <row r="768" spans="1:15" x14ac:dyDescent="0.25">
      <c r="A768" s="33" t="s">
        <v>1790</v>
      </c>
      <c r="B768" s="37" t="s">
        <v>1789</v>
      </c>
      <c r="G768" s="33"/>
      <c r="I768" s="33"/>
      <c r="K768"/>
      <c r="M768" s="105" t="s">
        <v>2072</v>
      </c>
      <c r="N768" s="106" t="s">
        <v>2073</v>
      </c>
      <c r="O768" s="101" t="s">
        <v>3343</v>
      </c>
    </row>
    <row r="769" spans="1:15" x14ac:dyDescent="0.25">
      <c r="A769" s="33" t="s">
        <v>2691</v>
      </c>
      <c r="B769" s="37" t="s">
        <v>2690</v>
      </c>
      <c r="G769" s="33"/>
      <c r="I769" s="33"/>
      <c r="K769"/>
      <c r="M769" s="105" t="s">
        <v>1980</v>
      </c>
      <c r="N769" s="106" t="s">
        <v>1981</v>
      </c>
      <c r="O769" s="101" t="s">
        <v>3490</v>
      </c>
    </row>
    <row r="770" spans="1:15" x14ac:dyDescent="0.25">
      <c r="A770" s="33" t="s">
        <v>2207</v>
      </c>
      <c r="B770" s="37" t="s">
        <v>2206</v>
      </c>
      <c r="G770" s="33"/>
      <c r="I770" s="33"/>
      <c r="K770"/>
      <c r="M770" s="105" t="s">
        <v>2829</v>
      </c>
      <c r="N770" s="106" t="s">
        <v>2830</v>
      </c>
      <c r="O770" s="101" t="s">
        <v>3456</v>
      </c>
    </row>
    <row r="771" spans="1:15" x14ac:dyDescent="0.25">
      <c r="A771" s="33" t="s">
        <v>1381</v>
      </c>
      <c r="B771" s="37" t="s">
        <v>1380</v>
      </c>
      <c r="G771" s="33"/>
      <c r="I771" s="33"/>
      <c r="K771"/>
      <c r="M771" s="105" t="s">
        <v>635</v>
      </c>
      <c r="N771" s="106" t="s">
        <v>636</v>
      </c>
      <c r="O771" s="101" t="s">
        <v>3335</v>
      </c>
    </row>
    <row r="772" spans="1:15" x14ac:dyDescent="0.25">
      <c r="A772" s="33" t="s">
        <v>602</v>
      </c>
      <c r="B772" s="37" t="s">
        <v>601</v>
      </c>
      <c r="G772" s="33"/>
      <c r="I772" s="33"/>
      <c r="K772"/>
      <c r="M772" s="105" t="s">
        <v>2879</v>
      </c>
      <c r="N772" s="106" t="s">
        <v>2880</v>
      </c>
      <c r="O772" s="101" t="s">
        <v>3451</v>
      </c>
    </row>
    <row r="773" spans="1:15" x14ac:dyDescent="0.25">
      <c r="A773" s="33" t="s">
        <v>2331</v>
      </c>
      <c r="B773" s="37" t="s">
        <v>2330</v>
      </c>
      <c r="G773" s="33"/>
      <c r="I773" s="33"/>
      <c r="K773"/>
      <c r="M773" s="105" t="s">
        <v>2520</v>
      </c>
      <c r="N773" s="106" t="s">
        <v>2521</v>
      </c>
      <c r="O773" s="101" t="s">
        <v>3555</v>
      </c>
    </row>
    <row r="774" spans="1:15" x14ac:dyDescent="0.25">
      <c r="A774" s="33" t="s">
        <v>1160</v>
      </c>
      <c r="B774" s="37" t="s">
        <v>1159</v>
      </c>
      <c r="G774" s="33"/>
      <c r="I774" s="33"/>
      <c r="K774"/>
      <c r="M774" s="105" t="s">
        <v>2881</v>
      </c>
      <c r="N774" s="106" t="s">
        <v>2882</v>
      </c>
      <c r="O774" s="101" t="s">
        <v>3444</v>
      </c>
    </row>
    <row r="775" spans="1:15" x14ac:dyDescent="0.25">
      <c r="A775" s="33" t="s">
        <v>1182</v>
      </c>
      <c r="B775" s="37" t="s">
        <v>1181</v>
      </c>
      <c r="G775" s="33"/>
      <c r="I775" s="33"/>
      <c r="K775"/>
      <c r="M775" s="105" t="s">
        <v>1789</v>
      </c>
      <c r="N775" s="106" t="s">
        <v>1790</v>
      </c>
      <c r="O775" s="101" t="s">
        <v>3421</v>
      </c>
    </row>
    <row r="776" spans="1:15" x14ac:dyDescent="0.25">
      <c r="A776" s="33" t="s">
        <v>1507</v>
      </c>
      <c r="B776" s="37" t="s">
        <v>1506</v>
      </c>
      <c r="G776" s="33"/>
      <c r="I776" s="33"/>
      <c r="K776"/>
      <c r="M776" s="105" t="s">
        <v>2690</v>
      </c>
      <c r="N776" s="106" t="s">
        <v>2691</v>
      </c>
      <c r="O776" s="101" t="s">
        <v>3402</v>
      </c>
    </row>
    <row r="777" spans="1:15" x14ac:dyDescent="0.25">
      <c r="A777" s="33" t="s">
        <v>2355</v>
      </c>
      <c r="B777" s="37" t="s">
        <v>2354</v>
      </c>
      <c r="G777" s="33"/>
      <c r="I777" s="33"/>
      <c r="K777"/>
      <c r="M777" s="105" t="s">
        <v>2206</v>
      </c>
      <c r="N777" s="106" t="s">
        <v>2207</v>
      </c>
      <c r="O777" s="101" t="s">
        <v>3535</v>
      </c>
    </row>
    <row r="778" spans="1:15" x14ac:dyDescent="0.25">
      <c r="A778" s="33" t="s">
        <v>2888</v>
      </c>
      <c r="B778" s="37" t="s">
        <v>2887</v>
      </c>
      <c r="G778" s="33"/>
      <c r="I778" s="33"/>
      <c r="K778"/>
      <c r="M778" s="105" t="s">
        <v>1380</v>
      </c>
      <c r="N778" s="106" t="s">
        <v>1381</v>
      </c>
      <c r="O778" s="101" t="s">
        <v>3329</v>
      </c>
    </row>
    <row r="779" spans="1:15" x14ac:dyDescent="0.25">
      <c r="A779" s="33" t="s">
        <v>868</v>
      </c>
      <c r="B779" s="37" t="s">
        <v>867</v>
      </c>
      <c r="G779" s="33"/>
      <c r="I779" s="33"/>
      <c r="K779"/>
      <c r="M779" s="105" t="s">
        <v>601</v>
      </c>
      <c r="N779" s="106" t="s">
        <v>602</v>
      </c>
      <c r="O779" s="101" t="s">
        <v>3481</v>
      </c>
    </row>
    <row r="780" spans="1:15" x14ac:dyDescent="0.25">
      <c r="A780" s="33" t="s">
        <v>1108</v>
      </c>
      <c r="B780" s="37" t="s">
        <v>1107</v>
      </c>
      <c r="G780" s="33"/>
      <c r="I780" s="33"/>
      <c r="K780"/>
      <c r="M780" s="105" t="s">
        <v>2330</v>
      </c>
      <c r="N780" s="106" t="s">
        <v>2331</v>
      </c>
      <c r="O780" s="101" t="s">
        <v>3553</v>
      </c>
    </row>
    <row r="781" spans="1:15" x14ac:dyDescent="0.25">
      <c r="A781" s="33" t="s">
        <v>2531</v>
      </c>
      <c r="B781" s="37" t="s">
        <v>2530</v>
      </c>
      <c r="G781" s="33"/>
      <c r="I781" s="33"/>
      <c r="K781"/>
      <c r="M781" s="105" t="s">
        <v>2330</v>
      </c>
      <c r="N781" s="106" t="s">
        <v>2331</v>
      </c>
      <c r="O781" s="101" t="s">
        <v>3553</v>
      </c>
    </row>
    <row r="782" spans="1:15" x14ac:dyDescent="0.25">
      <c r="A782" s="33" t="s">
        <v>2836</v>
      </c>
      <c r="B782" s="37" t="s">
        <v>2835</v>
      </c>
      <c r="G782" s="33"/>
      <c r="I782" s="33"/>
      <c r="K782"/>
      <c r="M782" s="105" t="s">
        <v>1159</v>
      </c>
      <c r="N782" s="106" t="s">
        <v>1160</v>
      </c>
      <c r="O782" s="101" t="s">
        <v>3509</v>
      </c>
    </row>
    <row r="783" spans="1:15" x14ac:dyDescent="0.25">
      <c r="A783" s="33" t="s">
        <v>712</v>
      </c>
      <c r="B783" s="37" t="s">
        <v>711</v>
      </c>
      <c r="G783" s="33"/>
      <c r="I783" s="33"/>
      <c r="K783"/>
      <c r="M783" s="105" t="s">
        <v>1181</v>
      </c>
      <c r="N783" s="106" t="s">
        <v>1182</v>
      </c>
      <c r="O783" s="101" t="s">
        <v>3339</v>
      </c>
    </row>
    <row r="784" spans="1:15" x14ac:dyDescent="0.25">
      <c r="A784" s="33" t="s">
        <v>350</v>
      </c>
      <c r="B784" s="37" t="s">
        <v>349</v>
      </c>
      <c r="G784" s="33"/>
      <c r="I784" s="33"/>
      <c r="K784"/>
      <c r="M784" s="105" t="s">
        <v>1506</v>
      </c>
      <c r="N784" s="106" t="s">
        <v>1507</v>
      </c>
      <c r="O784" s="101" t="s">
        <v>3541</v>
      </c>
    </row>
    <row r="785" spans="1:15" x14ac:dyDescent="0.25">
      <c r="A785" s="33" t="s">
        <v>560</v>
      </c>
      <c r="B785" s="37" t="s">
        <v>559</v>
      </c>
      <c r="G785" s="33"/>
      <c r="I785" s="33"/>
      <c r="K785"/>
      <c r="M785" s="105" t="s">
        <v>2354</v>
      </c>
      <c r="N785" s="106" t="s">
        <v>2355</v>
      </c>
      <c r="O785" s="101" t="s">
        <v>3441</v>
      </c>
    </row>
    <row r="786" spans="1:15" x14ac:dyDescent="0.25">
      <c r="A786" s="33" t="s">
        <v>1681</v>
      </c>
      <c r="B786" s="37" t="s">
        <v>1680</v>
      </c>
      <c r="G786" s="33"/>
      <c r="I786" s="33"/>
      <c r="K786"/>
      <c r="M786" s="105" t="s">
        <v>2887</v>
      </c>
      <c r="N786" s="106" t="s">
        <v>2888</v>
      </c>
      <c r="O786" s="101" t="s">
        <v>3448</v>
      </c>
    </row>
    <row r="787" spans="1:15" x14ac:dyDescent="0.25">
      <c r="A787" s="33" t="s">
        <v>2983</v>
      </c>
      <c r="B787" s="37" t="s">
        <v>2982</v>
      </c>
      <c r="G787" s="33"/>
      <c r="I787" s="33"/>
      <c r="K787"/>
      <c r="M787" s="105" t="s">
        <v>867</v>
      </c>
      <c r="N787" s="106" t="s">
        <v>868</v>
      </c>
      <c r="O787" s="101" t="s">
        <v>3348</v>
      </c>
    </row>
    <row r="788" spans="1:15" x14ac:dyDescent="0.25">
      <c r="A788" s="33" t="s">
        <v>754</v>
      </c>
      <c r="B788" s="37" t="s">
        <v>753</v>
      </c>
      <c r="G788" s="33"/>
      <c r="I788" s="33"/>
      <c r="K788"/>
      <c r="M788" s="105" t="s">
        <v>1107</v>
      </c>
      <c r="N788" s="106" t="s">
        <v>1108</v>
      </c>
      <c r="O788" s="101" t="s">
        <v>3522</v>
      </c>
    </row>
    <row r="789" spans="1:15" x14ac:dyDescent="0.25">
      <c r="A789" s="33" t="s">
        <v>2147</v>
      </c>
      <c r="B789" s="37" t="s">
        <v>2146</v>
      </c>
      <c r="G789" s="33"/>
      <c r="I789" s="33"/>
      <c r="K789"/>
      <c r="M789" s="105" t="s">
        <v>2530</v>
      </c>
      <c r="N789" s="106" t="s">
        <v>2531</v>
      </c>
      <c r="O789" s="101" t="s">
        <v>3480</v>
      </c>
    </row>
    <row r="790" spans="1:15" x14ac:dyDescent="0.25">
      <c r="A790" s="33" t="s">
        <v>2844</v>
      </c>
      <c r="B790" s="37" t="s">
        <v>2843</v>
      </c>
      <c r="G790" s="33"/>
      <c r="I790" s="33"/>
      <c r="K790"/>
      <c r="M790" s="105" t="s">
        <v>2835</v>
      </c>
      <c r="N790" s="106" t="s">
        <v>2836</v>
      </c>
      <c r="O790" s="101" t="s">
        <v>3498</v>
      </c>
    </row>
    <row r="791" spans="1:15" x14ac:dyDescent="0.25">
      <c r="A791" s="33" t="s">
        <v>1742</v>
      </c>
      <c r="B791" s="37" t="s">
        <v>1741</v>
      </c>
      <c r="G791" s="33"/>
      <c r="I791" s="33"/>
      <c r="K791"/>
      <c r="M791" s="105" t="s">
        <v>711</v>
      </c>
      <c r="N791" s="106" t="s">
        <v>712</v>
      </c>
      <c r="O791" s="101" t="s">
        <v>3334</v>
      </c>
    </row>
    <row r="792" spans="1:15" x14ac:dyDescent="0.25">
      <c r="A792" s="33" t="s">
        <v>1625</v>
      </c>
      <c r="B792" s="37" t="s">
        <v>1624</v>
      </c>
      <c r="G792" s="33"/>
      <c r="I792" s="33"/>
      <c r="K792"/>
      <c r="M792" s="105" t="s">
        <v>349</v>
      </c>
      <c r="N792" s="106" t="s">
        <v>350</v>
      </c>
      <c r="O792" s="101" t="s">
        <v>3394</v>
      </c>
    </row>
    <row r="793" spans="1:15" x14ac:dyDescent="0.25">
      <c r="A793" s="33" t="s">
        <v>1286</v>
      </c>
      <c r="B793" s="37" t="s">
        <v>1285</v>
      </c>
      <c r="G793" s="33"/>
      <c r="I793" s="33"/>
      <c r="K793"/>
      <c r="M793" s="105" t="s">
        <v>559</v>
      </c>
      <c r="N793" s="106" t="s">
        <v>560</v>
      </c>
      <c r="O793" s="101" t="s">
        <v>3432</v>
      </c>
    </row>
    <row r="794" spans="1:15" x14ac:dyDescent="0.25">
      <c r="A794" s="33" t="s">
        <v>2191</v>
      </c>
      <c r="B794" s="37" t="s">
        <v>2190</v>
      </c>
      <c r="G794" s="33"/>
      <c r="I794" s="33"/>
      <c r="K794"/>
      <c r="M794" s="105" t="s">
        <v>1680</v>
      </c>
      <c r="N794" s="106" t="s">
        <v>1681</v>
      </c>
      <c r="O794" s="101" t="s">
        <v>3392</v>
      </c>
    </row>
    <row r="795" spans="1:15" x14ac:dyDescent="0.25">
      <c r="A795" s="33" t="s">
        <v>2293</v>
      </c>
      <c r="B795" s="37" t="s">
        <v>2292</v>
      </c>
      <c r="G795" s="33"/>
      <c r="I795" s="33"/>
      <c r="K795"/>
      <c r="M795" s="105" t="s">
        <v>2982</v>
      </c>
      <c r="N795" s="106" t="s">
        <v>2983</v>
      </c>
      <c r="O795" s="101" t="s">
        <v>3475</v>
      </c>
    </row>
    <row r="796" spans="1:15" x14ac:dyDescent="0.25">
      <c r="A796" s="33" t="s">
        <v>1943</v>
      </c>
      <c r="B796" s="37" t="s">
        <v>1942</v>
      </c>
      <c r="G796" s="33"/>
      <c r="I796" s="33"/>
      <c r="K796"/>
      <c r="M796" s="105" t="s">
        <v>753</v>
      </c>
      <c r="N796" s="106" t="s">
        <v>754</v>
      </c>
      <c r="O796" s="101" t="s">
        <v>3379</v>
      </c>
    </row>
    <row r="797" spans="1:15" x14ac:dyDescent="0.25">
      <c r="A797" s="33" t="s">
        <v>354</v>
      </c>
      <c r="B797" s="37" t="s">
        <v>353</v>
      </c>
      <c r="G797" s="33"/>
      <c r="I797" s="33"/>
      <c r="K797"/>
      <c r="M797" s="105" t="s">
        <v>2146</v>
      </c>
      <c r="N797" s="106" t="s">
        <v>2147</v>
      </c>
      <c r="O797" s="101" t="s">
        <v>3444</v>
      </c>
    </row>
    <row r="798" spans="1:15" x14ac:dyDescent="0.25">
      <c r="A798" s="33" t="s">
        <v>2015</v>
      </c>
      <c r="B798" s="37" t="s">
        <v>2014</v>
      </c>
      <c r="G798" s="33"/>
      <c r="I798" s="33"/>
      <c r="K798"/>
      <c r="M798" s="105" t="s">
        <v>1741</v>
      </c>
      <c r="N798" s="106" t="s">
        <v>1742</v>
      </c>
      <c r="O798" s="101" t="s">
        <v>3451</v>
      </c>
    </row>
    <row r="799" spans="1:15" x14ac:dyDescent="0.25">
      <c r="A799" s="33" t="s">
        <v>1423</v>
      </c>
      <c r="B799" s="37" t="s">
        <v>1422</v>
      </c>
      <c r="G799" s="33"/>
      <c r="I799" s="33"/>
      <c r="K799"/>
      <c r="M799" s="105" t="s">
        <v>1624</v>
      </c>
      <c r="N799" s="106" t="s">
        <v>1625</v>
      </c>
      <c r="O799" s="101" t="s">
        <v>3514</v>
      </c>
    </row>
    <row r="800" spans="1:15" x14ac:dyDescent="0.25">
      <c r="A800" s="33" t="s">
        <v>582</v>
      </c>
      <c r="B800" s="37" t="s">
        <v>581</v>
      </c>
      <c r="G800" s="33"/>
      <c r="I800" s="33"/>
      <c r="K800"/>
      <c r="M800" s="105" t="s">
        <v>1285</v>
      </c>
      <c r="N800" s="106" t="s">
        <v>1286</v>
      </c>
      <c r="O800" s="101" t="s">
        <v>3524</v>
      </c>
    </row>
    <row r="801" spans="1:15" x14ac:dyDescent="0.25">
      <c r="A801" s="33" t="s">
        <v>1951</v>
      </c>
      <c r="B801" s="37" t="s">
        <v>1950</v>
      </c>
      <c r="G801" s="33"/>
      <c r="I801" s="33"/>
      <c r="K801"/>
      <c r="M801" s="105" t="s">
        <v>2190</v>
      </c>
      <c r="N801" s="106" t="s">
        <v>2191</v>
      </c>
      <c r="O801" s="101" t="s">
        <v>3363</v>
      </c>
    </row>
    <row r="802" spans="1:15" x14ac:dyDescent="0.25">
      <c r="A802" s="33" t="s">
        <v>2457</v>
      </c>
      <c r="B802" s="37" t="s">
        <v>2456</v>
      </c>
      <c r="G802" s="33"/>
      <c r="I802" s="33"/>
      <c r="K802"/>
      <c r="M802" s="105" t="s">
        <v>2292</v>
      </c>
      <c r="N802" s="106" t="s">
        <v>2293</v>
      </c>
      <c r="O802" s="101" t="s">
        <v>3401</v>
      </c>
    </row>
    <row r="803" spans="1:15" x14ac:dyDescent="0.25">
      <c r="A803" s="33" t="s">
        <v>1060</v>
      </c>
      <c r="B803" s="37" t="s">
        <v>1059</v>
      </c>
      <c r="G803" s="33"/>
      <c r="I803" s="33"/>
      <c r="K803"/>
      <c r="M803" s="105" t="s">
        <v>1942</v>
      </c>
      <c r="N803" s="106" t="s">
        <v>1943</v>
      </c>
      <c r="O803" s="101" t="s">
        <v>3478</v>
      </c>
    </row>
    <row r="804" spans="1:15" x14ac:dyDescent="0.25">
      <c r="A804" s="33" t="s">
        <v>2589</v>
      </c>
      <c r="B804" s="37" t="s">
        <v>2588</v>
      </c>
      <c r="G804" s="33"/>
      <c r="I804" s="33"/>
      <c r="K804"/>
      <c r="M804" s="105" t="s">
        <v>353</v>
      </c>
      <c r="N804" s="106" t="s">
        <v>354</v>
      </c>
      <c r="O804" s="101" t="s">
        <v>3360</v>
      </c>
    </row>
    <row r="805" spans="1:15" x14ac:dyDescent="0.25">
      <c r="A805" s="33" t="s">
        <v>1720</v>
      </c>
      <c r="B805" s="37" t="s">
        <v>1719</v>
      </c>
      <c r="G805" s="33"/>
      <c r="I805" s="33"/>
      <c r="K805"/>
      <c r="M805" s="105" t="s">
        <v>2014</v>
      </c>
      <c r="N805" s="106" t="s">
        <v>2015</v>
      </c>
      <c r="O805" s="101" t="s">
        <v>3442</v>
      </c>
    </row>
    <row r="806" spans="1:15" x14ac:dyDescent="0.25">
      <c r="A806" s="33" t="s">
        <v>718</v>
      </c>
      <c r="B806" s="37" t="s">
        <v>717</v>
      </c>
      <c r="G806" s="33"/>
      <c r="I806" s="33"/>
      <c r="K806"/>
      <c r="M806" s="105" t="s">
        <v>1422</v>
      </c>
      <c r="N806" s="106" t="s">
        <v>1423</v>
      </c>
      <c r="O806" s="101" t="s">
        <v>3348</v>
      </c>
    </row>
    <row r="807" spans="1:15" x14ac:dyDescent="0.25">
      <c r="A807" s="33" t="s">
        <v>2619</v>
      </c>
      <c r="B807" s="37" t="s">
        <v>2618</v>
      </c>
      <c r="G807" s="33"/>
      <c r="I807" s="33"/>
      <c r="K807"/>
      <c r="M807" s="105" t="s">
        <v>581</v>
      </c>
      <c r="N807" s="106" t="s">
        <v>582</v>
      </c>
      <c r="O807" s="101" t="s">
        <v>3490</v>
      </c>
    </row>
    <row r="808" spans="1:15" x14ac:dyDescent="0.25">
      <c r="A808" s="33" t="s">
        <v>728</v>
      </c>
      <c r="B808" s="37" t="s">
        <v>727</v>
      </c>
      <c r="G808" s="33"/>
      <c r="I808" s="33"/>
      <c r="K808"/>
      <c r="M808" s="105" t="s">
        <v>1950</v>
      </c>
      <c r="N808" s="106" t="s">
        <v>1951</v>
      </c>
      <c r="O808" s="101" t="s">
        <v>3331</v>
      </c>
    </row>
    <row r="809" spans="1:15" x14ac:dyDescent="0.25">
      <c r="A809" s="33" t="s">
        <v>2723</v>
      </c>
      <c r="B809" s="37" t="s">
        <v>2722</v>
      </c>
      <c r="G809" s="33"/>
      <c r="I809" s="33"/>
      <c r="K809"/>
      <c r="M809" s="105" t="s">
        <v>2456</v>
      </c>
      <c r="N809" s="106" t="s">
        <v>2457</v>
      </c>
      <c r="O809" s="101" t="s">
        <v>3471</v>
      </c>
    </row>
    <row r="810" spans="1:15" x14ac:dyDescent="0.25">
      <c r="A810" s="33" t="s">
        <v>2971</v>
      </c>
      <c r="B810" s="37" t="s">
        <v>2970</v>
      </c>
      <c r="G810" s="33"/>
      <c r="I810" s="33"/>
      <c r="K810"/>
      <c r="M810" s="105" t="s">
        <v>2588</v>
      </c>
      <c r="N810" s="106" t="s">
        <v>2589</v>
      </c>
      <c r="O810" s="101" t="s">
        <v>3416</v>
      </c>
    </row>
    <row r="811" spans="1:15" x14ac:dyDescent="0.25">
      <c r="A811" s="33" t="s">
        <v>1810</v>
      </c>
      <c r="B811" s="37" t="s">
        <v>1809</v>
      </c>
      <c r="G811" s="33"/>
      <c r="I811" s="33"/>
      <c r="K811"/>
      <c r="M811" s="105" t="s">
        <v>717</v>
      </c>
      <c r="N811" s="106" t="s">
        <v>718</v>
      </c>
      <c r="O811" s="101" t="s">
        <v>3453</v>
      </c>
    </row>
    <row r="812" spans="1:15" x14ac:dyDescent="0.25">
      <c r="A812" s="33" t="s">
        <v>1020</v>
      </c>
      <c r="B812" s="37" t="s">
        <v>1019</v>
      </c>
      <c r="G812" s="33"/>
      <c r="I812" s="33"/>
      <c r="K812"/>
      <c r="M812" s="105" t="s">
        <v>2618</v>
      </c>
      <c r="N812" s="106" t="s">
        <v>2619</v>
      </c>
      <c r="O812" s="101" t="s">
        <v>3494</v>
      </c>
    </row>
    <row r="813" spans="1:15" x14ac:dyDescent="0.25">
      <c r="A813" s="33" t="s">
        <v>880</v>
      </c>
      <c r="B813" s="37" t="s">
        <v>879</v>
      </c>
      <c r="G813" s="33"/>
      <c r="I813" s="33"/>
      <c r="K813"/>
      <c r="M813" s="105" t="s">
        <v>727</v>
      </c>
      <c r="N813" s="106" t="s">
        <v>728</v>
      </c>
      <c r="O813" s="101" t="s">
        <v>3367</v>
      </c>
    </row>
    <row r="814" spans="1:15" x14ac:dyDescent="0.25">
      <c r="A814" s="33" t="s">
        <v>1969</v>
      </c>
      <c r="B814" s="37" t="s">
        <v>1968</v>
      </c>
      <c r="G814" s="33"/>
      <c r="I814" s="33"/>
      <c r="K814"/>
      <c r="M814" s="105" t="s">
        <v>2722</v>
      </c>
      <c r="N814" s="106" t="s">
        <v>2723</v>
      </c>
      <c r="O814" s="101" t="s">
        <v>3392</v>
      </c>
    </row>
    <row r="815" spans="1:15" x14ac:dyDescent="0.25">
      <c r="A815" s="33" t="s">
        <v>1702</v>
      </c>
      <c r="B815" s="37" t="s">
        <v>1701</v>
      </c>
      <c r="G815" s="33"/>
      <c r="I815" s="33"/>
      <c r="K815"/>
      <c r="M815" s="105" t="s">
        <v>1809</v>
      </c>
      <c r="N815" s="106" t="s">
        <v>3697</v>
      </c>
      <c r="O815" s="101" t="s">
        <v>3478</v>
      </c>
    </row>
    <row r="816" spans="1:15" x14ac:dyDescent="0.25">
      <c r="A816" s="33" t="s">
        <v>920</v>
      </c>
      <c r="B816" s="37" t="s">
        <v>919</v>
      </c>
      <c r="G816" s="33"/>
      <c r="I816" s="33"/>
      <c r="K816"/>
      <c r="M816" s="105" t="s">
        <v>1019</v>
      </c>
      <c r="N816" s="106" t="s">
        <v>1020</v>
      </c>
      <c r="O816" s="101" t="s">
        <v>3407</v>
      </c>
    </row>
    <row r="817" spans="1:15" x14ac:dyDescent="0.25">
      <c r="A817" s="33" t="s">
        <v>302</v>
      </c>
      <c r="B817" s="37" t="s">
        <v>301</v>
      </c>
      <c r="G817" s="33"/>
      <c r="I817" s="33"/>
      <c r="K817"/>
      <c r="M817" s="105" t="s">
        <v>879</v>
      </c>
      <c r="N817" s="106" t="s">
        <v>880</v>
      </c>
      <c r="O817" s="101" t="s">
        <v>3548</v>
      </c>
    </row>
    <row r="818" spans="1:15" x14ac:dyDescent="0.25">
      <c r="A818" s="33" t="s">
        <v>370</v>
      </c>
      <c r="B818" s="37" t="s">
        <v>369</v>
      </c>
      <c r="G818" s="33"/>
      <c r="I818" s="33"/>
      <c r="K818"/>
      <c r="M818" s="105" t="s">
        <v>1968</v>
      </c>
      <c r="N818" s="106" t="s">
        <v>1969</v>
      </c>
      <c r="O818" s="101" t="s">
        <v>3502</v>
      </c>
    </row>
    <row r="819" spans="1:15" x14ac:dyDescent="0.25">
      <c r="A819" s="33" t="s">
        <v>2193</v>
      </c>
      <c r="B819" s="37" t="s">
        <v>2192</v>
      </c>
      <c r="G819" s="33"/>
      <c r="I819" s="33"/>
      <c r="K819"/>
      <c r="M819" s="105" t="s">
        <v>1701</v>
      </c>
      <c r="N819" s="106" t="s">
        <v>1702</v>
      </c>
      <c r="O819" s="101" t="s">
        <v>3452</v>
      </c>
    </row>
    <row r="820" spans="1:15" x14ac:dyDescent="0.25">
      <c r="A820" s="33" t="s">
        <v>1971</v>
      </c>
      <c r="B820" s="37" t="s">
        <v>1970</v>
      </c>
      <c r="G820" s="33"/>
      <c r="I820" s="33"/>
      <c r="K820"/>
      <c r="M820" s="105" t="s">
        <v>919</v>
      </c>
      <c r="N820" s="106" t="s">
        <v>920</v>
      </c>
      <c r="O820" s="101" t="s">
        <v>3411</v>
      </c>
    </row>
    <row r="821" spans="1:15" x14ac:dyDescent="0.25">
      <c r="A821" s="33" t="s">
        <v>2051</v>
      </c>
      <c r="B821" s="37" t="s">
        <v>2050</v>
      </c>
      <c r="G821" s="33"/>
      <c r="I821" s="33"/>
      <c r="K821"/>
      <c r="M821" s="105" t="s">
        <v>369</v>
      </c>
      <c r="N821" s="106" t="s">
        <v>370</v>
      </c>
      <c r="O821" s="101" t="s">
        <v>3424</v>
      </c>
    </row>
    <row r="822" spans="1:15" x14ac:dyDescent="0.25">
      <c r="A822" s="33" t="s">
        <v>548</v>
      </c>
      <c r="B822" s="37" t="s">
        <v>547</v>
      </c>
      <c r="G822" s="33"/>
      <c r="I822" s="33"/>
      <c r="K822"/>
      <c r="M822" s="105" t="s">
        <v>2192</v>
      </c>
      <c r="N822" s="106" t="s">
        <v>2193</v>
      </c>
      <c r="O822" s="101" t="s">
        <v>3351</v>
      </c>
    </row>
    <row r="823" spans="1:15" x14ac:dyDescent="0.25">
      <c r="A823" s="33" t="s">
        <v>3013</v>
      </c>
      <c r="B823" s="37" t="s">
        <v>3012</v>
      </c>
      <c r="G823" s="33"/>
      <c r="I823" s="33"/>
      <c r="K823"/>
      <c r="M823" s="105" t="s">
        <v>1970</v>
      </c>
      <c r="N823" s="106" t="s">
        <v>1971</v>
      </c>
      <c r="O823" s="101" t="s">
        <v>3475</v>
      </c>
    </row>
    <row r="824" spans="1:15" x14ac:dyDescent="0.25">
      <c r="A824" s="33" t="s">
        <v>1078</v>
      </c>
      <c r="B824" s="37" t="s">
        <v>1077</v>
      </c>
      <c r="G824" s="33"/>
      <c r="I824" s="33"/>
      <c r="K824"/>
      <c r="M824" s="105" t="s">
        <v>3698</v>
      </c>
      <c r="N824" s="106" t="s">
        <v>3699</v>
      </c>
      <c r="O824" s="101" t="s">
        <v>3435</v>
      </c>
    </row>
    <row r="825" spans="1:15" x14ac:dyDescent="0.25">
      <c r="A825" s="33" t="s">
        <v>1058</v>
      </c>
      <c r="B825" s="37" t="s">
        <v>1057</v>
      </c>
      <c r="G825" s="33"/>
      <c r="I825" s="33"/>
      <c r="K825"/>
      <c r="M825" s="105" t="s">
        <v>3698</v>
      </c>
      <c r="N825" s="106" t="s">
        <v>3699</v>
      </c>
      <c r="O825" s="101" t="s">
        <v>3435</v>
      </c>
    </row>
    <row r="826" spans="1:15" x14ac:dyDescent="0.25">
      <c r="A826" s="33" t="s">
        <v>1354</v>
      </c>
      <c r="B826" s="37" t="s">
        <v>1353</v>
      </c>
      <c r="G826" s="33"/>
      <c r="I826" s="33"/>
      <c r="K826"/>
      <c r="M826" s="105" t="s">
        <v>547</v>
      </c>
      <c r="N826" s="106" t="s">
        <v>548</v>
      </c>
      <c r="O826" s="101" t="s">
        <v>3458</v>
      </c>
    </row>
    <row r="827" spans="1:15" x14ac:dyDescent="0.25">
      <c r="A827" s="33" t="s">
        <v>2009</v>
      </c>
      <c r="B827" s="37" t="s">
        <v>2008</v>
      </c>
      <c r="G827" s="33"/>
      <c r="I827" s="33"/>
      <c r="K827"/>
      <c r="M827" s="105" t="s">
        <v>1077</v>
      </c>
      <c r="N827" s="106" t="s">
        <v>1078</v>
      </c>
      <c r="O827" s="101" t="s">
        <v>3332</v>
      </c>
    </row>
    <row r="828" spans="1:15" x14ac:dyDescent="0.25">
      <c r="A828" s="33" t="s">
        <v>1645</v>
      </c>
      <c r="B828" s="37" t="s">
        <v>1644</v>
      </c>
      <c r="G828" s="33"/>
      <c r="I828" s="33"/>
      <c r="K828"/>
      <c r="M828" s="105" t="s">
        <v>1353</v>
      </c>
      <c r="N828" s="106" t="s">
        <v>1354</v>
      </c>
      <c r="O828" s="101" t="s">
        <v>3507</v>
      </c>
    </row>
    <row r="829" spans="1:15" x14ac:dyDescent="0.25">
      <c r="A829" s="33" t="s">
        <v>2745</v>
      </c>
      <c r="B829" s="37" t="s">
        <v>2744</v>
      </c>
      <c r="G829" s="33"/>
      <c r="I829" s="33"/>
      <c r="K829"/>
      <c r="M829" s="105" t="s">
        <v>1644</v>
      </c>
      <c r="N829" s="106" t="s">
        <v>1645</v>
      </c>
      <c r="O829" s="101" t="s">
        <v>3533</v>
      </c>
    </row>
    <row r="830" spans="1:15" x14ac:dyDescent="0.25">
      <c r="A830" s="33" t="s">
        <v>812</v>
      </c>
      <c r="B830" s="37" t="s">
        <v>811</v>
      </c>
      <c r="G830" s="33"/>
      <c r="I830" s="33"/>
      <c r="K830"/>
      <c r="M830" s="105" t="s">
        <v>2744</v>
      </c>
      <c r="N830" s="106" t="s">
        <v>2745</v>
      </c>
      <c r="O830" s="101" t="s">
        <v>3556</v>
      </c>
    </row>
    <row r="831" spans="1:15" x14ac:dyDescent="0.25">
      <c r="A831" s="33" t="s">
        <v>2765</v>
      </c>
      <c r="B831" s="37" t="s">
        <v>2764</v>
      </c>
      <c r="G831" s="33"/>
      <c r="I831" s="33"/>
      <c r="K831"/>
      <c r="M831" s="105" t="s">
        <v>811</v>
      </c>
      <c r="N831" s="106" t="s">
        <v>812</v>
      </c>
      <c r="O831" s="101" t="s">
        <v>3557</v>
      </c>
    </row>
    <row r="832" spans="1:15" x14ac:dyDescent="0.25">
      <c r="A832" s="33" t="s">
        <v>3005</v>
      </c>
      <c r="B832" s="37" t="s">
        <v>3004</v>
      </c>
      <c r="G832" s="33"/>
      <c r="I832" s="33"/>
      <c r="K832"/>
      <c r="M832" s="105" t="s">
        <v>3700</v>
      </c>
      <c r="N832" s="106" t="s">
        <v>3701</v>
      </c>
      <c r="O832" s="101" t="s">
        <v>3416</v>
      </c>
    </row>
    <row r="833" spans="1:15" x14ac:dyDescent="0.25">
      <c r="A833" s="33" t="s">
        <v>2721</v>
      </c>
      <c r="B833" s="37" t="s">
        <v>2720</v>
      </c>
      <c r="G833" s="33"/>
      <c r="I833" s="33"/>
      <c r="K833"/>
      <c r="M833" s="105" t="s">
        <v>2764</v>
      </c>
      <c r="N833" s="106" t="s">
        <v>2765</v>
      </c>
      <c r="O833" s="101" t="s">
        <v>3509</v>
      </c>
    </row>
    <row r="834" spans="1:15" x14ac:dyDescent="0.25">
      <c r="A834" s="33" t="s">
        <v>1377</v>
      </c>
      <c r="B834" s="37" t="s">
        <v>1376</v>
      </c>
      <c r="G834" s="33"/>
      <c r="I834" s="33"/>
      <c r="K834"/>
      <c r="M834" s="105" t="s">
        <v>3004</v>
      </c>
      <c r="N834" s="106" t="s">
        <v>3005</v>
      </c>
      <c r="O834" s="101" t="s">
        <v>3504</v>
      </c>
    </row>
    <row r="835" spans="1:15" x14ac:dyDescent="0.25">
      <c r="A835" s="33" t="s">
        <v>2941</v>
      </c>
      <c r="B835" s="37" t="s">
        <v>2940</v>
      </c>
      <c r="G835" s="33"/>
      <c r="I835" s="33"/>
      <c r="K835"/>
      <c r="M835" s="105" t="s">
        <v>2720</v>
      </c>
      <c r="N835" s="106" t="s">
        <v>2721</v>
      </c>
      <c r="O835" s="101" t="s">
        <v>3379</v>
      </c>
    </row>
    <row r="836" spans="1:15" x14ac:dyDescent="0.25">
      <c r="A836" s="33" t="s">
        <v>862</v>
      </c>
      <c r="B836" s="37" t="s">
        <v>861</v>
      </c>
      <c r="G836" s="33"/>
      <c r="I836" s="33"/>
      <c r="K836"/>
      <c r="M836" s="105" t="s">
        <v>1376</v>
      </c>
      <c r="N836" s="106" t="s">
        <v>1377</v>
      </c>
      <c r="O836" s="101" t="s">
        <v>3358</v>
      </c>
    </row>
    <row r="837" spans="1:15" x14ac:dyDescent="0.25">
      <c r="A837" s="33" t="s">
        <v>366</v>
      </c>
      <c r="B837" s="37" t="s">
        <v>365</v>
      </c>
      <c r="G837" s="33"/>
      <c r="I837" s="33"/>
      <c r="K837"/>
      <c r="M837" s="105" t="s">
        <v>2940</v>
      </c>
      <c r="N837" s="106" t="s">
        <v>2941</v>
      </c>
      <c r="O837" s="101" t="s">
        <v>3500</v>
      </c>
    </row>
    <row r="838" spans="1:15" x14ac:dyDescent="0.25">
      <c r="A838" s="33" t="s">
        <v>1874</v>
      </c>
      <c r="B838" s="37" t="s">
        <v>1873</v>
      </c>
      <c r="G838" s="33"/>
      <c r="I838" s="33"/>
      <c r="K838"/>
      <c r="M838" s="105" t="s">
        <v>861</v>
      </c>
      <c r="N838" s="106" t="s">
        <v>862</v>
      </c>
      <c r="O838" s="101" t="s">
        <v>3345</v>
      </c>
    </row>
    <row r="839" spans="1:15" x14ac:dyDescent="0.25">
      <c r="A839" s="33" t="s">
        <v>2753</v>
      </c>
      <c r="B839" s="37" t="s">
        <v>2752</v>
      </c>
      <c r="G839" s="33"/>
      <c r="I839" s="33"/>
      <c r="K839"/>
      <c r="M839" s="105" t="s">
        <v>365</v>
      </c>
      <c r="N839" s="106" t="s">
        <v>366</v>
      </c>
      <c r="O839" s="101" t="s">
        <v>3419</v>
      </c>
    </row>
    <row r="840" spans="1:15" x14ac:dyDescent="0.25">
      <c r="A840" s="33" t="s">
        <v>2091</v>
      </c>
      <c r="B840" s="37" t="s">
        <v>2090</v>
      </c>
      <c r="G840" s="33"/>
      <c r="I840" s="33"/>
      <c r="K840"/>
      <c r="M840" s="105" t="s">
        <v>1873</v>
      </c>
      <c r="N840" s="106" t="s">
        <v>1874</v>
      </c>
      <c r="O840" s="101" t="s">
        <v>3366</v>
      </c>
    </row>
    <row r="841" spans="1:15" x14ac:dyDescent="0.25">
      <c r="A841" s="33" t="s">
        <v>1679</v>
      </c>
      <c r="B841" s="37" t="s">
        <v>1678</v>
      </c>
      <c r="G841" s="33"/>
      <c r="I841" s="33"/>
      <c r="K841"/>
      <c r="M841" s="105" t="s">
        <v>2752</v>
      </c>
      <c r="N841" s="106" t="s">
        <v>2753</v>
      </c>
      <c r="O841" s="101" t="s">
        <v>3402</v>
      </c>
    </row>
    <row r="842" spans="1:15" x14ac:dyDescent="0.25">
      <c r="A842" s="33" t="s">
        <v>2623</v>
      </c>
      <c r="B842" s="37" t="s">
        <v>2622</v>
      </c>
      <c r="G842" s="33"/>
      <c r="I842" s="33"/>
      <c r="K842"/>
      <c r="M842" s="105" t="s">
        <v>2090</v>
      </c>
      <c r="N842" s="106" t="s">
        <v>2091</v>
      </c>
      <c r="O842" s="101" t="s">
        <v>3414</v>
      </c>
    </row>
    <row r="843" spans="1:15" x14ac:dyDescent="0.25">
      <c r="A843" s="33" t="s">
        <v>1222</v>
      </c>
      <c r="B843" s="37" t="s">
        <v>1221</v>
      </c>
      <c r="G843" s="33"/>
      <c r="I843" s="33"/>
      <c r="K843"/>
      <c r="M843" s="105" t="s">
        <v>1678</v>
      </c>
      <c r="N843" s="106" t="s">
        <v>1679</v>
      </c>
      <c r="O843" s="101" t="s">
        <v>3357</v>
      </c>
    </row>
    <row r="844" spans="1:15" x14ac:dyDescent="0.25">
      <c r="A844" s="33" t="s">
        <v>634</v>
      </c>
      <c r="B844" s="37" t="s">
        <v>633</v>
      </c>
      <c r="G844" s="33"/>
      <c r="I844" s="33"/>
      <c r="K844"/>
      <c r="M844" s="105" t="s">
        <v>2622</v>
      </c>
      <c r="N844" s="106" t="s">
        <v>2623</v>
      </c>
      <c r="O844" s="101" t="s">
        <v>3558</v>
      </c>
    </row>
    <row r="845" spans="1:15" x14ac:dyDescent="0.25">
      <c r="A845" s="33" t="s">
        <v>2453</v>
      </c>
      <c r="B845" s="37" t="s">
        <v>2452</v>
      </c>
      <c r="G845" s="33"/>
      <c r="I845" s="33"/>
      <c r="K845"/>
      <c r="M845" s="105" t="s">
        <v>1221</v>
      </c>
      <c r="N845" s="106" t="s">
        <v>1222</v>
      </c>
      <c r="O845" s="101" t="s">
        <v>3355</v>
      </c>
    </row>
    <row r="846" spans="1:15" x14ac:dyDescent="0.25">
      <c r="A846" s="33" t="s">
        <v>662</v>
      </c>
      <c r="B846" s="37" t="s">
        <v>661</v>
      </c>
      <c r="G846" s="33"/>
      <c r="I846" s="33"/>
      <c r="K846"/>
      <c r="M846" s="105" t="s">
        <v>633</v>
      </c>
      <c r="N846" s="106" t="s">
        <v>634</v>
      </c>
      <c r="O846" s="101" t="s">
        <v>3329</v>
      </c>
    </row>
    <row r="847" spans="1:15" x14ac:dyDescent="0.25">
      <c r="A847" s="33" t="s">
        <v>1010</v>
      </c>
      <c r="B847" s="37" t="s">
        <v>1009</v>
      </c>
      <c r="G847" s="33"/>
      <c r="I847" s="33"/>
      <c r="K847"/>
      <c r="M847" s="105" t="s">
        <v>633</v>
      </c>
      <c r="N847" s="106" t="s">
        <v>634</v>
      </c>
      <c r="O847" s="101" t="s">
        <v>3329</v>
      </c>
    </row>
    <row r="848" spans="1:15" x14ac:dyDescent="0.25">
      <c r="A848" s="33" t="s">
        <v>444</v>
      </c>
      <c r="B848" s="37" t="s">
        <v>443</v>
      </c>
      <c r="G848" s="33"/>
      <c r="I848" s="33"/>
      <c r="K848"/>
      <c r="M848" s="105" t="s">
        <v>661</v>
      </c>
      <c r="N848" s="106" t="s">
        <v>662</v>
      </c>
      <c r="O848" s="101" t="s">
        <v>3498</v>
      </c>
    </row>
    <row r="849" spans="1:15" x14ac:dyDescent="0.25">
      <c r="A849" s="33" t="s">
        <v>1770</v>
      </c>
      <c r="B849" s="37" t="s">
        <v>1769</v>
      </c>
      <c r="G849" s="33"/>
      <c r="I849" s="33"/>
      <c r="K849"/>
      <c r="M849" s="105" t="s">
        <v>1009</v>
      </c>
      <c r="N849" s="106" t="s">
        <v>1010</v>
      </c>
      <c r="O849" s="101" t="s">
        <v>3497</v>
      </c>
    </row>
    <row r="850" spans="1:15" x14ac:dyDescent="0.25">
      <c r="A850" s="33" t="s">
        <v>3023</v>
      </c>
      <c r="B850" s="37" t="s">
        <v>3022</v>
      </c>
      <c r="G850" s="33"/>
      <c r="I850" s="33"/>
      <c r="K850"/>
      <c r="M850" s="105" t="s">
        <v>443</v>
      </c>
      <c r="N850" s="106" t="s">
        <v>444</v>
      </c>
      <c r="O850" s="101" t="s">
        <v>3465</v>
      </c>
    </row>
    <row r="851" spans="1:15" x14ac:dyDescent="0.25">
      <c r="A851" s="33" t="s">
        <v>1435</v>
      </c>
      <c r="B851" s="37" t="s">
        <v>1434</v>
      </c>
      <c r="G851" s="33"/>
      <c r="I851" s="33"/>
      <c r="K851"/>
      <c r="M851" s="105" t="s">
        <v>1769</v>
      </c>
      <c r="N851" s="106" t="s">
        <v>1770</v>
      </c>
      <c r="O851" s="101" t="s">
        <v>3503</v>
      </c>
    </row>
    <row r="852" spans="1:15" x14ac:dyDescent="0.25">
      <c r="A852" s="33" t="s">
        <v>1643</v>
      </c>
      <c r="B852" s="37" t="s">
        <v>1642</v>
      </c>
      <c r="G852" s="33"/>
      <c r="I852" s="33"/>
      <c r="K852"/>
      <c r="M852" s="105" t="s">
        <v>3022</v>
      </c>
      <c r="N852" s="106" t="s">
        <v>3023</v>
      </c>
      <c r="O852" s="101" t="s">
        <v>3552</v>
      </c>
    </row>
    <row r="853" spans="1:15" x14ac:dyDescent="0.25">
      <c r="A853" s="33" t="s">
        <v>1385</v>
      </c>
      <c r="B853" s="37" t="s">
        <v>1384</v>
      </c>
      <c r="G853" s="33"/>
      <c r="I853" s="33"/>
      <c r="K853"/>
      <c r="M853" s="105" t="s">
        <v>1434</v>
      </c>
      <c r="N853" s="106" t="s">
        <v>1435</v>
      </c>
      <c r="O853" s="101" t="s">
        <v>3559</v>
      </c>
    </row>
    <row r="854" spans="1:15" x14ac:dyDescent="0.25">
      <c r="A854" s="33" t="s">
        <v>906</v>
      </c>
      <c r="B854" s="37" t="s">
        <v>905</v>
      </c>
      <c r="G854" s="33"/>
      <c r="I854" s="33"/>
      <c r="K854"/>
      <c r="M854" s="105" t="s">
        <v>1642</v>
      </c>
      <c r="N854" s="106" t="s">
        <v>1643</v>
      </c>
      <c r="O854" s="101" t="s">
        <v>3432</v>
      </c>
    </row>
    <row r="855" spans="1:15" x14ac:dyDescent="0.25">
      <c r="A855" s="33" t="s">
        <v>808</v>
      </c>
      <c r="B855" s="37" t="s">
        <v>807</v>
      </c>
      <c r="G855" s="33"/>
      <c r="I855" s="33"/>
      <c r="K855"/>
      <c r="M855" s="105" t="s">
        <v>1384</v>
      </c>
      <c r="N855" s="106" t="s">
        <v>1385</v>
      </c>
      <c r="O855" s="101" t="s">
        <v>3501</v>
      </c>
    </row>
    <row r="856" spans="1:15" x14ac:dyDescent="0.25">
      <c r="A856" s="33" t="s">
        <v>3041</v>
      </c>
      <c r="B856" s="37" t="s">
        <v>3040</v>
      </c>
      <c r="G856" s="33"/>
      <c r="I856" s="33"/>
      <c r="K856"/>
      <c r="M856" s="105" t="s">
        <v>905</v>
      </c>
      <c r="N856" s="106" t="s">
        <v>906</v>
      </c>
      <c r="O856" s="101" t="s">
        <v>3460</v>
      </c>
    </row>
    <row r="857" spans="1:15" x14ac:dyDescent="0.25">
      <c r="A857" s="33" t="s">
        <v>420</v>
      </c>
      <c r="B857" s="37" t="s">
        <v>419</v>
      </c>
      <c r="G857" s="33"/>
      <c r="I857" s="33"/>
      <c r="K857"/>
      <c r="M857" s="105" t="s">
        <v>807</v>
      </c>
      <c r="N857" s="106" t="s">
        <v>808</v>
      </c>
      <c r="O857" s="101" t="s">
        <v>3400</v>
      </c>
    </row>
    <row r="858" spans="1:15" x14ac:dyDescent="0.25">
      <c r="A858" s="33" t="s">
        <v>2713</v>
      </c>
      <c r="B858" s="37" t="s">
        <v>2712</v>
      </c>
      <c r="G858" s="33"/>
      <c r="I858" s="33"/>
      <c r="K858"/>
      <c r="M858" s="105" t="s">
        <v>3040</v>
      </c>
      <c r="N858" s="106" t="s">
        <v>3041</v>
      </c>
      <c r="O858" s="101" t="s">
        <v>3384</v>
      </c>
    </row>
    <row r="859" spans="1:15" x14ac:dyDescent="0.25">
      <c r="A859" s="33" t="s">
        <v>504</v>
      </c>
      <c r="B859" s="37" t="s">
        <v>503</v>
      </c>
      <c r="G859" s="33"/>
      <c r="I859" s="33"/>
      <c r="K859"/>
      <c r="M859" s="105" t="s">
        <v>419</v>
      </c>
      <c r="N859" s="106" t="s">
        <v>420</v>
      </c>
      <c r="O859" s="101" t="s">
        <v>3343</v>
      </c>
    </row>
    <row r="860" spans="1:15" x14ac:dyDescent="0.25">
      <c r="A860" s="33" t="s">
        <v>2737</v>
      </c>
      <c r="B860" s="37" t="s">
        <v>2736</v>
      </c>
      <c r="G860" s="33"/>
      <c r="I860" s="33"/>
      <c r="K860"/>
      <c r="M860" s="105" t="s">
        <v>2712</v>
      </c>
      <c r="N860" s="106" t="s">
        <v>2713</v>
      </c>
      <c r="O860" s="101" t="s">
        <v>3343</v>
      </c>
    </row>
    <row r="861" spans="1:15" x14ac:dyDescent="0.25">
      <c r="A861" s="33" t="s">
        <v>2469</v>
      </c>
      <c r="B861" s="37" t="s">
        <v>2468</v>
      </c>
      <c r="G861" s="33"/>
      <c r="I861" s="33"/>
      <c r="K861"/>
      <c r="M861" s="105" t="s">
        <v>2736</v>
      </c>
      <c r="N861" s="106" t="s">
        <v>2737</v>
      </c>
      <c r="O861" s="101" t="s">
        <v>3507</v>
      </c>
    </row>
    <row r="862" spans="1:15" x14ac:dyDescent="0.25">
      <c r="A862" s="33" t="s">
        <v>1947</v>
      </c>
      <c r="B862" s="37" t="s">
        <v>1946</v>
      </c>
      <c r="G862" s="33"/>
      <c r="I862" s="33"/>
      <c r="K862"/>
      <c r="M862" s="105" t="s">
        <v>2468</v>
      </c>
      <c r="N862" s="106" t="s">
        <v>2469</v>
      </c>
      <c r="O862" s="101" t="s">
        <v>3337</v>
      </c>
    </row>
    <row r="863" spans="1:15" x14ac:dyDescent="0.25">
      <c r="A863" s="33" t="s">
        <v>3043</v>
      </c>
      <c r="B863" s="37" t="s">
        <v>3042</v>
      </c>
      <c r="G863" s="33"/>
      <c r="I863" s="33"/>
      <c r="K863"/>
      <c r="M863" s="105" t="s">
        <v>1946</v>
      </c>
      <c r="N863" s="106" t="s">
        <v>1947</v>
      </c>
      <c r="O863" s="101" t="s">
        <v>3528</v>
      </c>
    </row>
    <row r="864" spans="1:15" x14ac:dyDescent="0.25">
      <c r="A864" s="33" t="s">
        <v>2451</v>
      </c>
      <c r="B864" s="37" t="s">
        <v>2450</v>
      </c>
      <c r="G864" s="33"/>
      <c r="I864" s="33"/>
      <c r="K864"/>
      <c r="M864" s="105" t="s">
        <v>3042</v>
      </c>
      <c r="N864" s="106" t="s">
        <v>3043</v>
      </c>
      <c r="O864" s="101" t="s">
        <v>3499</v>
      </c>
    </row>
    <row r="865" spans="1:15" x14ac:dyDescent="0.25">
      <c r="A865" s="33" t="s">
        <v>3033</v>
      </c>
      <c r="B865" s="37" t="s">
        <v>3032</v>
      </c>
      <c r="G865" s="33"/>
      <c r="I865" s="33"/>
      <c r="K865"/>
      <c r="M865" s="105" t="s">
        <v>2450</v>
      </c>
      <c r="N865" s="106" t="s">
        <v>2451</v>
      </c>
      <c r="O865" s="101" t="s">
        <v>3504</v>
      </c>
    </row>
    <row r="866" spans="1:15" x14ac:dyDescent="0.25">
      <c r="A866" s="33" t="s">
        <v>2553</v>
      </c>
      <c r="B866" s="37" t="s">
        <v>2552</v>
      </c>
      <c r="G866" s="33"/>
      <c r="I866" s="33"/>
      <c r="K866"/>
      <c r="M866" s="105" t="s">
        <v>3032</v>
      </c>
      <c r="N866" s="106" t="s">
        <v>3033</v>
      </c>
      <c r="O866" s="101" t="s">
        <v>3506</v>
      </c>
    </row>
    <row r="867" spans="1:15" x14ac:dyDescent="0.25">
      <c r="A867" s="33" t="s">
        <v>2870</v>
      </c>
      <c r="B867" s="37" t="s">
        <v>2869</v>
      </c>
      <c r="G867" s="33"/>
      <c r="I867" s="33"/>
      <c r="K867"/>
      <c r="M867" s="105" t="s">
        <v>2552</v>
      </c>
      <c r="N867" s="106" t="s">
        <v>2553</v>
      </c>
      <c r="O867" s="101" t="s">
        <v>3427</v>
      </c>
    </row>
    <row r="868" spans="1:15" x14ac:dyDescent="0.25">
      <c r="A868" s="33" t="s">
        <v>2949</v>
      </c>
      <c r="B868" s="37" t="s">
        <v>2948</v>
      </c>
      <c r="G868" s="33"/>
      <c r="I868" s="33"/>
      <c r="K868"/>
      <c r="M868" s="105" t="s">
        <v>2869</v>
      </c>
      <c r="N868" s="106" t="s">
        <v>2870</v>
      </c>
      <c r="O868" s="101" t="s">
        <v>3493</v>
      </c>
    </row>
    <row r="869" spans="1:15" x14ac:dyDescent="0.25">
      <c r="A869" s="33" t="s">
        <v>2771</v>
      </c>
      <c r="B869" s="37" t="s">
        <v>2770</v>
      </c>
      <c r="G869" s="33"/>
      <c r="I869" s="33"/>
      <c r="K869"/>
      <c r="M869" s="105" t="s">
        <v>2948</v>
      </c>
      <c r="N869" s="106" t="s">
        <v>2949</v>
      </c>
      <c r="O869" s="101" t="s">
        <v>3334</v>
      </c>
    </row>
    <row r="870" spans="1:15" x14ac:dyDescent="0.25">
      <c r="A870" s="33" t="s">
        <v>2299</v>
      </c>
      <c r="B870" s="37" t="s">
        <v>2298</v>
      </c>
      <c r="G870" s="33"/>
      <c r="I870" s="33"/>
      <c r="K870"/>
      <c r="M870" s="105" t="s">
        <v>2770</v>
      </c>
      <c r="N870" s="106" t="s">
        <v>2771</v>
      </c>
      <c r="O870" s="101" t="s">
        <v>3329</v>
      </c>
    </row>
    <row r="871" spans="1:15" x14ac:dyDescent="0.25">
      <c r="A871" s="33" t="s">
        <v>2975</v>
      </c>
      <c r="B871" s="37" t="s">
        <v>2974</v>
      </c>
      <c r="G871" s="33"/>
      <c r="I871" s="33"/>
      <c r="K871"/>
      <c r="M871" s="105" t="s">
        <v>2298</v>
      </c>
      <c r="N871" s="106" t="s">
        <v>2299</v>
      </c>
      <c r="O871" s="101" t="s">
        <v>3335</v>
      </c>
    </row>
    <row r="872" spans="1:15" x14ac:dyDescent="0.25">
      <c r="A872" s="33" t="s">
        <v>844</v>
      </c>
      <c r="B872" s="37" t="s">
        <v>843</v>
      </c>
      <c r="G872" s="33"/>
      <c r="I872" s="33"/>
      <c r="K872"/>
      <c r="M872" s="105" t="s">
        <v>2974</v>
      </c>
      <c r="N872" s="106" t="s">
        <v>2975</v>
      </c>
      <c r="O872" s="101" t="s">
        <v>3370</v>
      </c>
    </row>
    <row r="873" spans="1:15" x14ac:dyDescent="0.25">
      <c r="A873" s="33" t="s">
        <v>2627</v>
      </c>
      <c r="B873" s="37" t="s">
        <v>2626</v>
      </c>
      <c r="G873" s="33"/>
      <c r="I873" s="33"/>
      <c r="K873"/>
      <c r="M873" s="105" t="s">
        <v>843</v>
      </c>
      <c r="N873" s="106" t="s">
        <v>844</v>
      </c>
      <c r="O873" s="101" t="s">
        <v>3356</v>
      </c>
    </row>
    <row r="874" spans="1:15" x14ac:dyDescent="0.25">
      <c r="A874" s="33" t="s">
        <v>1375</v>
      </c>
      <c r="B874" s="37" t="s">
        <v>1374</v>
      </c>
      <c r="G874" s="33"/>
      <c r="I874" s="33"/>
      <c r="K874"/>
      <c r="M874" s="105" t="s">
        <v>2626</v>
      </c>
      <c r="N874" s="106" t="s">
        <v>2627</v>
      </c>
      <c r="O874" s="101" t="s">
        <v>3413</v>
      </c>
    </row>
    <row r="875" spans="1:15" x14ac:dyDescent="0.25">
      <c r="A875" s="33" t="s">
        <v>2423</v>
      </c>
      <c r="B875" s="37" t="s">
        <v>2422</v>
      </c>
      <c r="G875" s="33"/>
      <c r="I875" s="33"/>
      <c r="K875"/>
      <c r="M875" s="105" t="s">
        <v>1374</v>
      </c>
      <c r="N875" s="106" t="s">
        <v>1375</v>
      </c>
      <c r="O875" s="101" t="s">
        <v>3339</v>
      </c>
    </row>
    <row r="876" spans="1:15" x14ac:dyDescent="0.25">
      <c r="A876" s="33" t="s">
        <v>1661</v>
      </c>
      <c r="B876" s="37" t="s">
        <v>1660</v>
      </c>
      <c r="G876" s="33"/>
      <c r="I876" s="33"/>
      <c r="K876"/>
      <c r="M876" s="105" t="s">
        <v>2422</v>
      </c>
      <c r="N876" s="106" t="s">
        <v>2423</v>
      </c>
      <c r="O876" s="101" t="s">
        <v>3333</v>
      </c>
    </row>
    <row r="877" spans="1:15" x14ac:dyDescent="0.25">
      <c r="A877" s="33" t="s">
        <v>1419</v>
      </c>
      <c r="B877" s="37" t="s">
        <v>1418</v>
      </c>
      <c r="G877" s="33"/>
      <c r="I877" s="33"/>
      <c r="K877"/>
      <c r="M877" s="105" t="s">
        <v>1660</v>
      </c>
      <c r="N877" s="106" t="s">
        <v>1661</v>
      </c>
      <c r="O877" s="101" t="s">
        <v>3351</v>
      </c>
    </row>
    <row r="878" spans="1:15" x14ac:dyDescent="0.25">
      <c r="A878" s="33" t="s">
        <v>388</v>
      </c>
      <c r="B878" s="37" t="s">
        <v>387</v>
      </c>
      <c r="G878" s="33"/>
      <c r="I878" s="33"/>
      <c r="K878"/>
      <c r="M878" s="105" t="s">
        <v>1418</v>
      </c>
      <c r="N878" s="106" t="s">
        <v>1419</v>
      </c>
      <c r="O878" s="101" t="s">
        <v>3376</v>
      </c>
    </row>
    <row r="879" spans="1:15" x14ac:dyDescent="0.25">
      <c r="A879" s="33" t="s">
        <v>486</v>
      </c>
      <c r="B879" s="37" t="s">
        <v>485</v>
      </c>
      <c r="G879" s="33"/>
      <c r="I879" s="33"/>
      <c r="K879"/>
      <c r="M879" s="105" t="s">
        <v>3702</v>
      </c>
      <c r="N879" s="106" t="s">
        <v>3703</v>
      </c>
      <c r="O879" s="101" t="s">
        <v>3560</v>
      </c>
    </row>
    <row r="880" spans="1:15" x14ac:dyDescent="0.25">
      <c r="A880" s="33" t="s">
        <v>1543</v>
      </c>
      <c r="B880" s="37" t="s">
        <v>1542</v>
      </c>
      <c r="G880" s="33"/>
      <c r="I880" s="33"/>
      <c r="K880"/>
      <c r="M880" s="105" t="s">
        <v>3702</v>
      </c>
      <c r="N880" s="106" t="s">
        <v>3703</v>
      </c>
      <c r="O880" s="101" t="s">
        <v>3560</v>
      </c>
    </row>
    <row r="881" spans="1:15" x14ac:dyDescent="0.25">
      <c r="A881" s="33" t="s">
        <v>3071</v>
      </c>
      <c r="B881" s="37" t="s">
        <v>3070</v>
      </c>
      <c r="G881" s="33"/>
      <c r="I881" s="33"/>
      <c r="K881"/>
      <c r="M881" s="105" t="s">
        <v>485</v>
      </c>
      <c r="N881" s="106" t="s">
        <v>486</v>
      </c>
      <c r="O881" s="101" t="s">
        <v>3377</v>
      </c>
    </row>
    <row r="882" spans="1:15" x14ac:dyDescent="0.25">
      <c r="A882" s="33" t="s">
        <v>416</v>
      </c>
      <c r="B882" s="37" t="s">
        <v>415</v>
      </c>
      <c r="G882" s="33"/>
      <c r="I882" s="33"/>
      <c r="K882"/>
      <c r="M882" s="105" t="s">
        <v>1542</v>
      </c>
      <c r="N882" s="106" t="s">
        <v>1543</v>
      </c>
      <c r="O882" s="101" t="s">
        <v>3561</v>
      </c>
    </row>
    <row r="883" spans="1:15" x14ac:dyDescent="0.25">
      <c r="A883" s="33" t="s">
        <v>2345</v>
      </c>
      <c r="B883" s="37" t="s">
        <v>2344</v>
      </c>
      <c r="G883" s="33"/>
      <c r="I883" s="33"/>
      <c r="K883"/>
      <c r="M883" s="105" t="s">
        <v>3070</v>
      </c>
      <c r="N883" s="106" t="s">
        <v>3071</v>
      </c>
      <c r="O883" s="101" t="s">
        <v>3343</v>
      </c>
    </row>
    <row r="884" spans="1:15" x14ac:dyDescent="0.25">
      <c r="A884" s="33" t="s">
        <v>2711</v>
      </c>
      <c r="B884" s="37" t="s">
        <v>2710</v>
      </c>
      <c r="G884" s="33"/>
      <c r="I884" s="33"/>
      <c r="K884"/>
      <c r="M884" s="105" t="s">
        <v>415</v>
      </c>
      <c r="N884" s="106" t="s">
        <v>416</v>
      </c>
      <c r="O884" s="101" t="s">
        <v>3365</v>
      </c>
    </row>
    <row r="885" spans="1:15" x14ac:dyDescent="0.25">
      <c r="A885" s="33" t="s">
        <v>3083</v>
      </c>
      <c r="B885" s="37" t="s">
        <v>3082</v>
      </c>
      <c r="G885" s="33"/>
      <c r="I885" s="33"/>
      <c r="K885"/>
      <c r="M885" s="105" t="s">
        <v>2710</v>
      </c>
      <c r="N885" s="106" t="s">
        <v>2711</v>
      </c>
      <c r="O885" s="101" t="s">
        <v>3482</v>
      </c>
    </row>
    <row r="886" spans="1:15" x14ac:dyDescent="0.25">
      <c r="A886" s="33" t="s">
        <v>918</v>
      </c>
      <c r="B886" s="37" t="s">
        <v>917</v>
      </c>
      <c r="G886" s="33"/>
      <c r="I886" s="33"/>
      <c r="K886"/>
      <c r="M886" s="105" t="s">
        <v>3082</v>
      </c>
      <c r="N886" s="106" t="s">
        <v>3083</v>
      </c>
      <c r="O886" s="101" t="s">
        <v>3401</v>
      </c>
    </row>
    <row r="887" spans="1:15" x14ac:dyDescent="0.25">
      <c r="A887" s="33" t="s">
        <v>2947</v>
      </c>
      <c r="B887" s="37" t="s">
        <v>2946</v>
      </c>
      <c r="G887" s="33"/>
      <c r="I887" s="33"/>
      <c r="K887"/>
      <c r="M887" s="105" t="s">
        <v>3082</v>
      </c>
      <c r="N887" s="106" t="s">
        <v>3083</v>
      </c>
      <c r="O887" s="101" t="s">
        <v>3401</v>
      </c>
    </row>
    <row r="888" spans="1:15" x14ac:dyDescent="0.25">
      <c r="A888" s="33" t="s">
        <v>470</v>
      </c>
      <c r="B888" s="37" t="s">
        <v>469</v>
      </c>
      <c r="G888" s="33"/>
      <c r="I888" s="33"/>
      <c r="K888"/>
      <c r="M888" s="105" t="s">
        <v>3082</v>
      </c>
      <c r="N888" s="106" t="s">
        <v>3083</v>
      </c>
      <c r="O888" s="101" t="s">
        <v>3401</v>
      </c>
    </row>
    <row r="889" spans="1:15" x14ac:dyDescent="0.25">
      <c r="A889" s="33" t="s">
        <v>2335</v>
      </c>
      <c r="B889" s="37" t="s">
        <v>2334</v>
      </c>
      <c r="G889" s="33"/>
      <c r="I889" s="33"/>
      <c r="K889"/>
      <c r="M889" s="105" t="s">
        <v>3082</v>
      </c>
      <c r="N889" s="106" t="s">
        <v>3083</v>
      </c>
      <c r="O889" s="101" t="s">
        <v>3401</v>
      </c>
    </row>
    <row r="890" spans="1:15" x14ac:dyDescent="0.25">
      <c r="A890" s="33" t="s">
        <v>2155</v>
      </c>
      <c r="B890" s="37" t="s">
        <v>2154</v>
      </c>
      <c r="G890" s="33"/>
      <c r="I890" s="33"/>
      <c r="K890"/>
      <c r="M890" s="105" t="s">
        <v>917</v>
      </c>
      <c r="N890" s="106" t="s">
        <v>918</v>
      </c>
      <c r="O890" s="101" t="s">
        <v>3384</v>
      </c>
    </row>
    <row r="891" spans="1:15" x14ac:dyDescent="0.25">
      <c r="A891" s="33" t="s">
        <v>1439</v>
      </c>
      <c r="B891" s="37" t="s">
        <v>1438</v>
      </c>
      <c r="G891" s="33"/>
      <c r="I891" s="33"/>
      <c r="K891"/>
      <c r="M891" s="105" t="s">
        <v>2946</v>
      </c>
      <c r="N891" s="106" t="s">
        <v>2947</v>
      </c>
      <c r="O891" s="101" t="s">
        <v>3349</v>
      </c>
    </row>
    <row r="892" spans="1:15" x14ac:dyDescent="0.25">
      <c r="A892" s="33" t="s">
        <v>362</v>
      </c>
      <c r="B892" s="37" t="s">
        <v>361</v>
      </c>
      <c r="G892" s="33"/>
      <c r="I892" s="33"/>
      <c r="K892"/>
      <c r="M892" s="105" t="s">
        <v>469</v>
      </c>
      <c r="N892" s="106" t="s">
        <v>470</v>
      </c>
      <c r="O892" s="101" t="s">
        <v>3562</v>
      </c>
    </row>
    <row r="893" spans="1:15" x14ac:dyDescent="0.25">
      <c r="A893" s="33" t="s">
        <v>1896</v>
      </c>
      <c r="B893" s="37" t="s">
        <v>1895</v>
      </c>
      <c r="G893" s="33"/>
      <c r="I893" s="33"/>
      <c r="K893"/>
      <c r="M893" s="105" t="s">
        <v>2334</v>
      </c>
      <c r="N893" s="106" t="s">
        <v>2335</v>
      </c>
      <c r="O893" s="101" t="s">
        <v>3441</v>
      </c>
    </row>
    <row r="894" spans="1:15" x14ac:dyDescent="0.25">
      <c r="A894" s="33" t="s">
        <v>714</v>
      </c>
      <c r="B894" s="37" t="s">
        <v>713</v>
      </c>
      <c r="G894" s="33"/>
      <c r="I894" s="33"/>
      <c r="K894"/>
      <c r="M894" s="105" t="s">
        <v>2154</v>
      </c>
      <c r="N894" s="106" t="s">
        <v>2155</v>
      </c>
      <c r="O894" s="101" t="s">
        <v>3405</v>
      </c>
    </row>
    <row r="895" spans="1:15" x14ac:dyDescent="0.25">
      <c r="A895" s="33" t="s">
        <v>1489</v>
      </c>
      <c r="B895" s="37" t="s">
        <v>1488</v>
      </c>
      <c r="G895" s="33"/>
      <c r="I895" s="33"/>
      <c r="K895"/>
      <c r="M895" s="105" t="s">
        <v>1438</v>
      </c>
      <c r="N895" s="106" t="s">
        <v>1439</v>
      </c>
      <c r="O895" s="101" t="s">
        <v>3335</v>
      </c>
    </row>
    <row r="896" spans="1:15" x14ac:dyDescent="0.25">
      <c r="A896" s="33" t="s">
        <v>2199</v>
      </c>
      <c r="B896" s="37" t="s">
        <v>2198</v>
      </c>
      <c r="G896" s="33"/>
      <c r="I896" s="33"/>
      <c r="K896"/>
      <c r="M896" s="105" t="s">
        <v>361</v>
      </c>
      <c r="N896" s="106" t="s">
        <v>362</v>
      </c>
      <c r="O896" s="101" t="s">
        <v>3401</v>
      </c>
    </row>
    <row r="897" spans="1:15" x14ac:dyDescent="0.25">
      <c r="A897" s="33" t="s">
        <v>1070</v>
      </c>
      <c r="B897" s="37" t="s">
        <v>1069</v>
      </c>
      <c r="G897" s="33"/>
      <c r="I897" s="33"/>
      <c r="K897"/>
      <c r="M897" s="105" t="s">
        <v>1895</v>
      </c>
      <c r="N897" s="106" t="s">
        <v>1896</v>
      </c>
      <c r="O897" s="101" t="s">
        <v>3504</v>
      </c>
    </row>
    <row r="898" spans="1:15" x14ac:dyDescent="0.25">
      <c r="A898" s="33" t="s">
        <v>2874</v>
      </c>
      <c r="B898" s="37" t="s">
        <v>2873</v>
      </c>
      <c r="G898" s="33"/>
      <c r="I898" s="33"/>
      <c r="K898"/>
      <c r="M898" s="105" t="s">
        <v>713</v>
      </c>
      <c r="N898" s="106" t="s">
        <v>714</v>
      </c>
      <c r="O898" s="101" t="s">
        <v>3493</v>
      </c>
    </row>
    <row r="899" spans="1:15" x14ac:dyDescent="0.25">
      <c r="A899" s="33" t="s">
        <v>2549</v>
      </c>
      <c r="B899" s="37" t="s">
        <v>2548</v>
      </c>
      <c r="G899" s="33"/>
      <c r="I899" s="33"/>
      <c r="K899"/>
      <c r="M899" s="105" t="s">
        <v>1488</v>
      </c>
      <c r="N899" s="106" t="s">
        <v>1489</v>
      </c>
      <c r="O899" s="101" t="s">
        <v>3520</v>
      </c>
    </row>
    <row r="900" spans="1:15" x14ac:dyDescent="0.25">
      <c r="A900" s="33" t="s">
        <v>2269</v>
      </c>
      <c r="B900" s="37" t="s">
        <v>2268</v>
      </c>
      <c r="G900" s="33"/>
      <c r="I900" s="33"/>
      <c r="K900"/>
      <c r="M900" s="105" t="s">
        <v>2198</v>
      </c>
      <c r="N900" s="106" t="s">
        <v>2199</v>
      </c>
      <c r="O900" s="101" t="s">
        <v>3563</v>
      </c>
    </row>
    <row r="901" spans="1:15" x14ac:dyDescent="0.25">
      <c r="A901" s="33" t="s">
        <v>2821</v>
      </c>
      <c r="B901" s="37" t="s">
        <v>2820</v>
      </c>
      <c r="G901" s="33"/>
      <c r="I901" s="33"/>
      <c r="K901"/>
      <c r="M901" s="105" t="s">
        <v>1069</v>
      </c>
      <c r="N901" s="106" t="s">
        <v>1070</v>
      </c>
      <c r="O901" s="101" t="s">
        <v>3450</v>
      </c>
    </row>
    <row r="902" spans="1:15" x14ac:dyDescent="0.25">
      <c r="A902" s="33" t="s">
        <v>1310</v>
      </c>
      <c r="B902" s="37" t="s">
        <v>1309</v>
      </c>
      <c r="G902" s="33"/>
      <c r="I902" s="33"/>
      <c r="K902"/>
      <c r="M902" s="105" t="s">
        <v>2873</v>
      </c>
      <c r="N902" s="106" t="s">
        <v>2874</v>
      </c>
      <c r="O902" s="101" t="s">
        <v>3336</v>
      </c>
    </row>
    <row r="903" spans="1:15" x14ac:dyDescent="0.25">
      <c r="A903" s="33" t="s">
        <v>1084</v>
      </c>
      <c r="B903" s="37" t="s">
        <v>1083</v>
      </c>
      <c r="G903" s="33"/>
      <c r="I903" s="33"/>
      <c r="K903"/>
      <c r="M903" s="105" t="s">
        <v>2548</v>
      </c>
      <c r="N903" s="106" t="s">
        <v>2549</v>
      </c>
      <c r="O903" s="101" t="s">
        <v>3367</v>
      </c>
    </row>
    <row r="904" spans="1:15" x14ac:dyDescent="0.25">
      <c r="A904" s="33" t="s">
        <v>2965</v>
      </c>
      <c r="B904" s="37" t="s">
        <v>2964</v>
      </c>
      <c r="G904" s="33"/>
      <c r="I904" s="33"/>
      <c r="K904"/>
      <c r="M904" s="105" t="s">
        <v>2268</v>
      </c>
      <c r="N904" s="106" t="s">
        <v>2269</v>
      </c>
      <c r="O904" s="101" t="s">
        <v>3395</v>
      </c>
    </row>
    <row r="905" spans="1:15" x14ac:dyDescent="0.25">
      <c r="A905" s="33" t="s">
        <v>550</v>
      </c>
      <c r="B905" s="37" t="s">
        <v>549</v>
      </c>
      <c r="G905" s="33"/>
      <c r="I905" s="33"/>
      <c r="K905"/>
      <c r="M905" s="105" t="s">
        <v>3704</v>
      </c>
      <c r="N905" s="106" t="s">
        <v>3705</v>
      </c>
      <c r="O905" s="101" t="s">
        <v>3336</v>
      </c>
    </row>
    <row r="906" spans="1:15" x14ac:dyDescent="0.25">
      <c r="A906" s="33" t="s">
        <v>1840</v>
      </c>
      <c r="B906" s="37" t="s">
        <v>1839</v>
      </c>
      <c r="G906" s="33"/>
      <c r="I906" s="33"/>
      <c r="K906"/>
      <c r="M906" s="105" t="s">
        <v>3704</v>
      </c>
      <c r="N906" s="106" t="s">
        <v>3705</v>
      </c>
      <c r="O906" s="101" t="s">
        <v>3336</v>
      </c>
    </row>
    <row r="907" spans="1:15" x14ac:dyDescent="0.25">
      <c r="A907" s="33" t="s">
        <v>622</v>
      </c>
      <c r="B907" s="37" t="s">
        <v>621</v>
      </c>
      <c r="G907" s="33"/>
      <c r="I907" s="33"/>
      <c r="K907"/>
      <c r="M907" s="105" t="s">
        <v>2820</v>
      </c>
      <c r="N907" s="106" t="s">
        <v>2821</v>
      </c>
      <c r="O907" s="101" t="s">
        <v>3352</v>
      </c>
    </row>
    <row r="908" spans="1:15" x14ac:dyDescent="0.25">
      <c r="A908" s="33" t="s">
        <v>2649</v>
      </c>
      <c r="B908" s="37" t="s">
        <v>2648</v>
      </c>
      <c r="G908" s="33"/>
      <c r="I908" s="33"/>
      <c r="K908"/>
      <c r="M908" s="105" t="s">
        <v>1309</v>
      </c>
      <c r="N908" s="106" t="s">
        <v>1310</v>
      </c>
      <c r="O908" s="101" t="s">
        <v>3564</v>
      </c>
    </row>
    <row r="909" spans="1:15" x14ac:dyDescent="0.25">
      <c r="A909" s="33" t="s">
        <v>2515</v>
      </c>
      <c r="B909" s="37" t="s">
        <v>2514</v>
      </c>
      <c r="G909" s="33"/>
      <c r="I909" s="33"/>
      <c r="K909"/>
      <c r="M909" s="105" t="s">
        <v>1083</v>
      </c>
      <c r="N909" s="106" t="s">
        <v>1084</v>
      </c>
      <c r="O909" s="101" t="s">
        <v>3334</v>
      </c>
    </row>
    <row r="910" spans="1:15" x14ac:dyDescent="0.25">
      <c r="A910" s="33" t="s">
        <v>1758</v>
      </c>
      <c r="B910" s="37" t="s">
        <v>1757</v>
      </c>
      <c r="G910" s="33"/>
      <c r="I910" s="33"/>
      <c r="K910"/>
      <c r="M910" s="105" t="s">
        <v>2964</v>
      </c>
      <c r="N910" s="106" t="s">
        <v>2965</v>
      </c>
      <c r="O910" s="101" t="s">
        <v>3565</v>
      </c>
    </row>
    <row r="911" spans="1:15" x14ac:dyDescent="0.25">
      <c r="A911" s="33" t="s">
        <v>1342</v>
      </c>
      <c r="B911" s="37" t="s">
        <v>1341</v>
      </c>
      <c r="G911" s="33"/>
      <c r="I911" s="33"/>
      <c r="K911"/>
      <c r="M911" s="105" t="s">
        <v>549</v>
      </c>
      <c r="N911" s="106" t="s">
        <v>550</v>
      </c>
      <c r="O911" s="101" t="s">
        <v>3414</v>
      </c>
    </row>
    <row r="912" spans="1:15" x14ac:dyDescent="0.25">
      <c r="A912" s="33" t="s">
        <v>2285</v>
      </c>
      <c r="B912" s="37" t="s">
        <v>2284</v>
      </c>
      <c r="G912" s="33"/>
      <c r="I912" s="33"/>
      <c r="K912"/>
      <c r="M912" s="105" t="s">
        <v>1839</v>
      </c>
      <c r="N912" s="106" t="s">
        <v>1840</v>
      </c>
      <c r="O912" s="101" t="s">
        <v>3377</v>
      </c>
    </row>
    <row r="913" spans="1:15" x14ac:dyDescent="0.25">
      <c r="A913" s="33" t="s">
        <v>352</v>
      </c>
      <c r="B913" s="37" t="s">
        <v>351</v>
      </c>
      <c r="G913" s="33"/>
      <c r="I913" s="33"/>
      <c r="K913"/>
      <c r="M913" s="105" t="s">
        <v>621</v>
      </c>
      <c r="N913" s="106" t="s">
        <v>622</v>
      </c>
      <c r="O913" s="101" t="s">
        <v>3379</v>
      </c>
    </row>
    <row r="914" spans="1:15" x14ac:dyDescent="0.25">
      <c r="A914" s="33" t="s">
        <v>692</v>
      </c>
      <c r="B914" s="37" t="s">
        <v>691</v>
      </c>
      <c r="G914" s="33"/>
      <c r="I914" s="33"/>
      <c r="K914"/>
      <c r="M914" s="105" t="s">
        <v>2648</v>
      </c>
      <c r="N914" s="106" t="s">
        <v>2649</v>
      </c>
      <c r="O914" s="101" t="s">
        <v>3478</v>
      </c>
    </row>
    <row r="915" spans="1:15" x14ac:dyDescent="0.25">
      <c r="A915" s="33" t="s">
        <v>1216</v>
      </c>
      <c r="B915" s="37" t="s">
        <v>1215</v>
      </c>
      <c r="G915" s="33"/>
      <c r="I915" s="33"/>
      <c r="K915"/>
      <c r="M915" s="105" t="s">
        <v>2514</v>
      </c>
      <c r="N915" s="106" t="s">
        <v>2515</v>
      </c>
      <c r="O915" s="101" t="s">
        <v>3533</v>
      </c>
    </row>
    <row r="916" spans="1:15" x14ac:dyDescent="0.25">
      <c r="A916" s="33" t="s">
        <v>1983</v>
      </c>
      <c r="B916" s="37" t="s">
        <v>1982</v>
      </c>
      <c r="G916" s="33"/>
      <c r="I916" s="33"/>
      <c r="K916"/>
      <c r="M916" s="105" t="s">
        <v>1757</v>
      </c>
      <c r="N916" s="106" t="s">
        <v>1758</v>
      </c>
      <c r="O916" s="101" t="s">
        <v>3360</v>
      </c>
    </row>
    <row r="917" spans="1:15" x14ac:dyDescent="0.25">
      <c r="A917" s="33" t="s">
        <v>722</v>
      </c>
      <c r="B917" s="37" t="s">
        <v>721</v>
      </c>
      <c r="G917" s="33"/>
      <c r="I917" s="33"/>
      <c r="K917"/>
      <c r="M917" s="105" t="s">
        <v>2284</v>
      </c>
      <c r="N917" s="106" t="s">
        <v>2285</v>
      </c>
      <c r="O917" s="101" t="s">
        <v>3376</v>
      </c>
    </row>
    <row r="918" spans="1:15" x14ac:dyDescent="0.25">
      <c r="A918" s="33" t="s">
        <v>1224</v>
      </c>
      <c r="B918" s="37" t="s">
        <v>1223</v>
      </c>
      <c r="G918" s="33"/>
      <c r="I918" s="33"/>
      <c r="K918"/>
      <c r="M918" s="105" t="s">
        <v>351</v>
      </c>
      <c r="N918" s="106" t="s">
        <v>352</v>
      </c>
      <c r="O918" s="101" t="s">
        <v>3329</v>
      </c>
    </row>
    <row r="919" spans="1:15" x14ac:dyDescent="0.25">
      <c r="A919" s="33" t="s">
        <v>1798</v>
      </c>
      <c r="B919" s="37" t="s">
        <v>1797</v>
      </c>
      <c r="G919" s="33"/>
      <c r="I919" s="33"/>
      <c r="K919"/>
      <c r="M919" s="105" t="s">
        <v>1215</v>
      </c>
      <c r="N919" s="106" t="s">
        <v>1216</v>
      </c>
      <c r="O919" s="101" t="s">
        <v>3465</v>
      </c>
    </row>
    <row r="920" spans="1:15" x14ac:dyDescent="0.25">
      <c r="A920" s="33" t="s">
        <v>1320</v>
      </c>
      <c r="B920" s="37" t="s">
        <v>1319</v>
      </c>
      <c r="G920" s="33"/>
      <c r="I920" s="33"/>
      <c r="K920"/>
      <c r="M920" s="105" t="s">
        <v>1982</v>
      </c>
      <c r="N920" s="106" t="s">
        <v>1983</v>
      </c>
      <c r="O920" s="101" t="s">
        <v>3462</v>
      </c>
    </row>
    <row r="921" spans="1:15" x14ac:dyDescent="0.25">
      <c r="A921" s="33" t="s">
        <v>1726</v>
      </c>
      <c r="B921" s="37" t="s">
        <v>1725</v>
      </c>
      <c r="G921" s="33"/>
      <c r="I921" s="33"/>
      <c r="K921"/>
      <c r="M921" s="105" t="s">
        <v>721</v>
      </c>
      <c r="N921" s="106" t="s">
        <v>722</v>
      </c>
      <c r="O921" s="101" t="s">
        <v>3566</v>
      </c>
    </row>
    <row r="922" spans="1:15" x14ac:dyDescent="0.25">
      <c r="A922" s="33" t="s">
        <v>1304</v>
      </c>
      <c r="B922" s="37" t="s">
        <v>1303</v>
      </c>
      <c r="G922" s="33"/>
      <c r="I922" s="33"/>
      <c r="K922"/>
      <c r="M922" s="105" t="s">
        <v>1223</v>
      </c>
      <c r="N922" s="106" t="s">
        <v>1224</v>
      </c>
      <c r="O922" s="101" t="s">
        <v>3458</v>
      </c>
    </row>
    <row r="923" spans="1:15" x14ac:dyDescent="0.25">
      <c r="A923" s="33" t="s">
        <v>1361</v>
      </c>
      <c r="B923" s="37" t="s">
        <v>1360</v>
      </c>
      <c r="G923" s="33"/>
      <c r="I923" s="33"/>
      <c r="K923"/>
      <c r="M923" s="105" t="s">
        <v>1797</v>
      </c>
      <c r="N923" s="106" t="s">
        <v>1798</v>
      </c>
      <c r="O923" s="101" t="s">
        <v>3533</v>
      </c>
    </row>
    <row r="924" spans="1:15" x14ac:dyDescent="0.25">
      <c r="A924" s="33" t="s">
        <v>2801</v>
      </c>
      <c r="B924" s="37" t="s">
        <v>2800</v>
      </c>
      <c r="G924" s="33"/>
      <c r="I924" s="33"/>
      <c r="K924"/>
      <c r="M924" s="105" t="s">
        <v>1319</v>
      </c>
      <c r="N924" s="106" t="s">
        <v>1320</v>
      </c>
      <c r="O924" s="101" t="s">
        <v>3395</v>
      </c>
    </row>
    <row r="925" spans="1:15" x14ac:dyDescent="0.25">
      <c r="A925" s="33" t="s">
        <v>1278</v>
      </c>
      <c r="B925" s="37" t="s">
        <v>1277</v>
      </c>
      <c r="G925" s="33"/>
      <c r="I925" s="33"/>
      <c r="K925"/>
      <c r="M925" s="105" t="s">
        <v>1725</v>
      </c>
      <c r="N925" s="106" t="s">
        <v>1726</v>
      </c>
      <c r="O925" s="101" t="s">
        <v>3566</v>
      </c>
    </row>
    <row r="926" spans="1:15" x14ac:dyDescent="0.25">
      <c r="A926" s="33" t="s">
        <v>2789</v>
      </c>
      <c r="B926" s="37" t="s">
        <v>2788</v>
      </c>
      <c r="G926" s="33"/>
      <c r="I926" s="33"/>
      <c r="K926"/>
      <c r="M926" s="105" t="s">
        <v>3706</v>
      </c>
      <c r="N926" s="106" t="s">
        <v>3707</v>
      </c>
      <c r="O926" s="101" t="s">
        <v>3481</v>
      </c>
    </row>
    <row r="927" spans="1:15" x14ac:dyDescent="0.25">
      <c r="A927" s="33" t="s">
        <v>2173</v>
      </c>
      <c r="B927" s="37" t="s">
        <v>2172</v>
      </c>
      <c r="G927" s="33"/>
      <c r="I927" s="33"/>
      <c r="K927"/>
      <c r="M927" s="105" t="s">
        <v>1360</v>
      </c>
      <c r="N927" s="106" t="s">
        <v>1361</v>
      </c>
      <c r="O927" s="101" t="s">
        <v>3443</v>
      </c>
    </row>
    <row r="928" spans="1:15" x14ac:dyDescent="0.25">
      <c r="A928" s="33" t="s">
        <v>664</v>
      </c>
      <c r="B928" s="37" t="s">
        <v>663</v>
      </c>
      <c r="G928" s="33"/>
      <c r="I928" s="33"/>
      <c r="K928"/>
      <c r="M928" s="105" t="s">
        <v>2800</v>
      </c>
      <c r="N928" s="106" t="s">
        <v>2801</v>
      </c>
      <c r="O928" s="101" t="s">
        <v>3444</v>
      </c>
    </row>
    <row r="929" spans="1:15" x14ac:dyDescent="0.25">
      <c r="A929" s="33" t="s">
        <v>3079</v>
      </c>
      <c r="B929" s="37" t="s">
        <v>3078</v>
      </c>
      <c r="G929" s="33"/>
      <c r="I929" s="33"/>
      <c r="K929"/>
      <c r="M929" s="105" t="s">
        <v>1277</v>
      </c>
      <c r="N929" s="106" t="s">
        <v>1278</v>
      </c>
      <c r="O929" s="101" t="s">
        <v>3384</v>
      </c>
    </row>
    <row r="930" spans="1:15" x14ac:dyDescent="0.25">
      <c r="A930" s="33" t="s">
        <v>746</v>
      </c>
      <c r="B930" s="37" t="s">
        <v>745</v>
      </c>
      <c r="G930" s="33"/>
      <c r="I930" s="33"/>
      <c r="K930"/>
      <c r="M930" s="105" t="s">
        <v>2788</v>
      </c>
      <c r="N930" s="106" t="s">
        <v>2789</v>
      </c>
      <c r="O930" s="101" t="s">
        <v>3452</v>
      </c>
    </row>
    <row r="931" spans="1:15" x14ac:dyDescent="0.25">
      <c r="A931" s="33" t="s">
        <v>1929</v>
      </c>
      <c r="B931" s="37" t="s">
        <v>1928</v>
      </c>
      <c r="G931" s="33"/>
      <c r="I931" s="33"/>
      <c r="K931"/>
      <c r="M931" s="105" t="s">
        <v>2172</v>
      </c>
      <c r="N931" s="106" t="s">
        <v>2173</v>
      </c>
      <c r="O931" s="101" t="s">
        <v>3567</v>
      </c>
    </row>
    <row r="932" spans="1:15" x14ac:dyDescent="0.25">
      <c r="A932" s="33" t="s">
        <v>2259</v>
      </c>
      <c r="B932" s="37" t="s">
        <v>2258</v>
      </c>
      <c r="G932" s="33"/>
      <c r="I932" s="33"/>
      <c r="K932"/>
      <c r="M932" s="105" t="s">
        <v>663</v>
      </c>
      <c r="N932" s="106" t="s">
        <v>664</v>
      </c>
      <c r="O932" s="101" t="s">
        <v>3568</v>
      </c>
    </row>
    <row r="933" spans="1:15" x14ac:dyDescent="0.25">
      <c r="A933" s="33" t="s">
        <v>682</v>
      </c>
      <c r="B933" s="37" t="s">
        <v>681</v>
      </c>
      <c r="G933" s="33"/>
      <c r="I933" s="33"/>
      <c r="K933"/>
      <c r="M933" s="105" t="s">
        <v>3078</v>
      </c>
      <c r="N933" s="106" t="s">
        <v>3079</v>
      </c>
      <c r="O933" s="101" t="s">
        <v>3478</v>
      </c>
    </row>
    <row r="934" spans="1:15" x14ac:dyDescent="0.25">
      <c r="A934" s="33" t="s">
        <v>2805</v>
      </c>
      <c r="B934" s="37" t="s">
        <v>2804</v>
      </c>
      <c r="G934" s="33"/>
      <c r="I934" s="33"/>
      <c r="K934"/>
      <c r="M934" s="105" t="s">
        <v>1928</v>
      </c>
      <c r="N934" s="106" t="s">
        <v>1929</v>
      </c>
      <c r="O934" s="101" t="s">
        <v>3407</v>
      </c>
    </row>
    <row r="935" spans="1:15" x14ac:dyDescent="0.25">
      <c r="A935" s="33" t="s">
        <v>2840</v>
      </c>
      <c r="B935" s="37" t="s">
        <v>2839</v>
      </c>
      <c r="G935" s="33"/>
      <c r="I935" s="33"/>
      <c r="K935"/>
      <c r="M935" s="105" t="s">
        <v>2258</v>
      </c>
      <c r="N935" s="106" t="s">
        <v>2259</v>
      </c>
      <c r="O935" s="101" t="s">
        <v>3377</v>
      </c>
    </row>
    <row r="936" spans="1:15" x14ac:dyDescent="0.25">
      <c r="A936" s="33" t="s">
        <v>1371</v>
      </c>
      <c r="B936" s="37" t="s">
        <v>1370</v>
      </c>
      <c r="G936" s="33"/>
      <c r="I936" s="33"/>
      <c r="K936"/>
      <c r="M936" s="105" t="s">
        <v>681</v>
      </c>
      <c r="N936" s="106" t="s">
        <v>682</v>
      </c>
      <c r="O936" s="101" t="s">
        <v>3442</v>
      </c>
    </row>
    <row r="937" spans="1:15" x14ac:dyDescent="0.25">
      <c r="A937" s="33" t="s">
        <v>620</v>
      </c>
      <c r="B937" s="37" t="s">
        <v>619</v>
      </c>
      <c r="G937" s="33"/>
      <c r="I937" s="33"/>
      <c r="K937"/>
      <c r="M937" s="105" t="s">
        <v>2804</v>
      </c>
      <c r="N937" s="106" t="s">
        <v>2805</v>
      </c>
      <c r="O937" s="101" t="s">
        <v>3457</v>
      </c>
    </row>
    <row r="938" spans="1:15" x14ac:dyDescent="0.25">
      <c r="A938" s="33" t="s">
        <v>448</v>
      </c>
      <c r="B938" s="37" t="s">
        <v>447</v>
      </c>
      <c r="G938" s="33"/>
      <c r="I938" s="33"/>
      <c r="K938"/>
      <c r="M938" s="105" t="s">
        <v>2839</v>
      </c>
      <c r="N938" s="106" t="s">
        <v>2840</v>
      </c>
      <c r="O938" s="101" t="s">
        <v>3385</v>
      </c>
    </row>
    <row r="939" spans="1:15" x14ac:dyDescent="0.25">
      <c r="A939" s="33" t="s">
        <v>422</v>
      </c>
      <c r="B939" s="37" t="s">
        <v>421</v>
      </c>
      <c r="G939" s="33"/>
      <c r="I939" s="33"/>
      <c r="K939"/>
      <c r="M939" s="105" t="s">
        <v>1370</v>
      </c>
      <c r="N939" s="106" t="s">
        <v>1371</v>
      </c>
      <c r="O939" s="101" t="s">
        <v>3493</v>
      </c>
    </row>
    <row r="940" spans="1:15" x14ac:dyDescent="0.25">
      <c r="A940" s="33" t="s">
        <v>2417</v>
      </c>
      <c r="B940" s="37" t="s">
        <v>2416</v>
      </c>
      <c r="G940" s="33"/>
      <c r="I940" s="33"/>
      <c r="K940"/>
      <c r="M940" s="105" t="s">
        <v>619</v>
      </c>
      <c r="N940" s="106" t="s">
        <v>620</v>
      </c>
      <c r="O940" s="101" t="s">
        <v>3467</v>
      </c>
    </row>
    <row r="941" spans="1:15" x14ac:dyDescent="0.25">
      <c r="A941" s="33" t="s">
        <v>1517</v>
      </c>
      <c r="B941" s="37" t="s">
        <v>1516</v>
      </c>
      <c r="G941" s="33"/>
      <c r="I941" s="33"/>
      <c r="K941"/>
      <c r="M941" s="105" t="s">
        <v>447</v>
      </c>
      <c r="N941" s="106" t="s">
        <v>448</v>
      </c>
      <c r="O941" s="101" t="s">
        <v>3441</v>
      </c>
    </row>
    <row r="942" spans="1:15" x14ac:dyDescent="0.25">
      <c r="A942" s="33" t="s">
        <v>2775</v>
      </c>
      <c r="B942" s="37" t="s">
        <v>2774</v>
      </c>
      <c r="G942" s="33"/>
      <c r="I942" s="33"/>
      <c r="K942"/>
      <c r="M942" s="105" t="s">
        <v>421</v>
      </c>
      <c r="N942" s="106" t="s">
        <v>422</v>
      </c>
      <c r="O942" s="101" t="s">
        <v>3367</v>
      </c>
    </row>
    <row r="943" spans="1:15" x14ac:dyDescent="0.25">
      <c r="A943" s="33" t="s">
        <v>666</v>
      </c>
      <c r="B943" s="37" t="s">
        <v>665</v>
      </c>
      <c r="G943" s="33"/>
      <c r="I943" s="33"/>
      <c r="K943"/>
      <c r="M943" s="105" t="s">
        <v>2416</v>
      </c>
      <c r="N943" s="106" t="s">
        <v>2417</v>
      </c>
      <c r="O943" s="101" t="s">
        <v>3381</v>
      </c>
    </row>
    <row r="944" spans="1:15" x14ac:dyDescent="0.25">
      <c r="A944" s="33" t="s">
        <v>1748</v>
      </c>
      <c r="B944" s="37" t="s">
        <v>1747</v>
      </c>
      <c r="G944" s="33"/>
      <c r="I944" s="33"/>
      <c r="K944"/>
      <c r="M944" s="105" t="s">
        <v>2774</v>
      </c>
      <c r="N944" s="106" t="s">
        <v>2775</v>
      </c>
      <c r="O944" s="101" t="s">
        <v>3351</v>
      </c>
    </row>
    <row r="945" spans="1:15" x14ac:dyDescent="0.25">
      <c r="A945" s="33" t="s">
        <v>1907</v>
      </c>
      <c r="B945" s="37" t="s">
        <v>1906</v>
      </c>
      <c r="G945" s="33"/>
      <c r="I945" s="33"/>
      <c r="K945"/>
      <c r="M945" s="105" t="s">
        <v>665</v>
      </c>
      <c r="N945" s="106" t="s">
        <v>3708</v>
      </c>
      <c r="O945" s="101" t="s">
        <v>3569</v>
      </c>
    </row>
    <row r="946" spans="1:15" x14ac:dyDescent="0.25">
      <c r="A946" s="33" t="s">
        <v>3097</v>
      </c>
      <c r="B946" s="37" t="s">
        <v>3096</v>
      </c>
      <c r="G946" s="33"/>
      <c r="I946" s="33"/>
      <c r="K946"/>
      <c r="M946" s="105" t="s">
        <v>3709</v>
      </c>
      <c r="N946" s="106" t="s">
        <v>3710</v>
      </c>
      <c r="O946" s="101" t="s">
        <v>3484</v>
      </c>
    </row>
    <row r="947" spans="1:15" x14ac:dyDescent="0.25">
      <c r="A947" s="33" t="s">
        <v>2185</v>
      </c>
      <c r="B947" s="37" t="s">
        <v>2184</v>
      </c>
      <c r="G947" s="33"/>
      <c r="I947" s="33"/>
      <c r="K947"/>
      <c r="M947" s="105" t="s">
        <v>1747</v>
      </c>
      <c r="N947" s="106" t="s">
        <v>1748</v>
      </c>
      <c r="O947" s="101" t="s">
        <v>3478</v>
      </c>
    </row>
    <row r="948" spans="1:15" x14ac:dyDescent="0.25">
      <c r="A948" s="33" t="s">
        <v>1531</v>
      </c>
      <c r="B948" s="37" t="s">
        <v>1530</v>
      </c>
      <c r="G948" s="33"/>
      <c r="I948" s="33"/>
      <c r="K948"/>
      <c r="M948" s="105" t="s">
        <v>1747</v>
      </c>
      <c r="N948" s="106" t="s">
        <v>1748</v>
      </c>
      <c r="O948" s="101" t="s">
        <v>3478</v>
      </c>
    </row>
    <row r="949" spans="1:15" x14ac:dyDescent="0.25">
      <c r="A949" s="33" t="s">
        <v>726</v>
      </c>
      <c r="B949" s="37" t="s">
        <v>725</v>
      </c>
      <c r="G949" s="33"/>
      <c r="I949" s="33"/>
      <c r="K949"/>
      <c r="M949" s="105" t="s">
        <v>1747</v>
      </c>
      <c r="N949" s="106" t="s">
        <v>1748</v>
      </c>
      <c r="O949" s="101" t="s">
        <v>3478</v>
      </c>
    </row>
    <row r="950" spans="1:15" x14ac:dyDescent="0.25">
      <c r="A950" s="33" t="s">
        <v>1485</v>
      </c>
      <c r="B950" s="37" t="s">
        <v>1484</v>
      </c>
      <c r="G950" s="33"/>
      <c r="I950" s="33"/>
      <c r="K950"/>
      <c r="M950" s="105" t="s">
        <v>1906</v>
      </c>
      <c r="N950" s="106" t="s">
        <v>1907</v>
      </c>
      <c r="O950" s="101" t="s">
        <v>3520</v>
      </c>
    </row>
    <row r="951" spans="1:15" x14ac:dyDescent="0.25">
      <c r="A951" s="33" t="s">
        <v>1631</v>
      </c>
      <c r="B951" s="37" t="s">
        <v>1630</v>
      </c>
      <c r="G951" s="33"/>
      <c r="I951" s="33"/>
      <c r="K951"/>
      <c r="M951" s="105" t="s">
        <v>3096</v>
      </c>
      <c r="N951" s="106" t="s">
        <v>3097</v>
      </c>
      <c r="O951" s="101" t="s">
        <v>3521</v>
      </c>
    </row>
    <row r="952" spans="1:15" x14ac:dyDescent="0.25">
      <c r="A952" s="33" t="s">
        <v>2329</v>
      </c>
      <c r="B952" s="37" t="s">
        <v>2328</v>
      </c>
      <c r="G952" s="33"/>
      <c r="I952" s="33"/>
      <c r="K952"/>
      <c r="M952" s="105" t="s">
        <v>2184</v>
      </c>
      <c r="N952" s="106" t="s">
        <v>2185</v>
      </c>
      <c r="O952" s="101" t="s">
        <v>3345</v>
      </c>
    </row>
    <row r="953" spans="1:15" x14ac:dyDescent="0.25">
      <c r="A953" s="33" t="s">
        <v>708</v>
      </c>
      <c r="B953" s="37" t="s">
        <v>707</v>
      </c>
      <c r="G953" s="33"/>
      <c r="I953" s="33"/>
      <c r="K953"/>
      <c r="M953" s="105" t="s">
        <v>1530</v>
      </c>
      <c r="N953" s="106" t="s">
        <v>1531</v>
      </c>
      <c r="O953" s="101" t="s">
        <v>3347</v>
      </c>
    </row>
    <row r="954" spans="1:15" x14ac:dyDescent="0.25">
      <c r="A954" s="33" t="s">
        <v>1036</v>
      </c>
      <c r="B954" s="37" t="s">
        <v>1035</v>
      </c>
      <c r="G954" s="33"/>
      <c r="I954" s="33"/>
      <c r="K954"/>
      <c r="M954" s="105" t="s">
        <v>725</v>
      </c>
      <c r="N954" s="106" t="s">
        <v>726</v>
      </c>
      <c r="O954" s="101" t="s">
        <v>3357</v>
      </c>
    </row>
    <row r="955" spans="1:15" x14ac:dyDescent="0.25">
      <c r="A955" s="33" t="s">
        <v>2375</v>
      </c>
      <c r="B955" s="37" t="s">
        <v>2374</v>
      </c>
      <c r="G955" s="33"/>
      <c r="I955" s="33"/>
      <c r="K955"/>
      <c r="M955" s="105" t="s">
        <v>1484</v>
      </c>
      <c r="N955" s="106" t="s">
        <v>1485</v>
      </c>
      <c r="O955" s="101" t="s">
        <v>3428</v>
      </c>
    </row>
    <row r="956" spans="1:15" x14ac:dyDescent="0.25">
      <c r="A956" s="33" t="s">
        <v>1346</v>
      </c>
      <c r="B956" s="37" t="s">
        <v>1345</v>
      </c>
      <c r="G956" s="33"/>
      <c r="I956" s="33"/>
      <c r="K956"/>
      <c r="M956" s="105" t="s">
        <v>1630</v>
      </c>
      <c r="N956" s="106" t="s">
        <v>1631</v>
      </c>
      <c r="O956" s="101" t="s">
        <v>3352</v>
      </c>
    </row>
    <row r="957" spans="1:15" x14ac:dyDescent="0.25">
      <c r="A957" s="33" t="s">
        <v>1623</v>
      </c>
      <c r="B957" s="37" t="s">
        <v>1622</v>
      </c>
      <c r="G957" s="33"/>
      <c r="I957" s="33"/>
      <c r="K957"/>
      <c r="M957" s="105" t="s">
        <v>2328</v>
      </c>
      <c r="N957" s="106" t="s">
        <v>2329</v>
      </c>
      <c r="O957" s="101" t="s">
        <v>3520</v>
      </c>
    </row>
    <row r="958" spans="1:15" x14ac:dyDescent="0.25">
      <c r="A958" s="33" t="s">
        <v>1718</v>
      </c>
      <c r="B958" s="37" t="s">
        <v>1717</v>
      </c>
      <c r="G958" s="33"/>
      <c r="I958" s="33"/>
      <c r="K958"/>
      <c r="M958" s="105" t="s">
        <v>707</v>
      </c>
      <c r="N958" s="106" t="s">
        <v>708</v>
      </c>
      <c r="O958" s="101" t="s">
        <v>3397</v>
      </c>
    </row>
    <row r="959" spans="1:15" x14ac:dyDescent="0.25">
      <c r="A959" s="33" t="s">
        <v>1096</v>
      </c>
      <c r="B959" s="37" t="s">
        <v>1095</v>
      </c>
      <c r="G959" s="33"/>
      <c r="I959" s="33"/>
      <c r="K959"/>
      <c r="M959" s="105" t="s">
        <v>1035</v>
      </c>
      <c r="N959" s="106" t="s">
        <v>1036</v>
      </c>
      <c r="O959" s="101" t="s">
        <v>3350</v>
      </c>
    </row>
    <row r="960" spans="1:15" x14ac:dyDescent="0.25">
      <c r="A960" s="33" t="s">
        <v>2793</v>
      </c>
      <c r="B960" s="37" t="s">
        <v>2792</v>
      </c>
      <c r="G960" s="33"/>
      <c r="I960" s="33"/>
      <c r="K960"/>
      <c r="M960" s="105" t="s">
        <v>2374</v>
      </c>
      <c r="N960" s="106" t="s">
        <v>2375</v>
      </c>
      <c r="O960" s="101" t="s">
        <v>3570</v>
      </c>
    </row>
    <row r="961" spans="1:15" x14ac:dyDescent="0.25">
      <c r="A961" s="33" t="s">
        <v>2077</v>
      </c>
      <c r="B961" s="37" t="s">
        <v>2076</v>
      </c>
      <c r="G961" s="33"/>
      <c r="I961" s="33"/>
      <c r="K961"/>
      <c r="M961" s="105" t="s">
        <v>1345</v>
      </c>
      <c r="N961" s="106" t="s">
        <v>1346</v>
      </c>
      <c r="O961" s="101" t="s">
        <v>3470</v>
      </c>
    </row>
    <row r="962" spans="1:15" x14ac:dyDescent="0.25">
      <c r="A962" s="33" t="s">
        <v>832</v>
      </c>
      <c r="B962" s="37" t="s">
        <v>831</v>
      </c>
      <c r="G962" s="33"/>
      <c r="I962" s="33"/>
      <c r="K962"/>
      <c r="M962" s="105" t="s">
        <v>1622</v>
      </c>
      <c r="N962" s="106" t="s">
        <v>1623</v>
      </c>
      <c r="O962" s="101" t="s">
        <v>3494</v>
      </c>
    </row>
    <row r="963" spans="1:15" x14ac:dyDescent="0.25">
      <c r="A963" s="33" t="s">
        <v>696</v>
      </c>
      <c r="B963" s="37" t="s">
        <v>695</v>
      </c>
      <c r="G963" s="33"/>
      <c r="I963" s="33"/>
      <c r="K963"/>
      <c r="M963" s="105" t="s">
        <v>1717</v>
      </c>
      <c r="N963" s="106" t="s">
        <v>1718</v>
      </c>
      <c r="O963" s="101" t="s">
        <v>3507</v>
      </c>
    </row>
    <row r="964" spans="1:15" x14ac:dyDescent="0.25">
      <c r="A964" s="33" t="s">
        <v>2291</v>
      </c>
      <c r="B964" s="37" t="s">
        <v>2290</v>
      </c>
      <c r="G964" s="33"/>
      <c r="I964" s="33"/>
      <c r="K964"/>
      <c r="M964" s="105" t="s">
        <v>1095</v>
      </c>
      <c r="N964" s="106" t="s">
        <v>1096</v>
      </c>
      <c r="O964" s="101" t="s">
        <v>3411</v>
      </c>
    </row>
    <row r="965" spans="1:15" x14ac:dyDescent="0.25">
      <c r="A965" s="33" t="s">
        <v>1344</v>
      </c>
      <c r="B965" s="37" t="s">
        <v>1343</v>
      </c>
      <c r="G965" s="33"/>
      <c r="I965" s="33"/>
      <c r="K965"/>
      <c r="M965" s="105" t="s">
        <v>2792</v>
      </c>
      <c r="N965" s="106" t="s">
        <v>2793</v>
      </c>
      <c r="O965" s="101" t="s">
        <v>3537</v>
      </c>
    </row>
    <row r="966" spans="1:15" x14ac:dyDescent="0.25">
      <c r="A966" s="33" t="s">
        <v>2565</v>
      </c>
      <c r="B966" s="37" t="s">
        <v>2564</v>
      </c>
      <c r="G966" s="33"/>
      <c r="I966" s="33"/>
      <c r="K966"/>
      <c r="M966" s="105" t="s">
        <v>2076</v>
      </c>
      <c r="N966" s="106" t="s">
        <v>2077</v>
      </c>
      <c r="O966" s="101" t="s">
        <v>3421</v>
      </c>
    </row>
    <row r="967" spans="1:15" x14ac:dyDescent="0.25">
      <c r="A967" s="33" t="s">
        <v>2777</v>
      </c>
      <c r="B967" s="37" t="s">
        <v>2776</v>
      </c>
      <c r="G967" s="33"/>
      <c r="I967" s="33"/>
      <c r="K967"/>
      <c r="M967" s="105" t="s">
        <v>831</v>
      </c>
      <c r="N967" s="106" t="s">
        <v>832</v>
      </c>
      <c r="O967" s="101" t="s">
        <v>3513</v>
      </c>
    </row>
    <row r="968" spans="1:15" x14ac:dyDescent="0.25">
      <c r="A968" s="33" t="s">
        <v>738</v>
      </c>
      <c r="B968" s="37" t="s">
        <v>737</v>
      </c>
      <c r="G968" s="33"/>
      <c r="I968" s="33"/>
      <c r="K968"/>
      <c r="M968" s="105" t="s">
        <v>695</v>
      </c>
      <c r="N968" s="106" t="s">
        <v>696</v>
      </c>
      <c r="O968" s="101" t="s">
        <v>3444</v>
      </c>
    </row>
    <row r="969" spans="1:15" x14ac:dyDescent="0.25">
      <c r="A969" s="33" t="s">
        <v>2459</v>
      </c>
      <c r="B969" s="37" t="s">
        <v>2458</v>
      </c>
      <c r="G969" s="33"/>
      <c r="I969" s="33"/>
      <c r="K969"/>
      <c r="M969" s="105" t="s">
        <v>2290</v>
      </c>
      <c r="N969" s="106" t="s">
        <v>2291</v>
      </c>
      <c r="O969" s="101" t="s">
        <v>3351</v>
      </c>
    </row>
    <row r="970" spans="1:15" x14ac:dyDescent="0.25">
      <c r="A970" s="33" t="s">
        <v>1591</v>
      </c>
      <c r="B970" s="37" t="s">
        <v>1590</v>
      </c>
      <c r="G970" s="33"/>
      <c r="I970" s="33"/>
      <c r="K970"/>
      <c r="M970" s="105" t="s">
        <v>2776</v>
      </c>
      <c r="N970" s="106" t="s">
        <v>2777</v>
      </c>
      <c r="O970" s="101" t="s">
        <v>3411</v>
      </c>
    </row>
    <row r="971" spans="1:15" x14ac:dyDescent="0.25">
      <c r="A971" s="33" t="s">
        <v>2961</v>
      </c>
      <c r="B971" s="37" t="s">
        <v>2960</v>
      </c>
      <c r="G971" s="33"/>
      <c r="I971" s="33"/>
      <c r="K971"/>
      <c r="M971" s="105" t="s">
        <v>737</v>
      </c>
      <c r="N971" s="106" t="s">
        <v>738</v>
      </c>
      <c r="O971" s="101" t="s">
        <v>3499</v>
      </c>
    </row>
    <row r="972" spans="1:15" x14ac:dyDescent="0.25">
      <c r="A972" s="33" t="s">
        <v>1332</v>
      </c>
      <c r="B972" s="37" t="s">
        <v>1331</v>
      </c>
      <c r="G972" s="33"/>
      <c r="I972" s="33"/>
      <c r="K972"/>
      <c r="M972" s="105" t="s">
        <v>2458</v>
      </c>
      <c r="N972" s="106" t="s">
        <v>2459</v>
      </c>
      <c r="O972" s="101" t="s">
        <v>3377</v>
      </c>
    </row>
    <row r="973" spans="1:15" x14ac:dyDescent="0.25">
      <c r="A973" s="33" t="s">
        <v>1856</v>
      </c>
      <c r="B973" s="37" t="s">
        <v>1855</v>
      </c>
      <c r="G973" s="33"/>
      <c r="I973" s="33"/>
      <c r="K973"/>
      <c r="M973" s="105" t="s">
        <v>1590</v>
      </c>
      <c r="N973" s="106" t="s">
        <v>1591</v>
      </c>
      <c r="O973" s="101" t="s">
        <v>3478</v>
      </c>
    </row>
    <row r="974" spans="1:15" x14ac:dyDescent="0.25">
      <c r="A974" s="33" t="s">
        <v>3019</v>
      </c>
      <c r="B974" s="37" t="s">
        <v>3018</v>
      </c>
      <c r="G974" s="33"/>
      <c r="I974" s="33"/>
      <c r="K974"/>
      <c r="M974" s="105" t="s">
        <v>2960</v>
      </c>
      <c r="N974" s="106" t="s">
        <v>2961</v>
      </c>
      <c r="O974" s="101" t="s">
        <v>3337</v>
      </c>
    </row>
    <row r="975" spans="1:15" x14ac:dyDescent="0.25">
      <c r="A975" s="33" t="s">
        <v>2429</v>
      </c>
      <c r="B975" s="37" t="s">
        <v>2428</v>
      </c>
      <c r="G975" s="33"/>
      <c r="I975" s="33"/>
      <c r="K975"/>
      <c r="M975" s="105" t="s">
        <v>1331</v>
      </c>
      <c r="N975" s="106" t="s">
        <v>1332</v>
      </c>
      <c r="O975" s="101" t="s">
        <v>3391</v>
      </c>
    </row>
    <row r="976" spans="1:15" x14ac:dyDescent="0.25">
      <c r="A976" s="33" t="s">
        <v>2749</v>
      </c>
      <c r="B976" s="37" t="s">
        <v>2748</v>
      </c>
      <c r="G976" s="33"/>
      <c r="I976" s="33"/>
      <c r="K976"/>
      <c r="M976" s="105" t="s">
        <v>3711</v>
      </c>
      <c r="N976" s="106" t="s">
        <v>3712</v>
      </c>
      <c r="O976" s="101" t="s">
        <v>3536</v>
      </c>
    </row>
    <row r="977" spans="1:15" x14ac:dyDescent="0.25">
      <c r="A977" s="33" t="s">
        <v>1493</v>
      </c>
      <c r="B977" s="37" t="s">
        <v>1492</v>
      </c>
      <c r="G977" s="33"/>
      <c r="I977" s="33"/>
      <c r="K977"/>
      <c r="M977" s="105" t="s">
        <v>3711</v>
      </c>
      <c r="N977" s="106" t="s">
        <v>3712</v>
      </c>
      <c r="O977" s="101" t="s">
        <v>3536</v>
      </c>
    </row>
    <row r="978" spans="1:15" x14ac:dyDescent="0.25">
      <c r="A978" s="33" t="s">
        <v>2347</v>
      </c>
      <c r="B978" s="37" t="s">
        <v>2346</v>
      </c>
      <c r="G978" s="33"/>
      <c r="I978" s="33"/>
      <c r="K978"/>
      <c r="M978" s="105" t="s">
        <v>1855</v>
      </c>
      <c r="N978" s="106" t="s">
        <v>1856</v>
      </c>
      <c r="O978" s="101" t="s">
        <v>3442</v>
      </c>
    </row>
    <row r="979" spans="1:15" x14ac:dyDescent="0.25">
      <c r="A979" s="33" t="s">
        <v>1437</v>
      </c>
      <c r="B979" s="37" t="s">
        <v>1436</v>
      </c>
      <c r="G979" s="33"/>
      <c r="I979" s="33"/>
      <c r="K979"/>
      <c r="M979" s="105" t="s">
        <v>3018</v>
      </c>
      <c r="N979" s="106" t="s">
        <v>3019</v>
      </c>
      <c r="O979" s="101" t="s">
        <v>3401</v>
      </c>
    </row>
    <row r="980" spans="1:15" x14ac:dyDescent="0.25">
      <c r="A980" s="33" t="s">
        <v>1955</v>
      </c>
      <c r="B980" s="37" t="s">
        <v>1954</v>
      </c>
      <c r="G980" s="33"/>
      <c r="I980" s="33"/>
      <c r="K980"/>
      <c r="M980" s="105" t="s">
        <v>3018</v>
      </c>
      <c r="N980" s="106" t="s">
        <v>3019</v>
      </c>
      <c r="O980" s="101" t="s">
        <v>3401</v>
      </c>
    </row>
    <row r="981" spans="1:15" x14ac:dyDescent="0.25">
      <c r="A981" s="33" t="s">
        <v>926</v>
      </c>
      <c r="B981" s="37" t="s">
        <v>925</v>
      </c>
      <c r="G981" s="33"/>
      <c r="I981" s="33"/>
      <c r="K981"/>
      <c r="M981" s="105" t="s">
        <v>2428</v>
      </c>
      <c r="N981" s="106" t="s">
        <v>2429</v>
      </c>
      <c r="O981" s="101" t="s">
        <v>3566</v>
      </c>
    </row>
    <row r="982" spans="1:15" x14ac:dyDescent="0.25">
      <c r="A982" s="33" t="s">
        <v>340</v>
      </c>
      <c r="B982" s="37" t="s">
        <v>339</v>
      </c>
      <c r="G982" s="33"/>
      <c r="I982" s="33"/>
      <c r="K982"/>
      <c r="M982" s="105" t="s">
        <v>2748</v>
      </c>
      <c r="N982" s="106" t="s">
        <v>2749</v>
      </c>
      <c r="O982" s="101" t="s">
        <v>3505</v>
      </c>
    </row>
    <row r="983" spans="1:15" x14ac:dyDescent="0.25">
      <c r="A983" s="33" t="s">
        <v>1358</v>
      </c>
      <c r="B983" s="37" t="s">
        <v>1357</v>
      </c>
      <c r="G983" s="33"/>
      <c r="I983" s="33"/>
      <c r="K983"/>
      <c r="M983" s="105" t="s">
        <v>1492</v>
      </c>
      <c r="N983" s="106" t="s">
        <v>1493</v>
      </c>
      <c r="O983" s="101" t="s">
        <v>3335</v>
      </c>
    </row>
    <row r="984" spans="1:15" x14ac:dyDescent="0.25">
      <c r="A984" s="33" t="s">
        <v>3095</v>
      </c>
      <c r="B984" s="37" t="s">
        <v>3094</v>
      </c>
      <c r="G984" s="33"/>
      <c r="I984" s="33"/>
      <c r="K984"/>
      <c r="M984" s="105" t="s">
        <v>3713</v>
      </c>
      <c r="N984" s="106" t="s">
        <v>3714</v>
      </c>
      <c r="O984" s="101" t="s">
        <v>3421</v>
      </c>
    </row>
    <row r="985" spans="1:15" x14ac:dyDescent="0.25">
      <c r="A985" s="33" t="s">
        <v>1549</v>
      </c>
      <c r="B985" s="37" t="s">
        <v>1548</v>
      </c>
      <c r="G985" s="33"/>
      <c r="I985" s="33"/>
      <c r="K985"/>
      <c r="M985" s="105" t="s">
        <v>2346</v>
      </c>
      <c r="N985" s="106" t="s">
        <v>2347</v>
      </c>
      <c r="O985" s="101" t="s">
        <v>3519</v>
      </c>
    </row>
    <row r="986" spans="1:15" x14ac:dyDescent="0.25">
      <c r="A986" s="33" t="s">
        <v>286</v>
      </c>
      <c r="B986" s="37" t="s">
        <v>285</v>
      </c>
      <c r="G986" s="33"/>
      <c r="I986" s="33"/>
      <c r="K986"/>
      <c r="M986" s="105" t="s">
        <v>1436</v>
      </c>
      <c r="N986" s="106" t="s">
        <v>1437</v>
      </c>
      <c r="O986" s="101" t="s">
        <v>3362</v>
      </c>
    </row>
    <row r="987" spans="1:15" x14ac:dyDescent="0.25">
      <c r="A987" s="33" t="s">
        <v>1236</v>
      </c>
      <c r="B987" s="37" t="s">
        <v>1235</v>
      </c>
      <c r="G987" s="33"/>
      <c r="I987" s="33"/>
      <c r="K987"/>
      <c r="M987" s="105" t="s">
        <v>1954</v>
      </c>
      <c r="N987" s="106" t="s">
        <v>1955</v>
      </c>
      <c r="O987" s="101" t="s">
        <v>3571</v>
      </c>
    </row>
    <row r="988" spans="1:15" x14ac:dyDescent="0.25">
      <c r="A988" s="33" t="s">
        <v>1226</v>
      </c>
      <c r="B988" s="37" t="s">
        <v>1225</v>
      </c>
      <c r="G988" s="33"/>
      <c r="I988" s="33"/>
      <c r="K988"/>
      <c r="M988" s="105" t="s">
        <v>925</v>
      </c>
      <c r="N988" s="106" t="s">
        <v>926</v>
      </c>
      <c r="O988" s="101" t="s">
        <v>3343</v>
      </c>
    </row>
    <row r="989" spans="1:15" x14ac:dyDescent="0.25">
      <c r="A989" s="33" t="s">
        <v>2473</v>
      </c>
      <c r="B989" s="37" t="s">
        <v>2472</v>
      </c>
      <c r="G989" s="33"/>
      <c r="I989" s="33"/>
      <c r="K989"/>
      <c r="M989" s="105" t="s">
        <v>925</v>
      </c>
      <c r="N989" s="106" t="s">
        <v>926</v>
      </c>
      <c r="O989" s="101" t="s">
        <v>3343</v>
      </c>
    </row>
    <row r="990" spans="1:15" x14ac:dyDescent="0.25">
      <c r="A990" s="33" t="s">
        <v>1180</v>
      </c>
      <c r="B990" s="37" t="s">
        <v>1179</v>
      </c>
      <c r="G990" s="33"/>
      <c r="I990" s="33"/>
      <c r="K990"/>
      <c r="M990" s="105" t="s">
        <v>925</v>
      </c>
      <c r="N990" s="106" t="s">
        <v>926</v>
      </c>
      <c r="O990" s="101" t="s">
        <v>3343</v>
      </c>
    </row>
    <row r="991" spans="1:15" x14ac:dyDescent="0.25">
      <c r="A991" s="33" t="s">
        <v>828</v>
      </c>
      <c r="B991" s="37" t="s">
        <v>827</v>
      </c>
      <c r="G991" s="33"/>
      <c r="I991" s="33"/>
      <c r="K991"/>
      <c r="M991" s="105" t="s">
        <v>339</v>
      </c>
      <c r="N991" s="106" t="s">
        <v>340</v>
      </c>
      <c r="O991" s="101" t="s">
        <v>3402</v>
      </c>
    </row>
    <row r="992" spans="1:15" x14ac:dyDescent="0.25">
      <c r="A992" s="33" t="s">
        <v>3053</v>
      </c>
      <c r="B992" s="37" t="s">
        <v>3052</v>
      </c>
      <c r="G992" s="33"/>
      <c r="I992" s="33"/>
      <c r="K992"/>
      <c r="M992" s="105" t="s">
        <v>3715</v>
      </c>
      <c r="N992" s="106" t="s">
        <v>3716</v>
      </c>
      <c r="O992" s="101" t="s">
        <v>3423</v>
      </c>
    </row>
    <row r="993" spans="1:15" x14ac:dyDescent="0.25">
      <c r="A993" s="33" t="s">
        <v>1106</v>
      </c>
      <c r="B993" s="37" t="s">
        <v>1105</v>
      </c>
      <c r="G993" s="33"/>
      <c r="I993" s="33"/>
      <c r="K993"/>
      <c r="M993" s="105" t="s">
        <v>1357</v>
      </c>
      <c r="N993" s="106" t="s">
        <v>1358</v>
      </c>
      <c r="O993" s="101" t="s">
        <v>3360</v>
      </c>
    </row>
    <row r="994" spans="1:15" x14ac:dyDescent="0.25">
      <c r="A994" s="33" t="s">
        <v>2465</v>
      </c>
      <c r="B994" s="37" t="s">
        <v>2464</v>
      </c>
      <c r="G994" s="33"/>
      <c r="I994" s="33"/>
      <c r="K994"/>
      <c r="M994" s="105" t="s">
        <v>3094</v>
      </c>
      <c r="N994" s="106" t="s">
        <v>3095</v>
      </c>
      <c r="O994" s="101" t="s">
        <v>3572</v>
      </c>
    </row>
    <row r="995" spans="1:15" x14ac:dyDescent="0.25">
      <c r="A995" s="33" t="s">
        <v>976</v>
      </c>
      <c r="B995" s="37" t="s">
        <v>975</v>
      </c>
      <c r="G995" s="33"/>
      <c r="I995" s="33"/>
      <c r="K995"/>
      <c r="M995" s="105" t="s">
        <v>1548</v>
      </c>
      <c r="N995" s="106" t="s">
        <v>1549</v>
      </c>
      <c r="O995" s="101" t="s">
        <v>3330</v>
      </c>
    </row>
    <row r="996" spans="1:15" x14ac:dyDescent="0.25">
      <c r="A996" s="33" t="s">
        <v>2165</v>
      </c>
      <c r="B996" s="37" t="s">
        <v>2164</v>
      </c>
      <c r="G996" s="33"/>
      <c r="I996" s="33"/>
      <c r="K996"/>
      <c r="M996" s="105" t="s">
        <v>285</v>
      </c>
      <c r="N996" s="106" t="s">
        <v>286</v>
      </c>
      <c r="O996" s="101" t="s">
        <v>3352</v>
      </c>
    </row>
    <row r="997" spans="1:15" x14ac:dyDescent="0.25">
      <c r="A997" s="33" t="s">
        <v>988</v>
      </c>
      <c r="B997" s="37" t="s">
        <v>987</v>
      </c>
      <c r="G997" s="33"/>
      <c r="I997" s="33"/>
      <c r="K997"/>
      <c r="M997" s="105" t="s">
        <v>1235</v>
      </c>
      <c r="N997" s="106" t="s">
        <v>1236</v>
      </c>
      <c r="O997" s="101" t="s">
        <v>3360</v>
      </c>
    </row>
    <row r="998" spans="1:15" x14ac:dyDescent="0.25">
      <c r="A998" s="33" t="s">
        <v>1911</v>
      </c>
      <c r="B998" s="37" t="s">
        <v>1910</v>
      </c>
      <c r="G998" s="33"/>
      <c r="I998" s="33"/>
      <c r="K998"/>
      <c r="M998" s="105" t="s">
        <v>1225</v>
      </c>
      <c r="N998" s="106" t="s">
        <v>1226</v>
      </c>
      <c r="O998" s="101" t="s">
        <v>3478</v>
      </c>
    </row>
    <row r="999" spans="1:15" x14ac:dyDescent="0.25">
      <c r="A999" s="33" t="s">
        <v>386</v>
      </c>
      <c r="B999" s="37" t="s">
        <v>385</v>
      </c>
      <c r="G999" s="33"/>
      <c r="I999" s="33"/>
      <c r="K999"/>
      <c r="M999" s="105" t="s">
        <v>2472</v>
      </c>
      <c r="N999" s="106" t="s">
        <v>2473</v>
      </c>
      <c r="O999" s="101" t="s">
        <v>3456</v>
      </c>
    </row>
    <row r="1000" spans="1:15" x14ac:dyDescent="0.25">
      <c r="A1000" s="33" t="s">
        <v>2115</v>
      </c>
      <c r="B1000" s="37" t="s">
        <v>2114</v>
      </c>
      <c r="G1000" s="33"/>
      <c r="I1000" s="33"/>
      <c r="K1000"/>
      <c r="M1000" s="105" t="s">
        <v>1179</v>
      </c>
      <c r="N1000" s="106" t="s">
        <v>1180</v>
      </c>
      <c r="O1000" s="101" t="s">
        <v>3573</v>
      </c>
    </row>
    <row r="1001" spans="1:15" x14ac:dyDescent="0.25">
      <c r="A1001" s="33" t="s">
        <v>1461</v>
      </c>
      <c r="B1001" s="37" t="s">
        <v>1460</v>
      </c>
      <c r="G1001" s="33"/>
      <c r="I1001" s="33"/>
      <c r="K1001"/>
      <c r="M1001" s="105" t="s">
        <v>827</v>
      </c>
      <c r="N1001" s="106" t="s">
        <v>828</v>
      </c>
      <c r="O1001" s="101" t="s">
        <v>3426</v>
      </c>
    </row>
    <row r="1002" spans="1:15" x14ac:dyDescent="0.25">
      <c r="A1002" s="33" t="s">
        <v>2487</v>
      </c>
      <c r="B1002" s="37" t="s">
        <v>2486</v>
      </c>
      <c r="G1002" s="33"/>
      <c r="I1002" s="33"/>
      <c r="K1002"/>
      <c r="M1002" s="105" t="s">
        <v>3052</v>
      </c>
      <c r="N1002" s="106" t="s">
        <v>3053</v>
      </c>
      <c r="O1002" s="101" t="s">
        <v>3491</v>
      </c>
    </row>
    <row r="1003" spans="1:15" x14ac:dyDescent="0.25">
      <c r="A1003" s="33" t="s">
        <v>642</v>
      </c>
      <c r="B1003" s="37" t="s">
        <v>641</v>
      </c>
      <c r="G1003" s="33"/>
      <c r="I1003" s="33"/>
      <c r="K1003"/>
      <c r="M1003" s="105" t="s">
        <v>1105</v>
      </c>
      <c r="N1003" s="106" t="s">
        <v>1106</v>
      </c>
      <c r="O1003" s="101" t="s">
        <v>3337</v>
      </c>
    </row>
    <row r="1004" spans="1:15" x14ac:dyDescent="0.25">
      <c r="A1004" s="33" t="s">
        <v>1836</v>
      </c>
      <c r="B1004" s="37" t="s">
        <v>1835</v>
      </c>
      <c r="G1004" s="33"/>
      <c r="I1004" s="33"/>
      <c r="K1004"/>
      <c r="M1004" s="105" t="s">
        <v>2464</v>
      </c>
      <c r="N1004" s="106" t="s">
        <v>2465</v>
      </c>
      <c r="O1004" s="101" t="s">
        <v>3351</v>
      </c>
    </row>
    <row r="1005" spans="1:15" x14ac:dyDescent="0.25">
      <c r="A1005" s="33" t="s">
        <v>3001</v>
      </c>
      <c r="B1005" s="37" t="s">
        <v>3000</v>
      </c>
      <c r="G1005" s="33"/>
      <c r="I1005" s="33"/>
      <c r="K1005"/>
      <c r="M1005" s="105" t="s">
        <v>975</v>
      </c>
      <c r="N1005" s="106" t="s">
        <v>976</v>
      </c>
      <c r="O1005" s="101" t="s">
        <v>3406</v>
      </c>
    </row>
    <row r="1006" spans="1:15" x14ac:dyDescent="0.25">
      <c r="A1006" s="33" t="s">
        <v>1766</v>
      </c>
      <c r="B1006" s="37" t="s">
        <v>1765</v>
      </c>
      <c r="G1006" s="33"/>
      <c r="I1006" s="33"/>
      <c r="K1006"/>
      <c r="M1006" s="105" t="s">
        <v>2164</v>
      </c>
      <c r="N1006" s="106" t="s">
        <v>2165</v>
      </c>
      <c r="O1006" s="101" t="s">
        <v>3356</v>
      </c>
    </row>
    <row r="1007" spans="1:15" x14ac:dyDescent="0.25">
      <c r="A1007" s="33" t="s">
        <v>626</v>
      </c>
      <c r="B1007" s="37" t="s">
        <v>625</v>
      </c>
      <c r="G1007" s="33"/>
      <c r="I1007" s="33"/>
      <c r="K1007"/>
      <c r="M1007" s="105" t="s">
        <v>385</v>
      </c>
      <c r="N1007" s="106" t="s">
        <v>386</v>
      </c>
      <c r="O1007" s="101" t="s">
        <v>3392</v>
      </c>
    </row>
    <row r="1008" spans="1:15" x14ac:dyDescent="0.25">
      <c r="A1008" s="33" t="s">
        <v>2797</v>
      </c>
      <c r="B1008" s="37" t="s">
        <v>2796</v>
      </c>
      <c r="G1008" s="33"/>
      <c r="I1008" s="33"/>
      <c r="K1008"/>
      <c r="M1008" s="105" t="s">
        <v>2114</v>
      </c>
      <c r="N1008" s="106" t="s">
        <v>2115</v>
      </c>
      <c r="O1008" s="101" t="s">
        <v>3334</v>
      </c>
    </row>
    <row r="1009" spans="1:15" x14ac:dyDescent="0.25">
      <c r="A1009" s="33" t="s">
        <v>800</v>
      </c>
      <c r="B1009" s="37" t="s">
        <v>799</v>
      </c>
      <c r="G1009" s="33"/>
      <c r="I1009" s="33"/>
      <c r="K1009"/>
      <c r="M1009" s="105" t="s">
        <v>1460</v>
      </c>
      <c r="N1009" s="106" t="s">
        <v>1461</v>
      </c>
      <c r="O1009" s="101" t="s">
        <v>3451</v>
      </c>
    </row>
    <row r="1010" spans="1:15" x14ac:dyDescent="0.25">
      <c r="A1010" s="33" t="s">
        <v>1579</v>
      </c>
      <c r="B1010" s="37" t="s">
        <v>1578</v>
      </c>
      <c r="G1010" s="33"/>
      <c r="I1010" s="33"/>
      <c r="K1010"/>
      <c r="M1010" s="105" t="s">
        <v>2486</v>
      </c>
      <c r="N1010" s="106" t="s">
        <v>2487</v>
      </c>
      <c r="O1010" s="101" t="s">
        <v>3533</v>
      </c>
    </row>
    <row r="1011" spans="1:15" x14ac:dyDescent="0.25">
      <c r="A1011" s="33" t="s">
        <v>1870</v>
      </c>
      <c r="B1011" s="37" t="s">
        <v>1869</v>
      </c>
      <c r="G1011" s="33"/>
      <c r="I1011" s="33"/>
      <c r="K1011"/>
      <c r="M1011" s="105" t="s">
        <v>641</v>
      </c>
      <c r="N1011" s="106" t="s">
        <v>642</v>
      </c>
      <c r="O1011" s="101" t="s">
        <v>3574</v>
      </c>
    </row>
    <row r="1012" spans="1:15" x14ac:dyDescent="0.25">
      <c r="A1012" s="33" t="s">
        <v>418</v>
      </c>
      <c r="B1012" s="37" t="s">
        <v>417</v>
      </c>
      <c r="G1012" s="33"/>
      <c r="I1012" s="33"/>
      <c r="K1012"/>
      <c r="M1012" s="105" t="s">
        <v>3717</v>
      </c>
      <c r="N1012" s="106" t="s">
        <v>3718</v>
      </c>
      <c r="O1012" s="101" t="s">
        <v>3358</v>
      </c>
    </row>
    <row r="1013" spans="1:15" x14ac:dyDescent="0.25">
      <c r="A1013" s="33" t="s">
        <v>2151</v>
      </c>
      <c r="B1013" s="37" t="s">
        <v>2150</v>
      </c>
      <c r="G1013" s="33"/>
      <c r="I1013" s="33"/>
      <c r="K1013"/>
      <c r="M1013" s="105" t="s">
        <v>1835</v>
      </c>
      <c r="N1013" s="106" t="s">
        <v>1836</v>
      </c>
      <c r="O1013" s="101" t="s">
        <v>3405</v>
      </c>
    </row>
    <row r="1014" spans="1:15" x14ac:dyDescent="0.25">
      <c r="A1014" s="33" t="s">
        <v>1407</v>
      </c>
      <c r="B1014" s="37" t="s">
        <v>1406</v>
      </c>
      <c r="G1014" s="33"/>
      <c r="I1014" s="33"/>
      <c r="K1014"/>
      <c r="M1014" s="105" t="s">
        <v>3000</v>
      </c>
      <c r="N1014" s="106" t="s">
        <v>3001</v>
      </c>
      <c r="O1014" s="101" t="s">
        <v>3421</v>
      </c>
    </row>
    <row r="1015" spans="1:15" x14ac:dyDescent="0.25">
      <c r="A1015" s="33" t="s">
        <v>858</v>
      </c>
      <c r="B1015" s="37" t="s">
        <v>857</v>
      </c>
      <c r="G1015" s="33"/>
      <c r="I1015" s="33"/>
      <c r="K1015"/>
      <c r="M1015" s="105" t="s">
        <v>1765</v>
      </c>
      <c r="N1015" s="106" t="s">
        <v>1766</v>
      </c>
      <c r="O1015" s="101" t="s">
        <v>3360</v>
      </c>
    </row>
    <row r="1016" spans="1:15" x14ac:dyDescent="0.25">
      <c r="A1016" s="33" t="s">
        <v>778</v>
      </c>
      <c r="B1016" s="37" t="s">
        <v>777</v>
      </c>
      <c r="G1016" s="33"/>
      <c r="I1016" s="33"/>
      <c r="K1016"/>
      <c r="M1016" s="105" t="s">
        <v>1765</v>
      </c>
      <c r="N1016" s="106" t="s">
        <v>1766</v>
      </c>
      <c r="O1016" s="101" t="s">
        <v>3360</v>
      </c>
    </row>
    <row r="1017" spans="1:15" x14ac:dyDescent="0.25">
      <c r="A1017" s="33" t="s">
        <v>2157</v>
      </c>
      <c r="B1017" s="37" t="s">
        <v>2156</v>
      </c>
      <c r="G1017" s="33"/>
      <c r="I1017" s="33"/>
      <c r="K1017"/>
      <c r="M1017" s="105" t="s">
        <v>625</v>
      </c>
      <c r="N1017" s="106" t="s">
        <v>626</v>
      </c>
      <c r="O1017" s="101" t="s">
        <v>3411</v>
      </c>
    </row>
    <row r="1018" spans="1:15" x14ac:dyDescent="0.25">
      <c r="A1018" s="33" t="s">
        <v>2669</v>
      </c>
      <c r="B1018" s="37" t="s">
        <v>2668</v>
      </c>
      <c r="G1018" s="33"/>
      <c r="I1018" s="33"/>
      <c r="K1018"/>
      <c r="M1018" s="105" t="s">
        <v>799</v>
      </c>
      <c r="N1018" s="106" t="s">
        <v>800</v>
      </c>
      <c r="O1018" s="101" t="s">
        <v>3528</v>
      </c>
    </row>
    <row r="1019" spans="1:15" x14ac:dyDescent="0.25">
      <c r="A1019" s="33" t="s">
        <v>2317</v>
      </c>
      <c r="B1019" s="37" t="s">
        <v>2316</v>
      </c>
      <c r="G1019" s="33"/>
      <c r="I1019" s="33"/>
      <c r="K1019"/>
      <c r="M1019" s="105" t="s">
        <v>1578</v>
      </c>
      <c r="N1019" s="106" t="s">
        <v>1579</v>
      </c>
      <c r="O1019" s="101" t="s">
        <v>3421</v>
      </c>
    </row>
    <row r="1020" spans="1:15" x14ac:dyDescent="0.25">
      <c r="A1020" s="33" t="s">
        <v>2177</v>
      </c>
      <c r="B1020" s="37" t="s">
        <v>2176</v>
      </c>
      <c r="G1020" s="33"/>
      <c r="I1020" s="33"/>
      <c r="K1020"/>
      <c r="M1020" s="105" t="s">
        <v>1869</v>
      </c>
      <c r="N1020" s="106" t="s">
        <v>1870</v>
      </c>
      <c r="O1020" s="101" t="s">
        <v>3441</v>
      </c>
    </row>
    <row r="1021" spans="1:15" x14ac:dyDescent="0.25">
      <c r="A1021" s="33" t="s">
        <v>2825</v>
      </c>
      <c r="B1021" s="37" t="s">
        <v>2824</v>
      </c>
      <c r="G1021" s="33"/>
      <c r="I1021" s="33"/>
      <c r="K1021"/>
      <c r="M1021" s="105" t="s">
        <v>417</v>
      </c>
      <c r="N1021" s="106" t="s">
        <v>418</v>
      </c>
      <c r="O1021" s="101" t="s">
        <v>3387</v>
      </c>
    </row>
    <row r="1022" spans="1:15" x14ac:dyDescent="0.25">
      <c r="A1022" s="33" t="s">
        <v>402</v>
      </c>
      <c r="B1022" s="37" t="s">
        <v>401</v>
      </c>
      <c r="G1022" s="33"/>
      <c r="I1022" s="33"/>
      <c r="K1022"/>
      <c r="M1022" s="105" t="s">
        <v>2150</v>
      </c>
      <c r="N1022" s="106" t="s">
        <v>2151</v>
      </c>
      <c r="O1022" s="101" t="s">
        <v>3356</v>
      </c>
    </row>
    <row r="1023" spans="1:15" x14ac:dyDescent="0.25">
      <c r="A1023" s="33" t="s">
        <v>2043</v>
      </c>
      <c r="B1023" s="37" t="s">
        <v>2042</v>
      </c>
      <c r="G1023" s="33"/>
      <c r="I1023" s="33"/>
      <c r="K1023"/>
      <c r="M1023" s="105" t="s">
        <v>1406</v>
      </c>
      <c r="N1023" s="106" t="s">
        <v>1407</v>
      </c>
      <c r="O1023" s="101" t="s">
        <v>3330</v>
      </c>
    </row>
    <row r="1024" spans="1:15" x14ac:dyDescent="0.25">
      <c r="A1024" s="33" t="s">
        <v>1667</v>
      </c>
      <c r="B1024" s="37" t="s">
        <v>1666</v>
      </c>
      <c r="G1024" s="33"/>
      <c r="I1024" s="33"/>
      <c r="K1024"/>
      <c r="M1024" s="105" t="s">
        <v>857</v>
      </c>
      <c r="N1024" s="106" t="s">
        <v>858</v>
      </c>
      <c r="O1024" s="101" t="s">
        <v>3384</v>
      </c>
    </row>
    <row r="1025" spans="1:15" x14ac:dyDescent="0.25">
      <c r="A1025" s="33" t="s">
        <v>2481</v>
      </c>
      <c r="B1025" s="37" t="s">
        <v>2480</v>
      </c>
      <c r="G1025" s="33"/>
      <c r="I1025" s="33"/>
      <c r="K1025"/>
      <c r="M1025" s="105" t="s">
        <v>777</v>
      </c>
      <c r="N1025" s="106" t="s">
        <v>778</v>
      </c>
      <c r="O1025" s="101" t="s">
        <v>3367</v>
      </c>
    </row>
    <row r="1026" spans="1:15" x14ac:dyDescent="0.25">
      <c r="A1026" s="33" t="s">
        <v>2187</v>
      </c>
      <c r="B1026" s="37" t="s">
        <v>2186</v>
      </c>
      <c r="G1026" s="33"/>
      <c r="I1026" s="33"/>
      <c r="K1026"/>
      <c r="M1026" s="105" t="s">
        <v>2156</v>
      </c>
      <c r="N1026" s="106" t="s">
        <v>2157</v>
      </c>
      <c r="O1026" s="101" t="s">
        <v>3421</v>
      </c>
    </row>
    <row r="1027" spans="1:15" x14ac:dyDescent="0.25">
      <c r="A1027" s="33" t="s">
        <v>2447</v>
      </c>
      <c r="B1027" s="37" t="s">
        <v>2446</v>
      </c>
      <c r="G1027" s="33"/>
      <c r="I1027" s="33"/>
      <c r="K1027"/>
      <c r="M1027" s="105" t="s">
        <v>2668</v>
      </c>
      <c r="N1027" s="106" t="s">
        <v>2669</v>
      </c>
      <c r="O1027" s="101" t="s">
        <v>3421</v>
      </c>
    </row>
    <row r="1028" spans="1:15" x14ac:dyDescent="0.25">
      <c r="A1028" s="33" t="s">
        <v>2323</v>
      </c>
      <c r="B1028" s="37" t="s">
        <v>2322</v>
      </c>
      <c r="G1028" s="33"/>
      <c r="I1028" s="33"/>
      <c r="K1028"/>
      <c r="M1028" s="105" t="s">
        <v>2316</v>
      </c>
      <c r="N1028" s="106" t="s">
        <v>2317</v>
      </c>
      <c r="O1028" s="101" t="s">
        <v>3499</v>
      </c>
    </row>
    <row r="1029" spans="1:15" x14ac:dyDescent="0.25">
      <c r="A1029" s="33" t="s">
        <v>902</v>
      </c>
      <c r="B1029" s="37" t="s">
        <v>901</v>
      </c>
      <c r="G1029" s="33"/>
      <c r="I1029" s="33"/>
      <c r="K1029"/>
      <c r="M1029" s="105" t="s">
        <v>2176</v>
      </c>
      <c r="N1029" s="106" t="s">
        <v>2177</v>
      </c>
      <c r="O1029" s="101" t="s">
        <v>3522</v>
      </c>
    </row>
    <row r="1030" spans="1:15" x14ac:dyDescent="0.25">
      <c r="A1030" s="33" t="s">
        <v>1537</v>
      </c>
      <c r="B1030" s="37" t="s">
        <v>1536</v>
      </c>
      <c r="G1030" s="33"/>
      <c r="I1030" s="33"/>
      <c r="K1030"/>
      <c r="M1030" s="105" t="s">
        <v>2824</v>
      </c>
      <c r="N1030" s="106" t="s">
        <v>2825</v>
      </c>
      <c r="O1030" s="101" t="s">
        <v>3425</v>
      </c>
    </row>
    <row r="1031" spans="1:15" x14ac:dyDescent="0.25">
      <c r="A1031" s="33" t="s">
        <v>2485</v>
      </c>
      <c r="B1031" s="37" t="s">
        <v>2484</v>
      </c>
      <c r="G1031" s="33"/>
      <c r="I1031" s="33"/>
      <c r="K1031"/>
      <c r="M1031" s="105" t="s">
        <v>401</v>
      </c>
      <c r="N1031" s="106" t="s">
        <v>402</v>
      </c>
      <c r="O1031" s="101" t="s">
        <v>3384</v>
      </c>
    </row>
    <row r="1032" spans="1:15" x14ac:dyDescent="0.25">
      <c r="A1032" s="33" t="s">
        <v>2357</v>
      </c>
      <c r="B1032" s="37" t="s">
        <v>2356</v>
      </c>
      <c r="G1032" s="33"/>
      <c r="I1032" s="33"/>
      <c r="K1032"/>
      <c r="M1032" s="105" t="s">
        <v>2042</v>
      </c>
      <c r="N1032" s="106" t="s">
        <v>2043</v>
      </c>
      <c r="O1032" s="101" t="s">
        <v>3410</v>
      </c>
    </row>
    <row r="1033" spans="1:15" x14ac:dyDescent="0.25">
      <c r="A1033" s="33" t="s">
        <v>2809</v>
      </c>
      <c r="B1033" s="37" t="s">
        <v>2808</v>
      </c>
      <c r="G1033" s="33"/>
      <c r="I1033" s="33"/>
      <c r="K1033"/>
      <c r="M1033" s="105" t="s">
        <v>1666</v>
      </c>
      <c r="N1033" s="106" t="s">
        <v>1667</v>
      </c>
      <c r="O1033" s="101" t="s">
        <v>3501</v>
      </c>
    </row>
    <row r="1034" spans="1:15" x14ac:dyDescent="0.25">
      <c r="A1034" s="33" t="s">
        <v>2735</v>
      </c>
      <c r="B1034" s="37" t="s">
        <v>2734</v>
      </c>
      <c r="G1034" s="33"/>
      <c r="I1034" s="33"/>
      <c r="K1034"/>
      <c r="M1034" s="105" t="s">
        <v>2480</v>
      </c>
      <c r="N1034" s="106" t="s">
        <v>2481</v>
      </c>
      <c r="O1034" s="101" t="s">
        <v>3499</v>
      </c>
    </row>
    <row r="1035" spans="1:15" x14ac:dyDescent="0.25">
      <c r="A1035" s="33" t="s">
        <v>2897</v>
      </c>
      <c r="B1035" s="37" t="s">
        <v>2896</v>
      </c>
      <c r="G1035" s="33"/>
      <c r="I1035" s="33"/>
      <c r="K1035"/>
      <c r="M1035" s="105" t="s">
        <v>2186</v>
      </c>
      <c r="N1035" s="106" t="s">
        <v>2187</v>
      </c>
      <c r="O1035" s="101" t="s">
        <v>3444</v>
      </c>
    </row>
    <row r="1036" spans="1:15" x14ac:dyDescent="0.25">
      <c r="A1036" s="33" t="s">
        <v>1844</v>
      </c>
      <c r="B1036" s="37" t="s">
        <v>1843</v>
      </c>
      <c r="G1036" s="33"/>
      <c r="I1036" s="33"/>
      <c r="K1036"/>
      <c r="M1036" s="105" t="s">
        <v>2446</v>
      </c>
      <c r="N1036" s="106" t="s">
        <v>2447</v>
      </c>
      <c r="O1036" s="101" t="s">
        <v>3441</v>
      </c>
    </row>
    <row r="1037" spans="1:15" x14ac:dyDescent="0.25">
      <c r="A1037" s="33" t="s">
        <v>1367</v>
      </c>
      <c r="B1037" s="37" t="s">
        <v>1366</v>
      </c>
      <c r="G1037" s="33"/>
      <c r="I1037" s="33"/>
      <c r="K1037"/>
      <c r="M1037" s="105" t="s">
        <v>2322</v>
      </c>
      <c r="N1037" s="106" t="s">
        <v>2323</v>
      </c>
      <c r="O1037" s="101" t="s">
        <v>3457</v>
      </c>
    </row>
    <row r="1038" spans="1:15" x14ac:dyDescent="0.25">
      <c r="A1038" s="33" t="s">
        <v>1557</v>
      </c>
      <c r="B1038" s="37" t="s">
        <v>1556</v>
      </c>
      <c r="G1038" s="33"/>
      <c r="I1038" s="33"/>
      <c r="K1038"/>
      <c r="M1038" s="105" t="s">
        <v>901</v>
      </c>
      <c r="N1038" s="106" t="s">
        <v>902</v>
      </c>
      <c r="O1038" s="101" t="s">
        <v>3493</v>
      </c>
    </row>
    <row r="1039" spans="1:15" x14ac:dyDescent="0.25">
      <c r="A1039" s="33" t="s">
        <v>826</v>
      </c>
      <c r="B1039" s="37" t="s">
        <v>825</v>
      </c>
      <c r="G1039" s="33"/>
      <c r="I1039" s="33"/>
      <c r="K1039"/>
      <c r="M1039" s="105" t="s">
        <v>1536</v>
      </c>
      <c r="N1039" s="106" t="s">
        <v>1537</v>
      </c>
      <c r="O1039" s="101" t="s">
        <v>3387</v>
      </c>
    </row>
    <row r="1040" spans="1:15" x14ac:dyDescent="0.25">
      <c r="A1040" s="33" t="s">
        <v>876</v>
      </c>
      <c r="B1040" s="37" t="s">
        <v>875</v>
      </c>
      <c r="G1040" s="33"/>
      <c r="I1040" s="33"/>
      <c r="K1040"/>
      <c r="M1040" s="105" t="s">
        <v>2484</v>
      </c>
      <c r="N1040" s="106" t="s">
        <v>2485</v>
      </c>
      <c r="O1040" s="101" t="s">
        <v>3334</v>
      </c>
    </row>
    <row r="1041" spans="1:15" x14ac:dyDescent="0.25">
      <c r="A1041" s="33" t="s">
        <v>1122</v>
      </c>
      <c r="B1041" s="37" t="s">
        <v>1121</v>
      </c>
      <c r="G1041" s="33"/>
      <c r="I1041" s="33"/>
      <c r="K1041"/>
      <c r="M1041" s="105" t="s">
        <v>2356</v>
      </c>
      <c r="N1041" s="106" t="s">
        <v>2357</v>
      </c>
      <c r="O1041" s="101" t="s">
        <v>3442</v>
      </c>
    </row>
    <row r="1042" spans="1:15" x14ac:dyDescent="0.25">
      <c r="A1042" s="33" t="s">
        <v>2834</v>
      </c>
      <c r="B1042" s="37" t="s">
        <v>2833</v>
      </c>
      <c r="G1042" s="33"/>
      <c r="I1042" s="33"/>
      <c r="K1042"/>
      <c r="M1042" s="105" t="s">
        <v>2808</v>
      </c>
      <c r="N1042" s="106" t="s">
        <v>2809</v>
      </c>
      <c r="O1042" s="101" t="s">
        <v>3358</v>
      </c>
    </row>
    <row r="1043" spans="1:15" x14ac:dyDescent="0.25">
      <c r="A1043" s="33" t="s">
        <v>3075</v>
      </c>
      <c r="B1043" s="37" t="s">
        <v>3074</v>
      </c>
      <c r="G1043" s="33"/>
      <c r="I1043" s="33"/>
      <c r="K1043"/>
      <c r="M1043" s="105" t="s">
        <v>2734</v>
      </c>
      <c r="N1043" s="106" t="s">
        <v>2735</v>
      </c>
      <c r="O1043" s="101" t="s">
        <v>3523</v>
      </c>
    </row>
    <row r="1044" spans="1:15" x14ac:dyDescent="0.25">
      <c r="A1044" s="33" t="s">
        <v>1768</v>
      </c>
      <c r="B1044" s="37" t="s">
        <v>1767</v>
      </c>
      <c r="G1044" s="33"/>
      <c r="I1044" s="33"/>
      <c r="K1044"/>
      <c r="M1044" s="105" t="s">
        <v>2896</v>
      </c>
      <c r="N1044" s="106" t="s">
        <v>2897</v>
      </c>
      <c r="O1044" s="101" t="s">
        <v>3334</v>
      </c>
    </row>
    <row r="1045" spans="1:15" x14ac:dyDescent="0.25">
      <c r="A1045" s="33" t="s">
        <v>1445</v>
      </c>
      <c r="B1045" s="37" t="s">
        <v>1444</v>
      </c>
      <c r="G1045" s="33"/>
      <c r="I1045" s="33"/>
      <c r="K1045"/>
      <c r="M1045" s="105" t="s">
        <v>1843</v>
      </c>
      <c r="N1045" s="106" t="s">
        <v>1844</v>
      </c>
      <c r="O1045" s="101" t="s">
        <v>3412</v>
      </c>
    </row>
    <row r="1046" spans="1:15" x14ac:dyDescent="0.25">
      <c r="A1046" s="33" t="s">
        <v>1764</v>
      </c>
      <c r="B1046" s="37" t="s">
        <v>1763</v>
      </c>
      <c r="G1046" s="33"/>
      <c r="I1046" s="33"/>
      <c r="K1046"/>
      <c r="M1046" s="105" t="s">
        <v>1843</v>
      </c>
      <c r="N1046" s="106" t="s">
        <v>1844</v>
      </c>
      <c r="O1046" s="101" t="s">
        <v>3412</v>
      </c>
    </row>
    <row r="1047" spans="1:15" x14ac:dyDescent="0.25">
      <c r="A1047" s="33" t="s">
        <v>578</v>
      </c>
      <c r="B1047" s="37" t="s">
        <v>577</v>
      </c>
      <c r="G1047" s="33"/>
      <c r="I1047" s="33"/>
      <c r="K1047"/>
      <c r="M1047" s="105" t="s">
        <v>1366</v>
      </c>
      <c r="N1047" s="106" t="s">
        <v>1367</v>
      </c>
      <c r="O1047" s="101" t="s">
        <v>3536</v>
      </c>
    </row>
    <row r="1048" spans="1:15" x14ac:dyDescent="0.25">
      <c r="A1048" s="33" t="s">
        <v>2807</v>
      </c>
      <c r="B1048" s="37" t="s">
        <v>2806</v>
      </c>
      <c r="G1048" s="33"/>
      <c r="I1048" s="33"/>
      <c r="K1048"/>
      <c r="M1048" s="105" t="s">
        <v>1556</v>
      </c>
      <c r="N1048" s="106" t="s">
        <v>1557</v>
      </c>
      <c r="O1048" s="101" t="s">
        <v>3389</v>
      </c>
    </row>
    <row r="1049" spans="1:15" x14ac:dyDescent="0.25">
      <c r="A1049" s="33" t="s">
        <v>2665</v>
      </c>
      <c r="B1049" s="37" t="s">
        <v>2664</v>
      </c>
      <c r="G1049" s="33"/>
      <c r="I1049" s="33"/>
      <c r="K1049"/>
      <c r="M1049" s="105" t="s">
        <v>825</v>
      </c>
      <c r="N1049" s="106" t="s">
        <v>826</v>
      </c>
      <c r="O1049" s="101" t="s">
        <v>3428</v>
      </c>
    </row>
    <row r="1050" spans="1:15" x14ac:dyDescent="0.25">
      <c r="A1050" s="33" t="s">
        <v>2035</v>
      </c>
      <c r="B1050" s="37" t="s">
        <v>2034</v>
      </c>
      <c r="G1050" s="33"/>
      <c r="I1050" s="33"/>
      <c r="K1050"/>
      <c r="M1050" s="105" t="s">
        <v>875</v>
      </c>
      <c r="N1050" s="106" t="s">
        <v>876</v>
      </c>
      <c r="O1050" s="101" t="s">
        <v>3428</v>
      </c>
    </row>
    <row r="1051" spans="1:15" x14ac:dyDescent="0.25">
      <c r="A1051" s="33" t="s">
        <v>2065</v>
      </c>
      <c r="B1051" s="37" t="s">
        <v>2064</v>
      </c>
      <c r="G1051" s="33"/>
      <c r="I1051" s="33"/>
      <c r="K1051"/>
      <c r="M1051" s="105" t="s">
        <v>1121</v>
      </c>
      <c r="N1051" s="106" t="s">
        <v>1122</v>
      </c>
      <c r="O1051" s="101" t="s">
        <v>3358</v>
      </c>
    </row>
    <row r="1052" spans="1:15" x14ac:dyDescent="0.25">
      <c r="A1052" s="33" t="s">
        <v>1369</v>
      </c>
      <c r="B1052" s="37" t="s">
        <v>1368</v>
      </c>
      <c r="G1052" s="33"/>
      <c r="I1052" s="33"/>
      <c r="K1052"/>
      <c r="M1052" s="105" t="s">
        <v>2833</v>
      </c>
      <c r="N1052" s="106" t="s">
        <v>2834</v>
      </c>
      <c r="O1052" s="101" t="s">
        <v>3456</v>
      </c>
    </row>
    <row r="1053" spans="1:15" x14ac:dyDescent="0.25">
      <c r="A1053" s="33" t="s">
        <v>2281</v>
      </c>
      <c r="B1053" s="37" t="s">
        <v>2280</v>
      </c>
      <c r="G1053" s="33"/>
      <c r="I1053" s="33"/>
      <c r="K1053"/>
      <c r="M1053" s="105" t="s">
        <v>3074</v>
      </c>
      <c r="N1053" s="106" t="s">
        <v>3075</v>
      </c>
      <c r="O1053" s="101" t="s">
        <v>3490</v>
      </c>
    </row>
    <row r="1054" spans="1:15" x14ac:dyDescent="0.25">
      <c r="A1054" s="33" t="s">
        <v>3063</v>
      </c>
      <c r="B1054" s="37" t="s">
        <v>3062</v>
      </c>
      <c r="G1054" s="33"/>
      <c r="I1054" s="33"/>
      <c r="K1054"/>
      <c r="M1054" s="105" t="s">
        <v>1767</v>
      </c>
      <c r="N1054" s="106" t="s">
        <v>1768</v>
      </c>
      <c r="O1054" s="101" t="s">
        <v>3400</v>
      </c>
    </row>
    <row r="1055" spans="1:15" x14ac:dyDescent="0.25">
      <c r="A1055" s="33" t="s">
        <v>2787</v>
      </c>
      <c r="B1055" s="37" t="s">
        <v>2786</v>
      </c>
      <c r="G1055" s="33"/>
      <c r="I1055" s="33"/>
      <c r="K1055"/>
      <c r="M1055" s="105" t="s">
        <v>1444</v>
      </c>
      <c r="N1055" s="106" t="s">
        <v>1445</v>
      </c>
      <c r="O1055" s="101" t="s">
        <v>3562</v>
      </c>
    </row>
    <row r="1056" spans="1:15" x14ac:dyDescent="0.25">
      <c r="A1056" s="33" t="s">
        <v>2539</v>
      </c>
      <c r="B1056" s="37" t="s">
        <v>2538</v>
      </c>
      <c r="G1056" s="33"/>
      <c r="I1056" s="33"/>
      <c r="K1056"/>
      <c r="M1056" s="105" t="s">
        <v>1763</v>
      </c>
      <c r="N1056" s="106" t="s">
        <v>1764</v>
      </c>
      <c r="O1056" s="101" t="s">
        <v>3358</v>
      </c>
    </row>
    <row r="1057" spans="1:15" x14ac:dyDescent="0.25">
      <c r="A1057" s="33" t="s">
        <v>2495</v>
      </c>
      <c r="B1057" s="37" t="s">
        <v>2494</v>
      </c>
      <c r="G1057" s="33"/>
      <c r="I1057" s="33"/>
      <c r="K1057"/>
      <c r="M1057" s="105" t="s">
        <v>577</v>
      </c>
      <c r="N1057" s="106" t="s">
        <v>578</v>
      </c>
      <c r="O1057" s="101" t="s">
        <v>3421</v>
      </c>
    </row>
    <row r="1058" spans="1:15" x14ac:dyDescent="0.25">
      <c r="A1058" s="33" t="s">
        <v>1322</v>
      </c>
      <c r="B1058" s="37" t="s">
        <v>1321</v>
      </c>
      <c r="G1058" s="33"/>
      <c r="I1058" s="33"/>
      <c r="K1058"/>
      <c r="M1058" s="105" t="s">
        <v>577</v>
      </c>
      <c r="N1058" s="106" t="s">
        <v>578</v>
      </c>
      <c r="O1058" s="101" t="s">
        <v>3421</v>
      </c>
    </row>
    <row r="1059" spans="1:15" x14ac:dyDescent="0.25">
      <c r="A1059" s="33" t="s">
        <v>3021</v>
      </c>
      <c r="B1059" s="37" t="s">
        <v>3020</v>
      </c>
      <c r="G1059" s="33"/>
      <c r="I1059" s="33"/>
      <c r="K1059"/>
      <c r="M1059" s="105" t="s">
        <v>2806</v>
      </c>
      <c r="N1059" s="106" t="s">
        <v>2807</v>
      </c>
      <c r="O1059" s="101" t="s">
        <v>3343</v>
      </c>
    </row>
    <row r="1060" spans="1:15" x14ac:dyDescent="0.25">
      <c r="A1060" s="33" t="s">
        <v>888</v>
      </c>
      <c r="B1060" s="37" t="s">
        <v>887</v>
      </c>
      <c r="G1060" s="33"/>
      <c r="I1060" s="33"/>
      <c r="K1060"/>
      <c r="M1060" s="105" t="s">
        <v>2664</v>
      </c>
      <c r="N1060" s="106" t="s">
        <v>2665</v>
      </c>
      <c r="O1060" s="101" t="s">
        <v>3512</v>
      </c>
    </row>
    <row r="1061" spans="1:15" x14ac:dyDescent="0.25">
      <c r="A1061" s="33" t="s">
        <v>3073</v>
      </c>
      <c r="B1061" s="37" t="s">
        <v>3072</v>
      </c>
      <c r="G1061" s="33"/>
      <c r="I1061" s="33"/>
      <c r="K1061"/>
      <c r="M1061" s="105" t="s">
        <v>2034</v>
      </c>
      <c r="N1061" s="106" t="s">
        <v>2035</v>
      </c>
      <c r="O1061" s="101" t="s">
        <v>3349</v>
      </c>
    </row>
    <row r="1062" spans="1:15" x14ac:dyDescent="0.25">
      <c r="A1062" s="33" t="s">
        <v>3051</v>
      </c>
      <c r="B1062" s="37" t="s">
        <v>3050</v>
      </c>
      <c r="G1062" s="33"/>
      <c r="I1062" s="33"/>
      <c r="K1062"/>
      <c r="M1062" s="105" t="s">
        <v>1368</v>
      </c>
      <c r="N1062" s="106" t="s">
        <v>1369</v>
      </c>
      <c r="O1062" s="101" t="s">
        <v>3408</v>
      </c>
    </row>
    <row r="1063" spans="1:15" x14ac:dyDescent="0.25">
      <c r="A1063" s="33" t="s">
        <v>1094</v>
      </c>
      <c r="B1063" s="37" t="s">
        <v>1093</v>
      </c>
      <c r="G1063" s="33"/>
      <c r="I1063" s="33"/>
      <c r="K1063"/>
      <c r="M1063" s="105" t="s">
        <v>2280</v>
      </c>
      <c r="N1063" s="106" t="s">
        <v>2281</v>
      </c>
      <c r="O1063" s="101" t="s">
        <v>3345</v>
      </c>
    </row>
    <row r="1064" spans="1:15" x14ac:dyDescent="0.25">
      <c r="A1064" s="33" t="s">
        <v>1890</v>
      </c>
      <c r="B1064" s="37" t="s">
        <v>1889</v>
      </c>
      <c r="G1064" s="33"/>
      <c r="I1064" s="33"/>
      <c r="K1064"/>
      <c r="M1064" s="105" t="s">
        <v>3062</v>
      </c>
      <c r="N1064" s="106" t="s">
        <v>3063</v>
      </c>
      <c r="O1064" s="101" t="s">
        <v>3439</v>
      </c>
    </row>
    <row r="1065" spans="1:15" x14ac:dyDescent="0.25">
      <c r="A1065" s="33" t="s">
        <v>894</v>
      </c>
      <c r="B1065" s="37" t="s">
        <v>893</v>
      </c>
      <c r="G1065" s="33"/>
      <c r="I1065" s="33"/>
      <c r="K1065"/>
      <c r="M1065" s="105" t="s">
        <v>2786</v>
      </c>
      <c r="N1065" s="106" t="s">
        <v>2787</v>
      </c>
      <c r="O1065" s="101" t="s">
        <v>3441</v>
      </c>
    </row>
    <row r="1066" spans="1:15" x14ac:dyDescent="0.25">
      <c r="A1066" s="33" t="s">
        <v>1535</v>
      </c>
      <c r="B1066" s="37" t="s">
        <v>1534</v>
      </c>
      <c r="G1066" s="33"/>
      <c r="I1066" s="33"/>
      <c r="K1066"/>
      <c r="M1066" s="105" t="s">
        <v>2538</v>
      </c>
      <c r="N1066" s="106" t="s">
        <v>2539</v>
      </c>
      <c r="O1066" s="101" t="s">
        <v>3367</v>
      </c>
    </row>
    <row r="1067" spans="1:15" x14ac:dyDescent="0.25">
      <c r="A1067" s="33" t="s">
        <v>670</v>
      </c>
      <c r="B1067" s="37" t="s">
        <v>669</v>
      </c>
      <c r="G1067" s="33"/>
      <c r="I1067" s="33"/>
      <c r="K1067"/>
      <c r="M1067" s="105" t="s">
        <v>2494</v>
      </c>
      <c r="N1067" s="106" t="s">
        <v>2495</v>
      </c>
      <c r="O1067" s="101" t="s">
        <v>3395</v>
      </c>
    </row>
    <row r="1068" spans="1:15" x14ac:dyDescent="0.25">
      <c r="A1068" s="33" t="s">
        <v>2057</v>
      </c>
      <c r="B1068" s="37" t="s">
        <v>2056</v>
      </c>
      <c r="G1068" s="33"/>
      <c r="I1068" s="33"/>
      <c r="K1068"/>
      <c r="M1068" s="105" t="s">
        <v>1321</v>
      </c>
      <c r="N1068" s="106" t="s">
        <v>1322</v>
      </c>
      <c r="O1068" s="101" t="s">
        <v>3329</v>
      </c>
    </row>
    <row r="1069" spans="1:15" x14ac:dyDescent="0.25">
      <c r="A1069" s="33" t="s">
        <v>2703</v>
      </c>
      <c r="B1069" s="37" t="s">
        <v>2702</v>
      </c>
      <c r="G1069" s="33"/>
      <c r="I1069" s="33"/>
      <c r="K1069"/>
      <c r="M1069" s="105" t="s">
        <v>3020</v>
      </c>
      <c r="N1069" s="106" t="s">
        <v>3021</v>
      </c>
      <c r="O1069" s="101" t="s">
        <v>3351</v>
      </c>
    </row>
    <row r="1070" spans="1:15" x14ac:dyDescent="0.25">
      <c r="A1070" s="33" t="s">
        <v>510</v>
      </c>
      <c r="B1070" s="37" t="s">
        <v>509</v>
      </c>
      <c r="G1070" s="33"/>
      <c r="I1070" s="33"/>
      <c r="K1070"/>
      <c r="M1070" s="105" t="s">
        <v>887</v>
      </c>
      <c r="N1070" s="106" t="s">
        <v>888</v>
      </c>
      <c r="O1070" s="101" t="s">
        <v>3497</v>
      </c>
    </row>
    <row r="1071" spans="1:15" x14ac:dyDescent="0.25">
      <c r="A1071" s="33" t="s">
        <v>720</v>
      </c>
      <c r="B1071" s="37" t="s">
        <v>719</v>
      </c>
      <c r="G1071" s="33"/>
      <c r="I1071" s="33"/>
      <c r="K1071"/>
      <c r="M1071" s="105" t="s">
        <v>3050</v>
      </c>
      <c r="N1071" s="106" t="s">
        <v>3051</v>
      </c>
      <c r="O1071" s="101" t="s">
        <v>3436</v>
      </c>
    </row>
    <row r="1072" spans="1:15" x14ac:dyDescent="0.25">
      <c r="A1072" s="33" t="s">
        <v>390</v>
      </c>
      <c r="B1072" s="37" t="s">
        <v>389</v>
      </c>
      <c r="G1072" s="33"/>
      <c r="I1072" s="33"/>
      <c r="K1072"/>
      <c r="M1072" s="105" t="s">
        <v>1093</v>
      </c>
      <c r="N1072" s="106" t="s">
        <v>1094</v>
      </c>
      <c r="O1072" s="101" t="s">
        <v>3451</v>
      </c>
    </row>
    <row r="1073" spans="1:15" x14ac:dyDescent="0.25">
      <c r="A1073" s="33" t="s">
        <v>2137</v>
      </c>
      <c r="B1073" s="37" t="s">
        <v>2136</v>
      </c>
      <c r="G1073" s="33"/>
      <c r="I1073" s="33"/>
      <c r="K1073"/>
      <c r="M1073" s="105" t="s">
        <v>1889</v>
      </c>
      <c r="N1073" s="106" t="s">
        <v>1890</v>
      </c>
      <c r="O1073" s="101" t="s">
        <v>3339</v>
      </c>
    </row>
    <row r="1074" spans="1:15" x14ac:dyDescent="0.25">
      <c r="A1074" s="33" t="s">
        <v>1772</v>
      </c>
      <c r="B1074" s="37" t="s">
        <v>1771</v>
      </c>
      <c r="G1074" s="33"/>
      <c r="I1074" s="33"/>
      <c r="K1074"/>
      <c r="M1074" s="105" t="s">
        <v>893</v>
      </c>
      <c r="N1074" s="106" t="s">
        <v>894</v>
      </c>
      <c r="O1074" s="101" t="s">
        <v>3348</v>
      </c>
    </row>
    <row r="1075" spans="1:15" x14ac:dyDescent="0.25">
      <c r="A1075" s="33" t="s">
        <v>836</v>
      </c>
      <c r="B1075" s="37" t="s">
        <v>835</v>
      </c>
      <c r="G1075" s="33"/>
      <c r="I1075" s="33"/>
      <c r="K1075"/>
      <c r="M1075" s="105" t="s">
        <v>1534</v>
      </c>
      <c r="N1075" s="106" t="s">
        <v>1535</v>
      </c>
      <c r="O1075" s="101" t="s">
        <v>3451</v>
      </c>
    </row>
    <row r="1076" spans="1:15" x14ac:dyDescent="0.25">
      <c r="A1076" s="33" t="s">
        <v>2747</v>
      </c>
      <c r="B1076" s="37" t="s">
        <v>2746</v>
      </c>
      <c r="G1076" s="33"/>
      <c r="I1076" s="33"/>
      <c r="K1076"/>
      <c r="M1076" s="105" t="s">
        <v>669</v>
      </c>
      <c r="N1076" s="106" t="s">
        <v>670</v>
      </c>
      <c r="O1076" s="101" t="s">
        <v>3543</v>
      </c>
    </row>
    <row r="1077" spans="1:15" x14ac:dyDescent="0.25">
      <c r="A1077" s="33" t="s">
        <v>1334</v>
      </c>
      <c r="B1077" s="37" t="s">
        <v>1333</v>
      </c>
      <c r="G1077" s="33"/>
      <c r="I1077" s="33"/>
      <c r="K1077"/>
      <c r="M1077" s="105" t="s">
        <v>2056</v>
      </c>
      <c r="N1077" s="106" t="s">
        <v>2057</v>
      </c>
      <c r="O1077" s="101" t="s">
        <v>3392</v>
      </c>
    </row>
    <row r="1078" spans="1:15" x14ac:dyDescent="0.25">
      <c r="A1078" s="33" t="s">
        <v>2751</v>
      </c>
      <c r="B1078" s="37" t="s">
        <v>2750</v>
      </c>
      <c r="G1078" s="33"/>
      <c r="I1078" s="33"/>
      <c r="K1078"/>
      <c r="M1078" s="105" t="s">
        <v>2702</v>
      </c>
      <c r="N1078" s="106" t="s">
        <v>2703</v>
      </c>
      <c r="O1078" s="101" t="s">
        <v>3366</v>
      </c>
    </row>
    <row r="1079" spans="1:15" x14ac:dyDescent="0.25">
      <c r="A1079" s="33" t="s">
        <v>1868</v>
      </c>
      <c r="B1079" s="37" t="s">
        <v>1867</v>
      </c>
      <c r="G1079" s="33"/>
      <c r="I1079" s="33"/>
      <c r="K1079"/>
      <c r="M1079" s="105" t="s">
        <v>719</v>
      </c>
      <c r="N1079" s="106" t="s">
        <v>720</v>
      </c>
      <c r="O1079" s="101" t="s">
        <v>3370</v>
      </c>
    </row>
    <row r="1080" spans="1:15" x14ac:dyDescent="0.25">
      <c r="A1080" s="33" t="s">
        <v>1651</v>
      </c>
      <c r="B1080" s="37" t="s">
        <v>1650</v>
      </c>
      <c r="G1080" s="33"/>
      <c r="I1080" s="33"/>
      <c r="K1080"/>
      <c r="M1080" s="105" t="s">
        <v>389</v>
      </c>
      <c r="N1080" s="106" t="s">
        <v>390</v>
      </c>
      <c r="O1080" s="101" t="s">
        <v>3546</v>
      </c>
    </row>
    <row r="1081" spans="1:15" x14ac:dyDescent="0.25">
      <c r="A1081" s="33" t="s">
        <v>398</v>
      </c>
      <c r="B1081" s="37" t="s">
        <v>397</v>
      </c>
      <c r="G1081" s="33"/>
      <c r="I1081" s="33"/>
      <c r="K1081"/>
      <c r="M1081" s="105" t="s">
        <v>2136</v>
      </c>
      <c r="N1081" s="106" t="s">
        <v>2137</v>
      </c>
      <c r="O1081" s="101" t="s">
        <v>3374</v>
      </c>
    </row>
    <row r="1082" spans="1:15" x14ac:dyDescent="0.25">
      <c r="A1082" s="33" t="s">
        <v>452</v>
      </c>
      <c r="B1082" s="37" t="s">
        <v>451</v>
      </c>
      <c r="G1082" s="33"/>
      <c r="I1082" s="33"/>
      <c r="K1082"/>
      <c r="M1082" s="105" t="s">
        <v>1771</v>
      </c>
      <c r="N1082" s="106" t="s">
        <v>1772</v>
      </c>
      <c r="O1082" s="101" t="s">
        <v>3368</v>
      </c>
    </row>
    <row r="1083" spans="1:15" x14ac:dyDescent="0.25">
      <c r="A1083" s="33" t="s">
        <v>1511</v>
      </c>
      <c r="B1083" s="37" t="s">
        <v>1510</v>
      </c>
      <c r="G1083" s="33"/>
      <c r="I1083" s="33"/>
      <c r="K1083"/>
      <c r="M1083" s="105" t="s">
        <v>835</v>
      </c>
      <c r="N1083" s="106" t="s">
        <v>836</v>
      </c>
      <c r="O1083" s="101" t="s">
        <v>3394</v>
      </c>
    </row>
    <row r="1084" spans="1:15" x14ac:dyDescent="0.25">
      <c r="A1084" s="33" t="s">
        <v>1074</v>
      </c>
      <c r="B1084" s="37" t="s">
        <v>1073</v>
      </c>
      <c r="G1084" s="33"/>
      <c r="I1084" s="33"/>
      <c r="K1084"/>
      <c r="M1084" s="105" t="s">
        <v>2746</v>
      </c>
      <c r="N1084" s="106" t="s">
        <v>2747</v>
      </c>
      <c r="O1084" s="101" t="s">
        <v>3354</v>
      </c>
    </row>
    <row r="1085" spans="1:15" x14ac:dyDescent="0.25">
      <c r="A1085" s="33" t="s">
        <v>2927</v>
      </c>
      <c r="B1085" s="37" t="s">
        <v>2926</v>
      </c>
      <c r="G1085" s="33"/>
      <c r="I1085" s="33"/>
      <c r="K1085"/>
      <c r="M1085" s="105" t="s">
        <v>2746</v>
      </c>
      <c r="N1085" s="106" t="s">
        <v>2747</v>
      </c>
      <c r="O1085" s="101" t="s">
        <v>3354</v>
      </c>
    </row>
    <row r="1086" spans="1:15" x14ac:dyDescent="0.25">
      <c r="A1086" s="33" t="s">
        <v>1806</v>
      </c>
      <c r="B1086" s="37" t="s">
        <v>1805</v>
      </c>
      <c r="G1086" s="33"/>
      <c r="I1086" s="33"/>
      <c r="K1086"/>
      <c r="M1086" s="105" t="s">
        <v>1333</v>
      </c>
      <c r="N1086" s="106" t="s">
        <v>1334</v>
      </c>
      <c r="O1086" s="101" t="s">
        <v>3389</v>
      </c>
    </row>
    <row r="1087" spans="1:15" x14ac:dyDescent="0.25">
      <c r="A1087" s="33" t="s">
        <v>2755</v>
      </c>
      <c r="B1087" s="37" t="s">
        <v>2754</v>
      </c>
      <c r="G1087" s="33"/>
      <c r="I1087" s="33"/>
      <c r="K1087"/>
      <c r="M1087" s="105" t="s">
        <v>1333</v>
      </c>
      <c r="N1087" s="106" t="s">
        <v>1334</v>
      </c>
      <c r="O1087" s="101" t="s">
        <v>3389</v>
      </c>
    </row>
    <row r="1088" spans="1:15" x14ac:dyDescent="0.25">
      <c r="A1088" s="33" t="s">
        <v>1124</v>
      </c>
      <c r="B1088" s="37" t="s">
        <v>1123</v>
      </c>
      <c r="G1088" s="33"/>
      <c r="I1088" s="33"/>
      <c r="K1088"/>
      <c r="M1088" s="105" t="s">
        <v>1333</v>
      </c>
      <c r="N1088" s="106" t="s">
        <v>1334</v>
      </c>
      <c r="O1088" s="101" t="s">
        <v>3389</v>
      </c>
    </row>
    <row r="1089" spans="1:15" x14ac:dyDescent="0.25">
      <c r="A1089" s="33" t="s">
        <v>3105</v>
      </c>
      <c r="B1089" s="37" t="s">
        <v>3104</v>
      </c>
      <c r="G1089" s="33"/>
      <c r="I1089" s="33"/>
      <c r="K1089"/>
      <c r="M1089" s="105" t="s">
        <v>1867</v>
      </c>
      <c r="N1089" s="106" t="s">
        <v>1868</v>
      </c>
      <c r="O1089" s="101" t="s">
        <v>3356</v>
      </c>
    </row>
    <row r="1090" spans="1:15" x14ac:dyDescent="0.25">
      <c r="A1090" s="33" t="s">
        <v>2719</v>
      </c>
      <c r="B1090" s="37" t="s">
        <v>2718</v>
      </c>
      <c r="G1090" s="33"/>
      <c r="I1090" s="33"/>
      <c r="K1090"/>
      <c r="M1090" s="105" t="s">
        <v>1650</v>
      </c>
      <c r="N1090" s="106" t="s">
        <v>1651</v>
      </c>
      <c r="O1090" s="101" t="s">
        <v>3501</v>
      </c>
    </row>
    <row r="1091" spans="1:15" x14ac:dyDescent="0.25">
      <c r="A1091" s="33" t="s">
        <v>1429</v>
      </c>
      <c r="B1091" s="37" t="s">
        <v>1428</v>
      </c>
      <c r="G1091" s="33"/>
      <c r="I1091" s="33"/>
      <c r="K1091"/>
      <c r="M1091" s="105" t="s">
        <v>397</v>
      </c>
      <c r="N1091" s="106" t="s">
        <v>398</v>
      </c>
      <c r="O1091" s="101" t="s">
        <v>3418</v>
      </c>
    </row>
    <row r="1092" spans="1:15" x14ac:dyDescent="0.25">
      <c r="A1092" s="33" t="s">
        <v>2233</v>
      </c>
      <c r="B1092" s="37" t="s">
        <v>2232</v>
      </c>
      <c r="G1092" s="33"/>
      <c r="I1092" s="33"/>
      <c r="K1092"/>
      <c r="M1092" s="105" t="s">
        <v>451</v>
      </c>
      <c r="N1092" s="106" t="s">
        <v>452</v>
      </c>
      <c r="O1092" s="101" t="s">
        <v>3536</v>
      </c>
    </row>
    <row r="1093" spans="1:15" x14ac:dyDescent="0.25">
      <c r="A1093" s="33" t="s">
        <v>2693</v>
      </c>
      <c r="B1093" s="37" t="s">
        <v>2692</v>
      </c>
      <c r="G1093" s="33"/>
      <c r="I1093" s="33"/>
      <c r="K1093"/>
      <c r="M1093" s="105" t="s">
        <v>1073</v>
      </c>
      <c r="N1093" s="106" t="s">
        <v>1074</v>
      </c>
      <c r="O1093" s="101" t="s">
        <v>3465</v>
      </c>
    </row>
    <row r="1094" spans="1:15" x14ac:dyDescent="0.25">
      <c r="A1094" s="33" t="s">
        <v>2935</v>
      </c>
      <c r="B1094" s="37" t="s">
        <v>2934</v>
      </c>
      <c r="G1094" s="33"/>
      <c r="I1094" s="33"/>
      <c r="K1094"/>
      <c r="M1094" s="105" t="s">
        <v>2926</v>
      </c>
      <c r="N1094" s="106" t="s">
        <v>2927</v>
      </c>
      <c r="O1094" s="101" t="s">
        <v>3513</v>
      </c>
    </row>
    <row r="1095" spans="1:15" x14ac:dyDescent="0.25">
      <c r="A1095" s="33" t="s">
        <v>1244</v>
      </c>
      <c r="B1095" s="37" t="s">
        <v>1243</v>
      </c>
      <c r="G1095" s="33"/>
      <c r="I1095" s="33"/>
      <c r="K1095"/>
      <c r="M1095" s="105" t="s">
        <v>1805</v>
      </c>
      <c r="N1095" s="106" t="s">
        <v>1806</v>
      </c>
      <c r="O1095" s="101" t="s">
        <v>3345</v>
      </c>
    </row>
    <row r="1096" spans="1:15" x14ac:dyDescent="0.25">
      <c r="A1096" s="33" t="s">
        <v>1909</v>
      </c>
      <c r="B1096" s="37" t="s">
        <v>1908</v>
      </c>
      <c r="G1096" s="33"/>
      <c r="I1096" s="33"/>
      <c r="K1096"/>
      <c r="M1096" s="105" t="s">
        <v>2754</v>
      </c>
      <c r="N1096" s="106" t="s">
        <v>2755</v>
      </c>
      <c r="O1096" s="101" t="s">
        <v>3554</v>
      </c>
    </row>
    <row r="1097" spans="1:15" x14ac:dyDescent="0.25">
      <c r="A1097" s="33" t="s">
        <v>1495</v>
      </c>
      <c r="B1097" s="37" t="s">
        <v>1494</v>
      </c>
      <c r="G1097" s="33"/>
      <c r="I1097" s="33"/>
      <c r="K1097"/>
      <c r="M1097" s="105" t="s">
        <v>1123</v>
      </c>
      <c r="N1097" s="106" t="s">
        <v>1124</v>
      </c>
      <c r="O1097" s="101" t="s">
        <v>3546</v>
      </c>
    </row>
    <row r="1098" spans="1:15" x14ac:dyDescent="0.25">
      <c r="A1098" s="33" t="s">
        <v>2651</v>
      </c>
      <c r="B1098" s="37" t="s">
        <v>2650</v>
      </c>
      <c r="G1098" s="33"/>
      <c r="I1098" s="33"/>
      <c r="K1098"/>
      <c r="M1098" s="105" t="s">
        <v>3104</v>
      </c>
      <c r="N1098" s="106" t="s">
        <v>3105</v>
      </c>
      <c r="O1098" s="101" t="s">
        <v>3413</v>
      </c>
    </row>
    <row r="1099" spans="1:15" x14ac:dyDescent="0.25">
      <c r="A1099" s="33" t="s">
        <v>834</v>
      </c>
      <c r="B1099" s="37" t="s">
        <v>833</v>
      </c>
      <c r="G1099" s="33"/>
      <c r="I1099" s="33"/>
      <c r="K1099"/>
      <c r="M1099" s="105" t="s">
        <v>1428</v>
      </c>
      <c r="N1099" s="106" t="s">
        <v>1429</v>
      </c>
      <c r="O1099" s="101" t="s">
        <v>3381</v>
      </c>
    </row>
    <row r="1100" spans="1:15" x14ac:dyDescent="0.25">
      <c r="A1100" s="33" t="s">
        <v>2866</v>
      </c>
      <c r="B1100" s="37" t="s">
        <v>2865</v>
      </c>
      <c r="G1100" s="33"/>
      <c r="I1100" s="33"/>
      <c r="K1100"/>
      <c r="M1100" s="105" t="s">
        <v>2232</v>
      </c>
      <c r="N1100" s="106" t="s">
        <v>2233</v>
      </c>
      <c r="O1100" s="101" t="s">
        <v>3348</v>
      </c>
    </row>
    <row r="1101" spans="1:15" x14ac:dyDescent="0.25">
      <c r="A1101" s="33" t="s">
        <v>552</v>
      </c>
      <c r="B1101" s="37" t="s">
        <v>551</v>
      </c>
      <c r="G1101" s="33"/>
      <c r="I1101" s="33"/>
      <c r="K1101"/>
      <c r="M1101" s="105" t="s">
        <v>2692</v>
      </c>
      <c r="N1101" s="106" t="s">
        <v>2693</v>
      </c>
      <c r="O1101" s="101" t="s">
        <v>3349</v>
      </c>
    </row>
    <row r="1102" spans="1:15" x14ac:dyDescent="0.25">
      <c r="A1102" s="33" t="s">
        <v>740</v>
      </c>
      <c r="B1102" s="37" t="s">
        <v>739</v>
      </c>
      <c r="G1102" s="33"/>
      <c r="I1102" s="33"/>
      <c r="K1102"/>
      <c r="M1102" s="105" t="s">
        <v>1243</v>
      </c>
      <c r="N1102" s="106" t="s">
        <v>1244</v>
      </c>
      <c r="O1102" s="101" t="s">
        <v>3507</v>
      </c>
    </row>
    <row r="1103" spans="1:15" x14ac:dyDescent="0.25">
      <c r="A1103" s="33" t="s">
        <v>2415</v>
      </c>
      <c r="B1103" s="37" t="s">
        <v>2414</v>
      </c>
      <c r="G1103" s="33"/>
      <c r="I1103" s="33"/>
      <c r="K1103"/>
      <c r="M1103" s="105" t="s">
        <v>1908</v>
      </c>
      <c r="N1103" s="106" t="s">
        <v>1909</v>
      </c>
      <c r="O1103" s="101" t="s">
        <v>3352</v>
      </c>
    </row>
    <row r="1104" spans="1:15" x14ac:dyDescent="0.25">
      <c r="A1104" s="33" t="s">
        <v>2943</v>
      </c>
      <c r="B1104" s="37" t="s">
        <v>2942</v>
      </c>
      <c r="G1104" s="33"/>
      <c r="I1104" s="33"/>
      <c r="K1104"/>
      <c r="M1104" s="105" t="s">
        <v>1494</v>
      </c>
      <c r="N1104" s="106" t="s">
        <v>1495</v>
      </c>
      <c r="O1104" s="101" t="s">
        <v>3575</v>
      </c>
    </row>
    <row r="1105" spans="1:15" x14ac:dyDescent="0.25">
      <c r="A1105" s="33" t="s">
        <v>482</v>
      </c>
      <c r="B1105" s="37" t="s">
        <v>481</v>
      </c>
      <c r="G1105" s="33"/>
      <c r="I1105" s="33"/>
      <c r="K1105"/>
      <c r="M1105" s="105" t="s">
        <v>1494</v>
      </c>
      <c r="N1105" s="106" t="s">
        <v>1495</v>
      </c>
      <c r="O1105" s="101" t="s">
        <v>3575</v>
      </c>
    </row>
    <row r="1106" spans="1:15" x14ac:dyDescent="0.25">
      <c r="A1106" s="33" t="s">
        <v>1186</v>
      </c>
      <c r="B1106" s="37" t="s">
        <v>1185</v>
      </c>
      <c r="G1106" s="33"/>
      <c r="I1106" s="33"/>
      <c r="K1106"/>
      <c r="M1106" s="105" t="s">
        <v>2650</v>
      </c>
      <c r="N1106" s="106" t="s">
        <v>2651</v>
      </c>
      <c r="O1106" s="101" t="s">
        <v>3336</v>
      </c>
    </row>
    <row r="1107" spans="1:15" x14ac:dyDescent="0.25">
      <c r="A1107" s="33" t="s">
        <v>1136</v>
      </c>
      <c r="B1107" s="37" t="s">
        <v>1135</v>
      </c>
      <c r="G1107" s="33"/>
      <c r="I1107" s="33"/>
      <c r="K1107"/>
      <c r="M1107" s="105" t="s">
        <v>833</v>
      </c>
      <c r="N1107" s="106" t="s">
        <v>834</v>
      </c>
      <c r="O1107" s="101" t="s">
        <v>3471</v>
      </c>
    </row>
    <row r="1108" spans="1:15" x14ac:dyDescent="0.25">
      <c r="A1108" s="33" t="s">
        <v>2371</v>
      </c>
      <c r="B1108" s="37" t="s">
        <v>2370</v>
      </c>
      <c r="G1108" s="33"/>
      <c r="I1108" s="33"/>
      <c r="K1108"/>
      <c r="M1108" s="105" t="s">
        <v>2865</v>
      </c>
      <c r="N1108" s="106" t="s">
        <v>2866</v>
      </c>
      <c r="O1108" s="101" t="s">
        <v>3446</v>
      </c>
    </row>
    <row r="1109" spans="1:15" x14ac:dyDescent="0.25">
      <c r="A1109" s="33" t="s">
        <v>1473</v>
      </c>
      <c r="B1109" s="37" t="s">
        <v>1472</v>
      </c>
      <c r="G1109" s="33"/>
      <c r="I1109" s="33"/>
      <c r="K1109"/>
      <c r="M1109" s="105" t="s">
        <v>551</v>
      </c>
      <c r="N1109" s="106" t="s">
        <v>552</v>
      </c>
      <c r="O1109" s="101" t="s">
        <v>3358</v>
      </c>
    </row>
    <row r="1110" spans="1:15" x14ac:dyDescent="0.25">
      <c r="A1110" s="33" t="s">
        <v>1792</v>
      </c>
      <c r="B1110" s="37" t="s">
        <v>1791</v>
      </c>
      <c r="G1110" s="33"/>
      <c r="I1110" s="33"/>
      <c r="K1110"/>
      <c r="M1110" s="105" t="s">
        <v>739</v>
      </c>
      <c r="N1110" s="106" t="s">
        <v>740</v>
      </c>
      <c r="O1110" s="101" t="s">
        <v>3395</v>
      </c>
    </row>
    <row r="1111" spans="1:15" x14ac:dyDescent="0.25">
      <c r="A1111" s="33" t="s">
        <v>2075</v>
      </c>
      <c r="B1111" s="37" t="s">
        <v>2074</v>
      </c>
      <c r="G1111" s="33"/>
      <c r="I1111" s="33"/>
      <c r="K1111"/>
      <c r="M1111" s="105" t="s">
        <v>2414</v>
      </c>
      <c r="N1111" s="106" t="s">
        <v>2415</v>
      </c>
      <c r="O1111" s="101" t="s">
        <v>3410</v>
      </c>
    </row>
    <row r="1112" spans="1:15" x14ac:dyDescent="0.25">
      <c r="A1112" s="33" t="s">
        <v>2733</v>
      </c>
      <c r="B1112" s="37" t="s">
        <v>2732</v>
      </c>
      <c r="G1112" s="33"/>
      <c r="I1112" s="33"/>
      <c r="K1112"/>
      <c r="M1112" s="105" t="s">
        <v>2942</v>
      </c>
      <c r="N1112" s="106" t="s">
        <v>2943</v>
      </c>
      <c r="O1112" s="101" t="s">
        <v>3391</v>
      </c>
    </row>
    <row r="1113" spans="1:15" x14ac:dyDescent="0.25">
      <c r="A1113" s="33" t="s">
        <v>3103</v>
      </c>
      <c r="B1113" s="37" t="s">
        <v>3102</v>
      </c>
      <c r="G1113" s="33"/>
      <c r="I1113" s="33"/>
      <c r="K1113"/>
      <c r="M1113" s="105" t="s">
        <v>481</v>
      </c>
      <c r="N1113" s="106" t="s">
        <v>482</v>
      </c>
      <c r="O1113" s="101" t="s">
        <v>3441</v>
      </c>
    </row>
    <row r="1114" spans="1:15" x14ac:dyDescent="0.25">
      <c r="A1114" s="33" t="s">
        <v>2103</v>
      </c>
      <c r="B1114" s="37" t="s">
        <v>2102</v>
      </c>
      <c r="G1114" s="33"/>
      <c r="I1114" s="33"/>
      <c r="K1114"/>
      <c r="M1114" s="105" t="s">
        <v>3719</v>
      </c>
      <c r="N1114" s="106" t="s">
        <v>3720</v>
      </c>
      <c r="O1114" s="101" t="s">
        <v>3345</v>
      </c>
    </row>
    <row r="1115" spans="1:15" x14ac:dyDescent="0.25">
      <c r="A1115" s="33" t="s">
        <v>2697</v>
      </c>
      <c r="B1115" s="37" t="s">
        <v>2696</v>
      </c>
      <c r="G1115" s="33"/>
      <c r="I1115" s="33"/>
      <c r="K1115"/>
      <c r="M1115" s="105" t="s">
        <v>1185</v>
      </c>
      <c r="N1115" s="106" t="s">
        <v>1186</v>
      </c>
      <c r="O1115" s="101" t="s">
        <v>3557</v>
      </c>
    </row>
    <row r="1116" spans="1:15" x14ac:dyDescent="0.25">
      <c r="A1116" s="33" t="s">
        <v>1501</v>
      </c>
      <c r="B1116" s="37" t="s">
        <v>1500</v>
      </c>
      <c r="G1116" s="33"/>
      <c r="I1116" s="33"/>
      <c r="K1116"/>
      <c r="M1116" s="105" t="s">
        <v>1135</v>
      </c>
      <c r="N1116" s="106" t="s">
        <v>1136</v>
      </c>
      <c r="O1116" s="101" t="s">
        <v>3411</v>
      </c>
    </row>
    <row r="1117" spans="1:15" x14ac:dyDescent="0.25">
      <c r="A1117" s="33" t="s">
        <v>1411</v>
      </c>
      <c r="B1117" s="37" t="s">
        <v>1410</v>
      </c>
      <c r="G1117" s="33"/>
      <c r="I1117" s="33"/>
      <c r="K1117"/>
      <c r="M1117" s="105" t="s">
        <v>2370</v>
      </c>
      <c r="N1117" s="106" t="s">
        <v>2371</v>
      </c>
      <c r="O1117" s="101" t="s">
        <v>3407</v>
      </c>
    </row>
    <row r="1118" spans="1:15" x14ac:dyDescent="0.25">
      <c r="A1118" s="33" t="s">
        <v>360</v>
      </c>
      <c r="B1118" s="37" t="s">
        <v>359</v>
      </c>
      <c r="G1118" s="33"/>
      <c r="I1118" s="33"/>
      <c r="K1118"/>
      <c r="M1118" s="105" t="s">
        <v>1472</v>
      </c>
      <c r="N1118" s="106" t="s">
        <v>1473</v>
      </c>
      <c r="O1118" s="101" t="s">
        <v>3384</v>
      </c>
    </row>
    <row r="1119" spans="1:15" x14ac:dyDescent="0.25">
      <c r="A1119" s="33" t="s">
        <v>2181</v>
      </c>
      <c r="B1119" s="37" t="s">
        <v>2180</v>
      </c>
      <c r="G1119" s="33"/>
      <c r="I1119" s="33"/>
      <c r="K1119"/>
      <c r="M1119" s="105" t="s">
        <v>3102</v>
      </c>
      <c r="N1119" s="106" t="s">
        <v>3103</v>
      </c>
      <c r="O1119" s="101" t="s">
        <v>3576</v>
      </c>
    </row>
    <row r="1120" spans="1:15" x14ac:dyDescent="0.25">
      <c r="A1120" s="33" t="s">
        <v>2991</v>
      </c>
      <c r="B1120" s="37" t="s">
        <v>2990</v>
      </c>
      <c r="G1120" s="33"/>
      <c r="I1120" s="33"/>
      <c r="K1120"/>
      <c r="M1120" s="105" t="s">
        <v>2102</v>
      </c>
      <c r="N1120" s="106" t="s">
        <v>2103</v>
      </c>
      <c r="O1120" s="101" t="s">
        <v>3521</v>
      </c>
    </row>
    <row r="1121" spans="1:15" x14ac:dyDescent="0.25">
      <c r="A1121" s="33" t="s">
        <v>290</v>
      </c>
      <c r="B1121" s="37" t="s">
        <v>289</v>
      </c>
      <c r="G1121" s="33"/>
      <c r="I1121" s="33"/>
      <c r="K1121"/>
      <c r="M1121" s="105" t="s">
        <v>2102</v>
      </c>
      <c r="N1121" s="106" t="s">
        <v>2103</v>
      </c>
      <c r="O1121" s="101" t="s">
        <v>3521</v>
      </c>
    </row>
    <row r="1122" spans="1:15" x14ac:dyDescent="0.25">
      <c r="A1122" s="33" t="s">
        <v>368</v>
      </c>
      <c r="B1122" s="37" t="s">
        <v>367</v>
      </c>
      <c r="G1122" s="33"/>
      <c r="I1122" s="33"/>
      <c r="K1122"/>
      <c r="M1122" s="105" t="s">
        <v>2696</v>
      </c>
      <c r="N1122" s="106" t="s">
        <v>2697</v>
      </c>
      <c r="O1122" s="101" t="s">
        <v>3404</v>
      </c>
    </row>
    <row r="1123" spans="1:15" x14ac:dyDescent="0.25">
      <c r="A1123" s="33" t="s">
        <v>532</v>
      </c>
      <c r="B1123" s="37" t="s">
        <v>531</v>
      </c>
      <c r="G1123" s="33"/>
      <c r="I1123" s="33"/>
      <c r="K1123"/>
      <c r="M1123" s="105" t="s">
        <v>3721</v>
      </c>
      <c r="N1123" s="106" t="s">
        <v>3722</v>
      </c>
      <c r="O1123" s="101" t="s">
        <v>3380</v>
      </c>
    </row>
    <row r="1124" spans="1:15" x14ac:dyDescent="0.25">
      <c r="A1124" s="33" t="s">
        <v>766</v>
      </c>
      <c r="B1124" s="37" t="s">
        <v>765</v>
      </c>
      <c r="G1124" s="33"/>
      <c r="I1124" s="33"/>
      <c r="K1124"/>
      <c r="M1124" s="105" t="s">
        <v>3723</v>
      </c>
      <c r="N1124" s="106" t="s">
        <v>3724</v>
      </c>
      <c r="O1124" s="101" t="s">
        <v>3499</v>
      </c>
    </row>
    <row r="1125" spans="1:15" x14ac:dyDescent="0.25">
      <c r="A1125" s="33" t="s">
        <v>2832</v>
      </c>
      <c r="B1125" s="37" t="s">
        <v>2831</v>
      </c>
      <c r="G1125" s="33"/>
      <c r="I1125" s="33"/>
      <c r="K1125"/>
      <c r="M1125" s="105" t="s">
        <v>1410</v>
      </c>
      <c r="N1125" s="106" t="s">
        <v>1411</v>
      </c>
      <c r="O1125" s="101" t="s">
        <v>3356</v>
      </c>
    </row>
    <row r="1126" spans="1:15" x14ac:dyDescent="0.25">
      <c r="A1126" s="33" t="s">
        <v>1692</v>
      </c>
      <c r="B1126" s="37" t="s">
        <v>1691</v>
      </c>
      <c r="G1126" s="33"/>
      <c r="I1126" s="33"/>
      <c r="K1126"/>
      <c r="M1126" s="105" t="s">
        <v>2180</v>
      </c>
      <c r="N1126" s="106" t="s">
        <v>2181</v>
      </c>
      <c r="O1126" s="101" t="s">
        <v>3384</v>
      </c>
    </row>
    <row r="1127" spans="1:15" x14ac:dyDescent="0.25">
      <c r="A1127" s="33" t="s">
        <v>1258</v>
      </c>
      <c r="B1127" s="37" t="s">
        <v>1257</v>
      </c>
      <c r="G1127" s="33"/>
      <c r="I1127" s="33"/>
      <c r="K1127"/>
      <c r="M1127" s="105" t="s">
        <v>2990</v>
      </c>
      <c r="N1127" s="106" t="s">
        <v>2991</v>
      </c>
      <c r="O1127" s="101" t="s">
        <v>3376</v>
      </c>
    </row>
    <row r="1128" spans="1:15" x14ac:dyDescent="0.25">
      <c r="A1128" s="33" t="s">
        <v>1864</v>
      </c>
      <c r="B1128" s="37" t="s">
        <v>1863</v>
      </c>
      <c r="G1128" s="33"/>
      <c r="I1128" s="33"/>
      <c r="K1128"/>
      <c r="M1128" s="105" t="s">
        <v>3725</v>
      </c>
      <c r="N1128" s="106" t="s">
        <v>3726</v>
      </c>
      <c r="O1128" s="101" t="s">
        <v>3423</v>
      </c>
    </row>
    <row r="1129" spans="1:15" x14ac:dyDescent="0.25">
      <c r="A1129" s="33" t="s">
        <v>1152</v>
      </c>
      <c r="B1129" s="37" t="s">
        <v>1151</v>
      </c>
      <c r="G1129" s="33"/>
      <c r="I1129" s="33"/>
      <c r="K1129"/>
      <c r="M1129" s="105" t="s">
        <v>289</v>
      </c>
      <c r="N1129" s="106" t="s">
        <v>290</v>
      </c>
      <c r="O1129" s="101" t="s">
        <v>3335</v>
      </c>
    </row>
    <row r="1130" spans="1:15" x14ac:dyDescent="0.25">
      <c r="A1130" s="33" t="s">
        <v>2159</v>
      </c>
      <c r="B1130" s="37" t="s">
        <v>2158</v>
      </c>
      <c r="G1130" s="33"/>
      <c r="I1130" s="33"/>
      <c r="K1130"/>
      <c r="M1130" s="105" t="s">
        <v>367</v>
      </c>
      <c r="N1130" s="106" t="s">
        <v>368</v>
      </c>
      <c r="O1130" s="101" t="s">
        <v>3499</v>
      </c>
    </row>
    <row r="1131" spans="1:15" x14ac:dyDescent="0.25">
      <c r="A1131" s="33" t="s">
        <v>2579</v>
      </c>
      <c r="B1131" s="37" t="s">
        <v>2578</v>
      </c>
      <c r="G1131" s="33"/>
      <c r="I1131" s="33"/>
      <c r="K1131"/>
      <c r="M1131" s="105" t="s">
        <v>765</v>
      </c>
      <c r="N1131" s="106" t="s">
        <v>766</v>
      </c>
      <c r="O1131" s="101" t="s">
        <v>3414</v>
      </c>
    </row>
    <row r="1132" spans="1:15" x14ac:dyDescent="0.25">
      <c r="A1132" s="33" t="s">
        <v>332</v>
      </c>
      <c r="B1132" s="37" t="s">
        <v>331</v>
      </c>
      <c r="G1132" s="33"/>
      <c r="I1132" s="33"/>
      <c r="K1132"/>
      <c r="M1132" s="105" t="s">
        <v>2831</v>
      </c>
      <c r="N1132" s="106" t="s">
        <v>2832</v>
      </c>
      <c r="O1132" s="101" t="s">
        <v>3451</v>
      </c>
    </row>
    <row r="1133" spans="1:15" x14ac:dyDescent="0.25">
      <c r="A1133" s="33" t="s">
        <v>2675</v>
      </c>
      <c r="B1133" s="37" t="s">
        <v>2674</v>
      </c>
      <c r="G1133" s="33"/>
      <c r="I1133" s="33"/>
      <c r="K1133"/>
      <c r="M1133" s="105" t="s">
        <v>1691</v>
      </c>
      <c r="N1133" s="106" t="s">
        <v>1692</v>
      </c>
      <c r="O1133" s="101" t="s">
        <v>3441</v>
      </c>
    </row>
    <row r="1134" spans="1:15" x14ac:dyDescent="0.25">
      <c r="A1134" s="33" t="s">
        <v>2705</v>
      </c>
      <c r="B1134" s="37" t="s">
        <v>2704</v>
      </c>
      <c r="G1134" s="33"/>
      <c r="I1134" s="33"/>
      <c r="K1134"/>
      <c r="M1134" s="105" t="s">
        <v>1257</v>
      </c>
      <c r="N1134" s="106" t="s">
        <v>1258</v>
      </c>
      <c r="O1134" s="101" t="s">
        <v>3507</v>
      </c>
    </row>
    <row r="1135" spans="1:15" x14ac:dyDescent="0.25">
      <c r="A1135" s="33" t="s">
        <v>476</v>
      </c>
      <c r="B1135" s="37" t="s">
        <v>475</v>
      </c>
      <c r="G1135" s="33"/>
      <c r="I1135" s="33"/>
      <c r="K1135"/>
      <c r="M1135" s="105" t="s">
        <v>1863</v>
      </c>
      <c r="N1135" s="106" t="s">
        <v>1864</v>
      </c>
      <c r="O1135" s="101" t="s">
        <v>3577</v>
      </c>
    </row>
    <row r="1136" spans="1:15" x14ac:dyDescent="0.25">
      <c r="A1136" s="33" t="s">
        <v>848</v>
      </c>
      <c r="B1136" s="37" t="s">
        <v>847</v>
      </c>
      <c r="G1136" s="33"/>
      <c r="I1136" s="33"/>
      <c r="K1136"/>
      <c r="M1136" s="105" t="s">
        <v>1863</v>
      </c>
      <c r="N1136" s="106" t="s">
        <v>1864</v>
      </c>
      <c r="O1136" s="101" t="s">
        <v>3577</v>
      </c>
    </row>
    <row r="1137" spans="1:15" x14ac:dyDescent="0.25">
      <c r="A1137" s="33" t="s">
        <v>2125</v>
      </c>
      <c r="B1137" s="37" t="s">
        <v>2124</v>
      </c>
      <c r="G1137" s="33"/>
      <c r="I1137" s="33"/>
      <c r="K1137"/>
      <c r="M1137" s="105" t="s">
        <v>1863</v>
      </c>
      <c r="N1137" s="106" t="s">
        <v>1864</v>
      </c>
      <c r="O1137" s="101" t="s">
        <v>3577</v>
      </c>
    </row>
    <row r="1138" spans="1:15" x14ac:dyDescent="0.25">
      <c r="A1138" s="33" t="s">
        <v>2135</v>
      </c>
      <c r="B1138" s="37" t="s">
        <v>2134</v>
      </c>
      <c r="G1138" s="33"/>
      <c r="I1138" s="33"/>
      <c r="K1138"/>
      <c r="M1138" s="105" t="s">
        <v>1863</v>
      </c>
      <c r="N1138" s="106" t="s">
        <v>1864</v>
      </c>
      <c r="O1138" s="101" t="s">
        <v>3577</v>
      </c>
    </row>
    <row r="1139" spans="1:15" x14ac:dyDescent="0.25">
      <c r="A1139" s="33" t="s">
        <v>796</v>
      </c>
      <c r="B1139" s="37" t="s">
        <v>795</v>
      </c>
      <c r="G1139" s="33"/>
      <c r="I1139" s="33"/>
      <c r="K1139"/>
      <c r="M1139" s="105" t="s">
        <v>1863</v>
      </c>
      <c r="N1139" s="106" t="s">
        <v>1864</v>
      </c>
      <c r="O1139" s="101" t="s">
        <v>3577</v>
      </c>
    </row>
    <row r="1140" spans="1:15" x14ac:dyDescent="0.25">
      <c r="A1140" s="33" t="s">
        <v>1804</v>
      </c>
      <c r="B1140" s="37" t="s">
        <v>1803</v>
      </c>
      <c r="G1140" s="33"/>
      <c r="I1140" s="33"/>
      <c r="K1140"/>
      <c r="M1140" s="105" t="s">
        <v>1151</v>
      </c>
      <c r="N1140" s="106" t="s">
        <v>1152</v>
      </c>
      <c r="O1140" s="101" t="s">
        <v>3331</v>
      </c>
    </row>
    <row r="1141" spans="1:15" x14ac:dyDescent="0.25">
      <c r="A1141" s="33" t="s">
        <v>1728</v>
      </c>
      <c r="B1141" s="37" t="s">
        <v>1727</v>
      </c>
      <c r="G1141" s="33"/>
      <c r="I1141" s="33"/>
      <c r="K1141"/>
      <c r="M1141" s="105" t="s">
        <v>2158</v>
      </c>
      <c r="N1141" s="106" t="s">
        <v>2159</v>
      </c>
      <c r="O1141" s="101" t="s">
        <v>3411</v>
      </c>
    </row>
    <row r="1142" spans="1:15" x14ac:dyDescent="0.25">
      <c r="A1142" s="33" t="s">
        <v>1696</v>
      </c>
      <c r="B1142" s="37" t="s">
        <v>1695</v>
      </c>
      <c r="G1142" s="33"/>
      <c r="I1142" s="33"/>
      <c r="K1142"/>
      <c r="M1142" s="105" t="s">
        <v>2578</v>
      </c>
      <c r="N1142" s="106" t="s">
        <v>2579</v>
      </c>
      <c r="O1142" s="101" t="s">
        <v>3366</v>
      </c>
    </row>
    <row r="1143" spans="1:15" x14ac:dyDescent="0.25">
      <c r="A1143" s="33" t="s">
        <v>2561</v>
      </c>
      <c r="B1143" s="37" t="s">
        <v>2560</v>
      </c>
      <c r="G1143" s="33"/>
      <c r="I1143" s="33"/>
      <c r="K1143"/>
      <c r="M1143" s="105" t="s">
        <v>331</v>
      </c>
      <c r="N1143" s="106" t="s">
        <v>332</v>
      </c>
      <c r="O1143" s="101" t="s">
        <v>3410</v>
      </c>
    </row>
    <row r="1144" spans="1:15" x14ac:dyDescent="0.25">
      <c r="A1144" s="33" t="s">
        <v>1760</v>
      </c>
      <c r="B1144" s="37" t="s">
        <v>1759</v>
      </c>
      <c r="G1144" s="33"/>
      <c r="I1144" s="33"/>
      <c r="K1144"/>
      <c r="M1144" s="105" t="s">
        <v>2674</v>
      </c>
      <c r="N1144" s="106" t="s">
        <v>2675</v>
      </c>
      <c r="O1144" s="101" t="s">
        <v>3391</v>
      </c>
    </row>
    <row r="1145" spans="1:15" x14ac:dyDescent="0.25">
      <c r="A1145" s="33" t="s">
        <v>590</v>
      </c>
      <c r="B1145" s="37" t="s">
        <v>589</v>
      </c>
      <c r="G1145" s="33"/>
      <c r="I1145" s="33"/>
      <c r="K1145"/>
      <c r="M1145" s="105" t="s">
        <v>2704</v>
      </c>
      <c r="N1145" s="106" t="s">
        <v>2705</v>
      </c>
      <c r="O1145" s="101" t="s">
        <v>3493</v>
      </c>
    </row>
    <row r="1146" spans="1:15" x14ac:dyDescent="0.25">
      <c r="A1146" s="33" t="s">
        <v>52</v>
      </c>
      <c r="B1146" s="37" t="s">
        <v>2826</v>
      </c>
      <c r="G1146" s="33"/>
      <c r="I1146" s="33"/>
      <c r="K1146"/>
      <c r="M1146" s="105" t="s">
        <v>2124</v>
      </c>
      <c r="N1146" s="106" t="s">
        <v>2125</v>
      </c>
      <c r="O1146" s="101" t="s">
        <v>3533</v>
      </c>
    </row>
    <row r="1147" spans="1:15" x14ac:dyDescent="0.25">
      <c r="A1147" s="33" t="s">
        <v>1274</v>
      </c>
      <c r="B1147" s="37" t="s">
        <v>1273</v>
      </c>
      <c r="G1147" s="33"/>
      <c r="I1147" s="33"/>
      <c r="K1147"/>
      <c r="M1147" s="105" t="s">
        <v>3727</v>
      </c>
      <c r="N1147" s="106" t="s">
        <v>3728</v>
      </c>
      <c r="O1147" s="101" t="s">
        <v>3421</v>
      </c>
    </row>
    <row r="1148" spans="1:15" x14ac:dyDescent="0.25">
      <c r="A1148" s="33" t="s">
        <v>2513</v>
      </c>
      <c r="B1148" s="37" t="s">
        <v>2512</v>
      </c>
      <c r="G1148" s="33"/>
      <c r="I1148" s="33"/>
      <c r="K1148"/>
      <c r="M1148" s="105" t="s">
        <v>2134</v>
      </c>
      <c r="N1148" s="106" t="s">
        <v>2135</v>
      </c>
      <c r="O1148" s="101" t="s">
        <v>3401</v>
      </c>
    </row>
    <row r="1149" spans="1:15" x14ac:dyDescent="0.25">
      <c r="A1149" s="33" t="s">
        <v>2803</v>
      </c>
      <c r="B1149" s="37" t="s">
        <v>2802</v>
      </c>
      <c r="G1149" s="33"/>
      <c r="I1149" s="33"/>
      <c r="K1149"/>
      <c r="M1149" s="105" t="s">
        <v>795</v>
      </c>
      <c r="N1149" s="106" t="s">
        <v>796</v>
      </c>
      <c r="O1149" s="101" t="s">
        <v>3387</v>
      </c>
    </row>
    <row r="1150" spans="1:15" x14ac:dyDescent="0.25">
      <c r="A1150" s="33" t="s">
        <v>2277</v>
      </c>
      <c r="B1150" s="37" t="s">
        <v>2276</v>
      </c>
      <c r="G1150" s="33"/>
      <c r="I1150" s="33"/>
      <c r="K1150"/>
      <c r="M1150" s="105" t="s">
        <v>1727</v>
      </c>
      <c r="N1150" s="106" t="s">
        <v>1728</v>
      </c>
      <c r="O1150" s="101" t="s">
        <v>3488</v>
      </c>
    </row>
    <row r="1151" spans="1:15" x14ac:dyDescent="0.25">
      <c r="A1151" s="33" t="s">
        <v>2095</v>
      </c>
      <c r="B1151" s="37" t="s">
        <v>2094</v>
      </c>
      <c r="G1151" s="33"/>
      <c r="I1151" s="33"/>
      <c r="K1151"/>
      <c r="M1151" s="105" t="s">
        <v>1695</v>
      </c>
      <c r="N1151" s="106" t="s">
        <v>1696</v>
      </c>
      <c r="O1151" s="101" t="s">
        <v>3384</v>
      </c>
    </row>
    <row r="1152" spans="1:15" x14ac:dyDescent="0.25">
      <c r="A1152" s="33" t="s">
        <v>2257</v>
      </c>
      <c r="B1152" s="37" t="s">
        <v>2256</v>
      </c>
      <c r="G1152" s="33"/>
      <c r="I1152" s="33"/>
      <c r="K1152"/>
      <c r="M1152" s="105" t="s">
        <v>2560</v>
      </c>
      <c r="N1152" s="106" t="s">
        <v>2561</v>
      </c>
      <c r="O1152" s="101" t="s">
        <v>3331</v>
      </c>
    </row>
    <row r="1153" spans="1:15" x14ac:dyDescent="0.25">
      <c r="A1153" s="33" t="s">
        <v>2695</v>
      </c>
      <c r="B1153" s="37" t="s">
        <v>2694</v>
      </c>
      <c r="G1153" s="33"/>
      <c r="I1153" s="33"/>
      <c r="K1153"/>
      <c r="M1153" s="105" t="s">
        <v>1759</v>
      </c>
      <c r="N1153" s="106" t="s">
        <v>1760</v>
      </c>
      <c r="O1153" s="101" t="s">
        <v>3356</v>
      </c>
    </row>
    <row r="1154" spans="1:15" x14ac:dyDescent="0.25">
      <c r="A1154" s="33" t="s">
        <v>1685</v>
      </c>
      <c r="B1154" s="37" t="s">
        <v>1684</v>
      </c>
      <c r="G1154" s="33"/>
      <c r="I1154" s="33"/>
      <c r="K1154"/>
      <c r="M1154" s="105" t="s">
        <v>589</v>
      </c>
      <c r="N1154" s="106" t="s">
        <v>590</v>
      </c>
      <c r="O1154" s="101" t="s">
        <v>3376</v>
      </c>
    </row>
    <row r="1155" spans="1:15" x14ac:dyDescent="0.25">
      <c r="A1155" s="33" t="s">
        <v>2653</v>
      </c>
      <c r="B1155" s="37" t="s">
        <v>2652</v>
      </c>
      <c r="G1155" s="33"/>
      <c r="I1155" s="33"/>
      <c r="K1155"/>
      <c r="M1155" s="105" t="s">
        <v>2826</v>
      </c>
      <c r="N1155" s="106" t="s">
        <v>52</v>
      </c>
      <c r="O1155" s="101" t="s">
        <v>3571</v>
      </c>
    </row>
    <row r="1156" spans="1:15" x14ac:dyDescent="0.25">
      <c r="A1156" s="33" t="s">
        <v>1710</v>
      </c>
      <c r="B1156" s="37" t="s">
        <v>1709</v>
      </c>
      <c r="G1156" s="33"/>
      <c r="I1156" s="33"/>
      <c r="K1156"/>
      <c r="M1156" s="105" t="s">
        <v>1273</v>
      </c>
      <c r="N1156" s="106" t="s">
        <v>1274</v>
      </c>
      <c r="O1156" s="101" t="s">
        <v>3441</v>
      </c>
    </row>
    <row r="1157" spans="1:15" x14ac:dyDescent="0.25">
      <c r="A1157" s="33" t="s">
        <v>912</v>
      </c>
      <c r="B1157" s="37" t="s">
        <v>911</v>
      </c>
      <c r="G1157" s="33"/>
      <c r="I1157" s="33"/>
      <c r="K1157"/>
      <c r="M1157" s="105" t="s">
        <v>1273</v>
      </c>
      <c r="N1157" s="106" t="s">
        <v>1274</v>
      </c>
      <c r="O1157" s="101" t="s">
        <v>3441</v>
      </c>
    </row>
    <row r="1158" spans="1:15" x14ac:dyDescent="0.25">
      <c r="A1158" s="33" t="s">
        <v>2001</v>
      </c>
      <c r="B1158" s="37" t="s">
        <v>2000</v>
      </c>
      <c r="G1158" s="33"/>
      <c r="I1158" s="33"/>
      <c r="K1158"/>
      <c r="M1158" s="105" t="s">
        <v>1273</v>
      </c>
      <c r="N1158" s="106" t="s">
        <v>1274</v>
      </c>
      <c r="O1158" s="101" t="s">
        <v>3441</v>
      </c>
    </row>
    <row r="1159" spans="1:15" x14ac:dyDescent="0.25">
      <c r="A1159" s="33" t="s">
        <v>326</v>
      </c>
      <c r="B1159" s="37" t="s">
        <v>325</v>
      </c>
      <c r="G1159" s="33"/>
      <c r="I1159" s="33"/>
      <c r="K1159"/>
      <c r="M1159" s="105" t="s">
        <v>1273</v>
      </c>
      <c r="N1159" s="106" t="s">
        <v>1274</v>
      </c>
      <c r="O1159" s="101" t="s">
        <v>3441</v>
      </c>
    </row>
    <row r="1160" spans="1:15" x14ac:dyDescent="0.25">
      <c r="A1160" s="33" t="s">
        <v>2939</v>
      </c>
      <c r="B1160" s="37" t="s">
        <v>2938</v>
      </c>
      <c r="G1160" s="33"/>
      <c r="I1160" s="33"/>
      <c r="K1160"/>
      <c r="M1160" s="105" t="s">
        <v>1273</v>
      </c>
      <c r="N1160" s="106" t="s">
        <v>1274</v>
      </c>
      <c r="O1160" s="101" t="s">
        <v>3441</v>
      </c>
    </row>
    <row r="1161" spans="1:15" x14ac:dyDescent="0.25">
      <c r="A1161" s="33" t="s">
        <v>2575</v>
      </c>
      <c r="B1161" s="37" t="s">
        <v>2574</v>
      </c>
      <c r="G1161" s="33"/>
      <c r="I1161" s="33"/>
      <c r="K1161"/>
      <c r="M1161" s="105" t="s">
        <v>2512</v>
      </c>
      <c r="N1161" s="106" t="s">
        <v>2513</v>
      </c>
      <c r="O1161" s="101" t="s">
        <v>3522</v>
      </c>
    </row>
    <row r="1162" spans="1:15" x14ac:dyDescent="0.25">
      <c r="A1162" s="33" t="s">
        <v>2633</v>
      </c>
      <c r="B1162" s="37" t="s">
        <v>2632</v>
      </c>
      <c r="G1162" s="33"/>
      <c r="I1162" s="33"/>
      <c r="K1162"/>
      <c r="M1162" s="105" t="s">
        <v>2276</v>
      </c>
      <c r="N1162" s="106" t="s">
        <v>2277</v>
      </c>
      <c r="O1162" s="101" t="s">
        <v>3494</v>
      </c>
    </row>
    <row r="1163" spans="1:15" x14ac:dyDescent="0.25">
      <c r="A1163" s="33" t="s">
        <v>1905</v>
      </c>
      <c r="B1163" s="37" t="s">
        <v>1904</v>
      </c>
      <c r="G1163" s="33"/>
      <c r="I1163" s="33"/>
      <c r="K1163"/>
      <c r="M1163" s="105" t="s">
        <v>2094</v>
      </c>
      <c r="N1163" s="106" t="s">
        <v>2095</v>
      </c>
      <c r="O1163" s="101" t="s">
        <v>3377</v>
      </c>
    </row>
    <row r="1164" spans="1:15" x14ac:dyDescent="0.25">
      <c r="A1164" s="33" t="s">
        <v>382</v>
      </c>
      <c r="B1164" s="37" t="s">
        <v>381</v>
      </c>
      <c r="G1164" s="33"/>
      <c r="I1164" s="33"/>
      <c r="K1164"/>
      <c r="M1164" s="105" t="s">
        <v>2256</v>
      </c>
      <c r="N1164" s="106" t="s">
        <v>2257</v>
      </c>
      <c r="O1164" s="101" t="s">
        <v>3553</v>
      </c>
    </row>
    <row r="1165" spans="1:15" x14ac:dyDescent="0.25">
      <c r="A1165" s="33" t="s">
        <v>508</v>
      </c>
      <c r="B1165" s="37" t="s">
        <v>507</v>
      </c>
      <c r="G1165" s="33"/>
      <c r="I1165" s="33"/>
      <c r="K1165"/>
      <c r="M1165" s="105" t="s">
        <v>2694</v>
      </c>
      <c r="N1165" s="106" t="s">
        <v>2695</v>
      </c>
      <c r="O1165" s="101" t="s">
        <v>3345</v>
      </c>
    </row>
    <row r="1166" spans="1:15" x14ac:dyDescent="0.25">
      <c r="A1166" s="33" t="s">
        <v>394</v>
      </c>
      <c r="B1166" s="37" t="s">
        <v>393</v>
      </c>
      <c r="G1166" s="33"/>
      <c r="I1166" s="33"/>
      <c r="K1166"/>
      <c r="M1166" s="105" t="s">
        <v>1684</v>
      </c>
      <c r="N1166" s="106" t="s">
        <v>1685</v>
      </c>
      <c r="O1166" s="101" t="s">
        <v>3335</v>
      </c>
    </row>
    <row r="1167" spans="1:15" x14ac:dyDescent="0.25">
      <c r="A1167" s="33" t="s">
        <v>1090</v>
      </c>
      <c r="B1167" s="37" t="s">
        <v>1089</v>
      </c>
      <c r="G1167" s="33"/>
      <c r="I1167" s="33"/>
      <c r="K1167"/>
      <c r="M1167" s="105" t="s">
        <v>2652</v>
      </c>
      <c r="N1167" s="106" t="s">
        <v>2653</v>
      </c>
      <c r="O1167" s="101" t="s">
        <v>3578</v>
      </c>
    </row>
    <row r="1168" spans="1:15" x14ac:dyDescent="0.25">
      <c r="A1168" s="33" t="s">
        <v>1401</v>
      </c>
      <c r="B1168" s="37" t="s">
        <v>1400</v>
      </c>
      <c r="G1168" s="33"/>
      <c r="I1168" s="33"/>
      <c r="K1168"/>
      <c r="M1168" s="105" t="s">
        <v>911</v>
      </c>
      <c r="N1168" s="106" t="s">
        <v>912</v>
      </c>
      <c r="O1168" s="101" t="s">
        <v>3400</v>
      </c>
    </row>
    <row r="1169" spans="1:15" x14ac:dyDescent="0.25">
      <c r="A1169" s="33" t="s">
        <v>924</v>
      </c>
      <c r="B1169" s="37" t="s">
        <v>923</v>
      </c>
      <c r="G1169" s="33"/>
      <c r="I1169" s="33"/>
      <c r="K1169"/>
      <c r="M1169" s="105" t="s">
        <v>2000</v>
      </c>
      <c r="N1169" s="106" t="s">
        <v>2001</v>
      </c>
      <c r="O1169" s="101" t="s">
        <v>3379</v>
      </c>
    </row>
    <row r="1170" spans="1:15" x14ac:dyDescent="0.25">
      <c r="A1170" s="33" t="s">
        <v>2799</v>
      </c>
      <c r="B1170" s="37" t="s">
        <v>2798</v>
      </c>
      <c r="G1170" s="33"/>
      <c r="I1170" s="33"/>
      <c r="K1170"/>
      <c r="M1170" s="105" t="s">
        <v>325</v>
      </c>
      <c r="N1170" s="106" t="s">
        <v>326</v>
      </c>
      <c r="O1170" s="101" t="s">
        <v>3406</v>
      </c>
    </row>
    <row r="1171" spans="1:15" x14ac:dyDescent="0.25">
      <c r="A1171" s="33" t="s">
        <v>2225</v>
      </c>
      <c r="B1171" s="37" t="s">
        <v>2224</v>
      </c>
      <c r="G1171" s="33"/>
      <c r="I1171" s="33"/>
      <c r="K1171"/>
      <c r="M1171" s="105" t="s">
        <v>2938</v>
      </c>
      <c r="N1171" s="106" t="s">
        <v>2939</v>
      </c>
      <c r="O1171" s="101" t="s">
        <v>3551</v>
      </c>
    </row>
    <row r="1172" spans="1:15" x14ac:dyDescent="0.25">
      <c r="A1172" s="33" t="s">
        <v>2263</v>
      </c>
      <c r="B1172" s="37" t="s">
        <v>2262</v>
      </c>
      <c r="G1172" s="33"/>
      <c r="I1172" s="33"/>
      <c r="K1172"/>
      <c r="M1172" s="105" t="s">
        <v>2574</v>
      </c>
      <c r="N1172" s="106" t="s">
        <v>2575</v>
      </c>
      <c r="O1172" s="101" t="s">
        <v>3349</v>
      </c>
    </row>
    <row r="1173" spans="1:15" x14ac:dyDescent="0.25">
      <c r="A1173" s="33" t="s">
        <v>1925</v>
      </c>
      <c r="B1173" s="37" t="s">
        <v>1924</v>
      </c>
      <c r="G1173" s="33"/>
      <c r="I1173" s="33"/>
      <c r="K1173"/>
      <c r="M1173" s="105" t="s">
        <v>2632</v>
      </c>
      <c r="N1173" s="106" t="s">
        <v>2633</v>
      </c>
      <c r="O1173" s="101" t="s">
        <v>3335</v>
      </c>
    </row>
    <row r="1174" spans="1:15" x14ac:dyDescent="0.25">
      <c r="A1174" s="33" t="s">
        <v>1270</v>
      </c>
      <c r="B1174" s="37" t="s">
        <v>1269</v>
      </c>
      <c r="G1174" s="33"/>
      <c r="I1174" s="33"/>
      <c r="K1174"/>
      <c r="M1174" s="105" t="s">
        <v>1904</v>
      </c>
      <c r="N1174" s="106" t="s">
        <v>1905</v>
      </c>
      <c r="O1174" s="101" t="s">
        <v>3391</v>
      </c>
    </row>
    <row r="1175" spans="1:15" x14ac:dyDescent="0.25">
      <c r="A1175" s="33" t="s">
        <v>1391</v>
      </c>
      <c r="B1175" s="37" t="s">
        <v>1390</v>
      </c>
      <c r="G1175" s="33"/>
      <c r="I1175" s="33"/>
      <c r="K1175"/>
      <c r="M1175" s="105" t="s">
        <v>381</v>
      </c>
      <c r="N1175" s="106" t="s">
        <v>382</v>
      </c>
      <c r="O1175" s="101" t="s">
        <v>3343</v>
      </c>
    </row>
    <row r="1176" spans="1:15" x14ac:dyDescent="0.25">
      <c r="A1176" s="33" t="s">
        <v>752</v>
      </c>
      <c r="B1176" s="37" t="s">
        <v>751</v>
      </c>
      <c r="G1176" s="33"/>
      <c r="I1176" s="33"/>
      <c r="K1176"/>
      <c r="M1176" s="105" t="s">
        <v>507</v>
      </c>
      <c r="N1176" s="106" t="s">
        <v>508</v>
      </c>
      <c r="O1176" s="101" t="s">
        <v>3329</v>
      </c>
    </row>
    <row r="1177" spans="1:15" x14ac:dyDescent="0.25">
      <c r="A1177" s="33" t="s">
        <v>2663</v>
      </c>
      <c r="B1177" s="37" t="s">
        <v>2662</v>
      </c>
      <c r="G1177" s="33"/>
      <c r="I1177" s="33"/>
      <c r="K1177"/>
      <c r="M1177" s="105" t="s">
        <v>507</v>
      </c>
      <c r="N1177" s="106" t="s">
        <v>508</v>
      </c>
      <c r="O1177" s="101" t="s">
        <v>3329</v>
      </c>
    </row>
    <row r="1178" spans="1:15" x14ac:dyDescent="0.25">
      <c r="A1178" s="33" t="s">
        <v>1597</v>
      </c>
      <c r="B1178" s="37" t="s">
        <v>1596</v>
      </c>
      <c r="G1178" s="33"/>
      <c r="I1178" s="33"/>
      <c r="K1178"/>
      <c r="M1178" s="105" t="s">
        <v>1089</v>
      </c>
      <c r="N1178" s="106" t="s">
        <v>1090</v>
      </c>
      <c r="O1178" s="101" t="s">
        <v>3337</v>
      </c>
    </row>
    <row r="1179" spans="1:15" x14ac:dyDescent="0.25">
      <c r="A1179" s="33" t="s">
        <v>2645</v>
      </c>
      <c r="B1179" s="37" t="s">
        <v>2644</v>
      </c>
      <c r="G1179" s="33"/>
      <c r="I1179" s="33"/>
      <c r="K1179"/>
      <c r="M1179" s="105" t="s">
        <v>1400</v>
      </c>
      <c r="N1179" s="106" t="s">
        <v>1401</v>
      </c>
      <c r="O1179" s="101" t="s">
        <v>3512</v>
      </c>
    </row>
    <row r="1180" spans="1:15" x14ac:dyDescent="0.25">
      <c r="A1180" s="33" t="s">
        <v>648</v>
      </c>
      <c r="B1180" s="37" t="s">
        <v>647</v>
      </c>
      <c r="G1180" s="33"/>
      <c r="I1180" s="33"/>
      <c r="K1180"/>
      <c r="M1180" s="105" t="s">
        <v>923</v>
      </c>
      <c r="N1180" s="106" t="s">
        <v>924</v>
      </c>
      <c r="O1180" s="101" t="s">
        <v>3345</v>
      </c>
    </row>
    <row r="1181" spans="1:15" x14ac:dyDescent="0.25">
      <c r="A1181" s="33" t="s">
        <v>2907</v>
      </c>
      <c r="B1181" s="37" t="s">
        <v>2906</v>
      </c>
      <c r="G1181" s="33"/>
      <c r="I1181" s="33"/>
      <c r="K1181"/>
      <c r="M1181" s="105" t="s">
        <v>2224</v>
      </c>
      <c r="N1181" s="106" t="s">
        <v>2225</v>
      </c>
      <c r="O1181" s="101" t="s">
        <v>3462</v>
      </c>
    </row>
    <row r="1182" spans="1:15" x14ac:dyDescent="0.25">
      <c r="A1182" s="33" t="s">
        <v>2243</v>
      </c>
      <c r="B1182" s="37" t="s">
        <v>2242</v>
      </c>
      <c r="G1182" s="33"/>
      <c r="I1182" s="33"/>
      <c r="K1182"/>
      <c r="M1182" s="105" t="s">
        <v>2262</v>
      </c>
      <c r="N1182" s="106" t="s">
        <v>2263</v>
      </c>
      <c r="O1182" s="101" t="s">
        <v>3337</v>
      </c>
    </row>
    <row r="1183" spans="1:15" x14ac:dyDescent="0.25">
      <c r="A1183" s="33" t="s">
        <v>2953</v>
      </c>
      <c r="B1183" s="37" t="s">
        <v>2952</v>
      </c>
      <c r="G1183" s="33"/>
      <c r="I1183" s="33"/>
      <c r="K1183"/>
      <c r="M1183" s="105" t="s">
        <v>1269</v>
      </c>
      <c r="N1183" s="106" t="s">
        <v>1270</v>
      </c>
      <c r="O1183" s="101" t="s">
        <v>3451</v>
      </c>
    </row>
    <row r="1184" spans="1:15" x14ac:dyDescent="0.25">
      <c r="A1184" s="33" t="s">
        <v>772</v>
      </c>
      <c r="B1184" s="37" t="s">
        <v>771</v>
      </c>
      <c r="G1184" s="33"/>
      <c r="I1184" s="33"/>
      <c r="K1184"/>
      <c r="M1184" s="105" t="s">
        <v>1390</v>
      </c>
      <c r="N1184" s="106" t="s">
        <v>1391</v>
      </c>
      <c r="O1184" s="101" t="s">
        <v>3470</v>
      </c>
    </row>
    <row r="1185" spans="1:15" x14ac:dyDescent="0.25">
      <c r="A1185" s="33" t="s">
        <v>656</v>
      </c>
      <c r="B1185" s="37" t="s">
        <v>655</v>
      </c>
      <c r="G1185" s="33"/>
      <c r="I1185" s="33"/>
      <c r="K1185"/>
      <c r="M1185" s="105" t="s">
        <v>751</v>
      </c>
      <c r="N1185" s="106" t="s">
        <v>752</v>
      </c>
      <c r="O1185" s="101" t="s">
        <v>3345</v>
      </c>
    </row>
    <row r="1186" spans="1:15" x14ac:dyDescent="0.25">
      <c r="A1186" s="33" t="s">
        <v>514</v>
      </c>
      <c r="B1186" s="37" t="s">
        <v>513</v>
      </c>
      <c r="G1186" s="33"/>
      <c r="I1186" s="33"/>
      <c r="K1186"/>
      <c r="M1186" s="105" t="s">
        <v>2662</v>
      </c>
      <c r="N1186" s="106" t="s">
        <v>2663</v>
      </c>
      <c r="O1186" s="101" t="s">
        <v>3358</v>
      </c>
    </row>
    <row r="1187" spans="1:15" x14ac:dyDescent="0.25">
      <c r="A1187" s="33" t="s">
        <v>2963</v>
      </c>
      <c r="B1187" s="37" t="s">
        <v>2962</v>
      </c>
      <c r="G1187" s="33"/>
      <c r="I1187" s="33"/>
      <c r="K1187"/>
      <c r="M1187" s="105" t="s">
        <v>1596</v>
      </c>
      <c r="N1187" s="106" t="s">
        <v>1597</v>
      </c>
      <c r="O1187" s="101" t="s">
        <v>3451</v>
      </c>
    </row>
    <row r="1188" spans="1:15" x14ac:dyDescent="0.25">
      <c r="A1188" s="33" t="s">
        <v>2951</v>
      </c>
      <c r="B1188" s="37" t="s">
        <v>2950</v>
      </c>
      <c r="G1188" s="33"/>
      <c r="I1188" s="33"/>
      <c r="K1188"/>
      <c r="M1188" s="105" t="s">
        <v>2644</v>
      </c>
      <c r="N1188" s="106" t="s">
        <v>2645</v>
      </c>
      <c r="O1188" s="101" t="s">
        <v>3395</v>
      </c>
    </row>
    <row r="1189" spans="1:15" x14ac:dyDescent="0.25">
      <c r="A1189" s="33" t="s">
        <v>1451</v>
      </c>
      <c r="B1189" s="37" t="s">
        <v>1450</v>
      </c>
      <c r="G1189" s="33"/>
      <c r="I1189" s="33"/>
      <c r="K1189"/>
      <c r="M1189" s="105" t="s">
        <v>647</v>
      </c>
      <c r="N1189" s="106" t="s">
        <v>648</v>
      </c>
      <c r="O1189" s="101" t="s">
        <v>3490</v>
      </c>
    </row>
    <row r="1190" spans="1:15" x14ac:dyDescent="0.25">
      <c r="A1190" s="33" t="s">
        <v>1756</v>
      </c>
      <c r="B1190" s="37" t="s">
        <v>1755</v>
      </c>
      <c r="G1190" s="33"/>
      <c r="I1190" s="33"/>
      <c r="K1190"/>
      <c r="M1190" s="105" t="s">
        <v>2906</v>
      </c>
      <c r="N1190" s="106" t="s">
        <v>2907</v>
      </c>
      <c r="O1190" s="101" t="s">
        <v>3478</v>
      </c>
    </row>
    <row r="1191" spans="1:15" x14ac:dyDescent="0.25">
      <c r="A1191" s="33" t="s">
        <v>794</v>
      </c>
      <c r="B1191" s="37" t="s">
        <v>793</v>
      </c>
      <c r="G1191" s="33"/>
      <c r="I1191" s="33"/>
      <c r="K1191"/>
      <c r="M1191" s="105" t="s">
        <v>2242</v>
      </c>
      <c r="N1191" s="106" t="s">
        <v>2243</v>
      </c>
      <c r="O1191" s="101" t="s">
        <v>3363</v>
      </c>
    </row>
    <row r="1192" spans="1:15" x14ac:dyDescent="0.25">
      <c r="A1192" s="33" t="s">
        <v>502</v>
      </c>
      <c r="B1192" s="37" t="s">
        <v>501</v>
      </c>
      <c r="G1192" s="33"/>
      <c r="I1192" s="33"/>
      <c r="K1192"/>
      <c r="M1192" s="105" t="s">
        <v>2242</v>
      </c>
      <c r="N1192" s="106" t="s">
        <v>2243</v>
      </c>
      <c r="O1192" s="101" t="s">
        <v>3363</v>
      </c>
    </row>
    <row r="1193" spans="1:15" x14ac:dyDescent="0.25">
      <c r="A1193" s="33" t="s">
        <v>2273</v>
      </c>
      <c r="B1193" s="37" t="s">
        <v>2272</v>
      </c>
      <c r="G1193" s="33"/>
      <c r="I1193" s="33"/>
      <c r="K1193"/>
      <c r="M1193" s="105" t="s">
        <v>2952</v>
      </c>
      <c r="N1193" s="106" t="s">
        <v>2953</v>
      </c>
      <c r="O1193" s="101" t="s">
        <v>3535</v>
      </c>
    </row>
    <row r="1194" spans="1:15" x14ac:dyDescent="0.25">
      <c r="A1194" s="33" t="s">
        <v>2757</v>
      </c>
      <c r="B1194" s="37" t="s">
        <v>2756</v>
      </c>
      <c r="G1194" s="33"/>
      <c r="I1194" s="33"/>
      <c r="K1194"/>
      <c r="M1194" s="105" t="s">
        <v>771</v>
      </c>
      <c r="N1194" s="106" t="s">
        <v>772</v>
      </c>
      <c r="O1194" s="101" t="s">
        <v>3384</v>
      </c>
    </row>
    <row r="1195" spans="1:15" x14ac:dyDescent="0.25">
      <c r="A1195" s="33" t="s">
        <v>2501</v>
      </c>
      <c r="B1195" s="37" t="s">
        <v>2500</v>
      </c>
      <c r="G1195" s="33"/>
      <c r="I1195" s="33"/>
      <c r="K1195"/>
      <c r="M1195" s="105" t="s">
        <v>655</v>
      </c>
      <c r="N1195" s="106" t="s">
        <v>656</v>
      </c>
      <c r="O1195" s="101" t="s">
        <v>3378</v>
      </c>
    </row>
    <row r="1196" spans="1:15" x14ac:dyDescent="0.25">
      <c r="A1196" s="33" t="s">
        <v>1752</v>
      </c>
      <c r="B1196" s="37" t="s">
        <v>1751</v>
      </c>
      <c r="G1196" s="33"/>
      <c r="I1196" s="33"/>
      <c r="K1196"/>
      <c r="M1196" s="105" t="s">
        <v>513</v>
      </c>
      <c r="N1196" s="106" t="s">
        <v>514</v>
      </c>
      <c r="O1196" s="101" t="s">
        <v>3425</v>
      </c>
    </row>
    <row r="1197" spans="1:15" x14ac:dyDescent="0.25">
      <c r="A1197" s="33" t="s">
        <v>816</v>
      </c>
      <c r="B1197" s="37" t="s">
        <v>815</v>
      </c>
      <c r="G1197" s="33"/>
      <c r="I1197" s="33"/>
      <c r="K1197"/>
      <c r="M1197" s="105" t="s">
        <v>2962</v>
      </c>
      <c r="N1197" s="106" t="s">
        <v>2963</v>
      </c>
      <c r="O1197" s="101" t="s">
        <v>3507</v>
      </c>
    </row>
    <row r="1198" spans="1:15" x14ac:dyDescent="0.25">
      <c r="A1198" s="33" t="s">
        <v>1902</v>
      </c>
      <c r="B1198" s="37" t="s">
        <v>1901</v>
      </c>
      <c r="G1198" s="33"/>
      <c r="I1198" s="33"/>
      <c r="K1198"/>
      <c r="M1198" s="105" t="s">
        <v>2950</v>
      </c>
      <c r="N1198" s="106" t="s">
        <v>2951</v>
      </c>
      <c r="O1198" s="101" t="s">
        <v>3331</v>
      </c>
    </row>
    <row r="1199" spans="1:15" x14ac:dyDescent="0.25">
      <c r="A1199" s="33" t="s">
        <v>2555</v>
      </c>
      <c r="B1199" s="37" t="s">
        <v>2554</v>
      </c>
      <c r="G1199" s="33"/>
      <c r="I1199" s="33"/>
      <c r="K1199"/>
      <c r="M1199" s="105" t="s">
        <v>1450</v>
      </c>
      <c r="N1199" s="106" t="s">
        <v>1451</v>
      </c>
      <c r="O1199" s="101" t="s">
        <v>3373</v>
      </c>
    </row>
    <row r="1200" spans="1:15" x14ac:dyDescent="0.25">
      <c r="A1200" s="33" t="s">
        <v>1144</v>
      </c>
      <c r="B1200" s="37" t="s">
        <v>1143</v>
      </c>
      <c r="G1200" s="33"/>
      <c r="I1200" s="33"/>
      <c r="K1200"/>
      <c r="M1200" s="105" t="s">
        <v>1755</v>
      </c>
      <c r="N1200" s="106" t="s">
        <v>1756</v>
      </c>
      <c r="O1200" s="101" t="s">
        <v>3493</v>
      </c>
    </row>
    <row r="1201" spans="1:15" x14ac:dyDescent="0.25">
      <c r="A1201" s="33" t="s">
        <v>874</v>
      </c>
      <c r="B1201" s="37" t="s">
        <v>873</v>
      </c>
      <c r="G1201" s="33"/>
      <c r="I1201" s="33"/>
      <c r="K1201"/>
      <c r="M1201" s="105" t="s">
        <v>793</v>
      </c>
      <c r="N1201" s="106" t="s">
        <v>794</v>
      </c>
      <c r="O1201" s="101" t="s">
        <v>3360</v>
      </c>
    </row>
    <row r="1202" spans="1:15" x14ac:dyDescent="0.25">
      <c r="A1202" s="33" t="s">
        <v>1878</v>
      </c>
      <c r="B1202" s="37" t="s">
        <v>1877</v>
      </c>
      <c r="G1202" s="33"/>
      <c r="I1202" s="33"/>
      <c r="K1202"/>
      <c r="M1202" s="105" t="s">
        <v>501</v>
      </c>
      <c r="N1202" s="106" t="s">
        <v>502</v>
      </c>
      <c r="O1202" s="101" t="s">
        <v>3423</v>
      </c>
    </row>
    <row r="1203" spans="1:15" x14ac:dyDescent="0.25">
      <c r="A1203" s="33" t="s">
        <v>996</v>
      </c>
      <c r="B1203" s="37" t="s">
        <v>995</v>
      </c>
      <c r="G1203" s="33"/>
      <c r="I1203" s="33"/>
      <c r="K1203"/>
      <c r="M1203" s="105" t="s">
        <v>2272</v>
      </c>
      <c r="N1203" s="106" t="s">
        <v>3729</v>
      </c>
      <c r="O1203" s="101" t="s">
        <v>3436</v>
      </c>
    </row>
    <row r="1204" spans="1:15" x14ac:dyDescent="0.25">
      <c r="A1204" s="33" t="s">
        <v>952</v>
      </c>
      <c r="B1204" s="37" t="s">
        <v>951</v>
      </c>
      <c r="G1204" s="33"/>
      <c r="I1204" s="33"/>
      <c r="K1204"/>
      <c r="M1204" s="105" t="s">
        <v>2756</v>
      </c>
      <c r="N1204" s="106" t="s">
        <v>3730</v>
      </c>
      <c r="O1204" s="101" t="s">
        <v>3444</v>
      </c>
    </row>
    <row r="1205" spans="1:15" x14ac:dyDescent="0.25">
      <c r="A1205" s="33" t="s">
        <v>2759</v>
      </c>
      <c r="B1205" s="37" t="s">
        <v>2758</v>
      </c>
      <c r="G1205" s="33"/>
      <c r="I1205" s="33"/>
      <c r="K1205"/>
      <c r="M1205" s="105" t="s">
        <v>2500</v>
      </c>
      <c r="N1205" s="106" t="s">
        <v>2501</v>
      </c>
      <c r="O1205" s="101" t="s">
        <v>3435</v>
      </c>
    </row>
    <row r="1206" spans="1:15" x14ac:dyDescent="0.25">
      <c r="A1206" s="33" t="s">
        <v>2145</v>
      </c>
      <c r="B1206" s="37" t="s">
        <v>2144</v>
      </c>
      <c r="G1206" s="33"/>
      <c r="I1206" s="33"/>
      <c r="K1206"/>
      <c r="M1206" s="105" t="s">
        <v>1751</v>
      </c>
      <c r="N1206" s="106" t="s">
        <v>1752</v>
      </c>
      <c r="O1206" s="101" t="s">
        <v>3506</v>
      </c>
    </row>
    <row r="1207" spans="1:15" x14ac:dyDescent="0.25">
      <c r="A1207" s="33" t="s">
        <v>484</v>
      </c>
      <c r="B1207" s="37" t="s">
        <v>483</v>
      </c>
      <c r="G1207" s="33"/>
      <c r="I1207" s="33"/>
      <c r="K1207"/>
      <c r="M1207" s="105" t="s">
        <v>815</v>
      </c>
      <c r="N1207" s="106" t="s">
        <v>816</v>
      </c>
      <c r="O1207" s="101" t="s">
        <v>3352</v>
      </c>
    </row>
    <row r="1208" spans="1:15" x14ac:dyDescent="0.25">
      <c r="A1208" s="33" t="s">
        <v>1022</v>
      </c>
      <c r="B1208" s="37" t="s">
        <v>1021</v>
      </c>
      <c r="G1208" s="33"/>
      <c r="I1208" s="33"/>
      <c r="K1208"/>
      <c r="M1208" s="105" t="s">
        <v>1901</v>
      </c>
      <c r="N1208" s="106" t="s">
        <v>1902</v>
      </c>
      <c r="O1208" s="101" t="s">
        <v>3493</v>
      </c>
    </row>
    <row r="1209" spans="1:15" x14ac:dyDescent="0.25">
      <c r="A1209" s="33" t="s">
        <v>1595</v>
      </c>
      <c r="B1209" s="37" t="s">
        <v>1594</v>
      </c>
      <c r="G1209" s="33"/>
      <c r="I1209" s="33"/>
      <c r="K1209"/>
      <c r="M1209" s="105" t="s">
        <v>2554</v>
      </c>
      <c r="N1209" s="106" t="s">
        <v>2555</v>
      </c>
      <c r="O1209" s="101" t="s">
        <v>3401</v>
      </c>
    </row>
    <row r="1210" spans="1:15" x14ac:dyDescent="0.25">
      <c r="A1210" s="33" t="s">
        <v>1575</v>
      </c>
      <c r="B1210" s="37" t="s">
        <v>1574</v>
      </c>
      <c r="G1210" s="33"/>
      <c r="I1210" s="33"/>
      <c r="K1210"/>
      <c r="M1210" s="105" t="s">
        <v>1143</v>
      </c>
      <c r="N1210" s="106" t="s">
        <v>1144</v>
      </c>
      <c r="O1210" s="101" t="s">
        <v>3395</v>
      </c>
    </row>
    <row r="1211" spans="1:15" x14ac:dyDescent="0.25">
      <c r="A1211" s="33" t="s">
        <v>1389</v>
      </c>
      <c r="B1211" s="37" t="s">
        <v>1388</v>
      </c>
      <c r="G1211" s="33"/>
      <c r="I1211" s="33"/>
      <c r="K1211"/>
      <c r="M1211" s="105" t="s">
        <v>873</v>
      </c>
      <c r="N1211" s="106" t="s">
        <v>874</v>
      </c>
      <c r="O1211" s="101" t="s">
        <v>3523</v>
      </c>
    </row>
    <row r="1212" spans="1:15" x14ac:dyDescent="0.25">
      <c r="A1212" s="33" t="s">
        <v>284</v>
      </c>
      <c r="B1212" s="37" t="s">
        <v>283</v>
      </c>
      <c r="G1212" s="33"/>
      <c r="I1212" s="33"/>
      <c r="K1212"/>
      <c r="M1212" s="105" t="s">
        <v>1877</v>
      </c>
      <c r="N1212" s="106" t="s">
        <v>1878</v>
      </c>
      <c r="O1212" s="101" t="s">
        <v>3480</v>
      </c>
    </row>
    <row r="1213" spans="1:15" x14ac:dyDescent="0.25">
      <c r="A1213" s="33" t="s">
        <v>1937</v>
      </c>
      <c r="B1213" s="37" t="s">
        <v>1936</v>
      </c>
      <c r="G1213" s="33"/>
      <c r="I1213" s="33"/>
      <c r="K1213"/>
      <c r="M1213" s="105" t="s">
        <v>951</v>
      </c>
      <c r="N1213" s="106" t="s">
        <v>952</v>
      </c>
      <c r="O1213" s="101" t="s">
        <v>3351</v>
      </c>
    </row>
    <row r="1214" spans="1:15" x14ac:dyDescent="0.25">
      <c r="A1214" s="33" t="s">
        <v>2113</v>
      </c>
      <c r="B1214" s="37" t="s">
        <v>2112</v>
      </c>
      <c r="G1214" s="33"/>
      <c r="I1214" s="33"/>
      <c r="K1214"/>
      <c r="M1214" s="105" t="s">
        <v>2758</v>
      </c>
      <c r="N1214" s="106" t="s">
        <v>2759</v>
      </c>
      <c r="O1214" s="101" t="s">
        <v>3397</v>
      </c>
    </row>
    <row r="1215" spans="1:15" x14ac:dyDescent="0.25">
      <c r="A1215" s="33" t="s">
        <v>672</v>
      </c>
      <c r="B1215" s="37" t="s">
        <v>671</v>
      </c>
      <c r="G1215" s="33"/>
      <c r="I1215" s="33"/>
      <c r="K1215"/>
      <c r="M1215" s="105" t="s">
        <v>2144</v>
      </c>
      <c r="N1215" s="106" t="s">
        <v>2145</v>
      </c>
      <c r="O1215" s="101" t="s">
        <v>3497</v>
      </c>
    </row>
    <row r="1216" spans="1:15" x14ac:dyDescent="0.25">
      <c r="A1216" s="33" t="s">
        <v>440</v>
      </c>
      <c r="B1216" s="37" t="s">
        <v>439</v>
      </c>
      <c r="G1216" s="33"/>
      <c r="I1216" s="33"/>
      <c r="K1216"/>
      <c r="M1216" s="105" t="s">
        <v>483</v>
      </c>
      <c r="N1216" s="106" t="s">
        <v>484</v>
      </c>
      <c r="O1216" s="101" t="s">
        <v>3365</v>
      </c>
    </row>
    <row r="1217" spans="1:15" x14ac:dyDescent="0.25">
      <c r="A1217" s="33" t="s">
        <v>2601</v>
      </c>
      <c r="B1217" s="37" t="s">
        <v>2600</v>
      </c>
      <c r="G1217" s="33"/>
      <c r="I1217" s="33"/>
      <c r="K1217"/>
      <c r="M1217" s="105" t="s">
        <v>1594</v>
      </c>
      <c r="N1217" s="106" t="s">
        <v>1595</v>
      </c>
      <c r="O1217" s="101" t="s">
        <v>3381</v>
      </c>
    </row>
    <row r="1218" spans="1:15" x14ac:dyDescent="0.25">
      <c r="A1218" s="33" t="s">
        <v>630</v>
      </c>
      <c r="B1218" s="37" t="s">
        <v>629</v>
      </c>
      <c r="G1218" s="33"/>
      <c r="I1218" s="33"/>
      <c r="K1218"/>
      <c r="M1218" s="105" t="s">
        <v>1574</v>
      </c>
      <c r="N1218" s="106" t="s">
        <v>1575</v>
      </c>
      <c r="O1218" s="101" t="s">
        <v>3410</v>
      </c>
    </row>
    <row r="1219" spans="1:15" x14ac:dyDescent="0.25">
      <c r="A1219" s="33" t="s">
        <v>2063</v>
      </c>
      <c r="B1219" s="37" t="s">
        <v>2062</v>
      </c>
      <c r="G1219" s="33"/>
      <c r="I1219" s="33"/>
      <c r="K1219"/>
      <c r="M1219" s="105" t="s">
        <v>1388</v>
      </c>
      <c r="N1219" s="106" t="s">
        <v>1389</v>
      </c>
      <c r="O1219" s="101" t="s">
        <v>3403</v>
      </c>
    </row>
    <row r="1220" spans="1:15" x14ac:dyDescent="0.25">
      <c r="A1220" s="33" t="s">
        <v>406</v>
      </c>
      <c r="B1220" s="37" t="s">
        <v>405</v>
      </c>
      <c r="G1220" s="33"/>
      <c r="I1220" s="33"/>
      <c r="K1220"/>
      <c r="M1220" s="105" t="s">
        <v>283</v>
      </c>
      <c r="N1220" s="106" t="s">
        <v>284</v>
      </c>
      <c r="O1220" s="101" t="s">
        <v>3532</v>
      </c>
    </row>
    <row r="1221" spans="1:15" x14ac:dyDescent="0.25">
      <c r="A1221" s="33" t="s">
        <v>1348</v>
      </c>
      <c r="B1221" s="37" t="s">
        <v>1347</v>
      </c>
      <c r="G1221" s="33"/>
      <c r="I1221" s="33"/>
      <c r="K1221"/>
      <c r="M1221" s="105" t="s">
        <v>283</v>
      </c>
      <c r="N1221" s="106" t="s">
        <v>284</v>
      </c>
      <c r="O1221" s="101" t="s">
        <v>3532</v>
      </c>
    </row>
    <row r="1222" spans="1:15" x14ac:dyDescent="0.25">
      <c r="A1222" s="33" t="s">
        <v>660</v>
      </c>
      <c r="B1222" s="37" t="s">
        <v>659</v>
      </c>
      <c r="G1222" s="33"/>
      <c r="I1222" s="33"/>
      <c r="K1222"/>
      <c r="M1222" s="105" t="s">
        <v>1936</v>
      </c>
      <c r="N1222" s="106" t="s">
        <v>1937</v>
      </c>
      <c r="O1222" s="101" t="s">
        <v>3579</v>
      </c>
    </row>
    <row r="1223" spans="1:15" x14ac:dyDescent="0.25">
      <c r="A1223" s="33" t="s">
        <v>1585</v>
      </c>
      <c r="B1223" s="37" t="s">
        <v>1584</v>
      </c>
      <c r="G1223" s="33"/>
      <c r="I1223" s="33"/>
      <c r="K1223"/>
      <c r="M1223" s="105" t="s">
        <v>1936</v>
      </c>
      <c r="N1223" s="106" t="s">
        <v>1937</v>
      </c>
      <c r="O1223" s="101" t="s">
        <v>3579</v>
      </c>
    </row>
    <row r="1224" spans="1:15" x14ac:dyDescent="0.25">
      <c r="A1224" s="33" t="s">
        <v>2731</v>
      </c>
      <c r="B1224" s="37" t="s">
        <v>2730</v>
      </c>
      <c r="G1224" s="33"/>
      <c r="I1224" s="33"/>
      <c r="K1224"/>
      <c r="M1224" s="105" t="s">
        <v>2112</v>
      </c>
      <c r="N1224" s="106" t="s">
        <v>2113</v>
      </c>
      <c r="O1224" s="101" t="s">
        <v>3391</v>
      </c>
    </row>
    <row r="1225" spans="1:15" x14ac:dyDescent="0.25">
      <c r="A1225" s="33" t="s">
        <v>412</v>
      </c>
      <c r="B1225" s="37" t="s">
        <v>411</v>
      </c>
      <c r="G1225" s="33"/>
      <c r="I1225" s="33"/>
      <c r="K1225"/>
      <c r="M1225" s="105" t="s">
        <v>671</v>
      </c>
      <c r="N1225" s="106" t="s">
        <v>672</v>
      </c>
      <c r="O1225" s="101" t="s">
        <v>3580</v>
      </c>
    </row>
    <row r="1226" spans="1:15" x14ac:dyDescent="0.25">
      <c r="A1226" s="33" t="s">
        <v>538</v>
      </c>
      <c r="B1226" s="37" t="s">
        <v>537</v>
      </c>
      <c r="G1226" s="33"/>
      <c r="I1226" s="33"/>
      <c r="K1226"/>
      <c r="M1226" s="105" t="s">
        <v>439</v>
      </c>
      <c r="N1226" s="106" t="s">
        <v>440</v>
      </c>
      <c r="O1226" s="101" t="s">
        <v>3487</v>
      </c>
    </row>
    <row r="1227" spans="1:15" x14ac:dyDescent="0.25">
      <c r="A1227" s="33" t="s">
        <v>1004</v>
      </c>
      <c r="B1227" s="37" t="s">
        <v>1003</v>
      </c>
      <c r="G1227" s="33"/>
      <c r="I1227" s="33"/>
      <c r="K1227"/>
      <c r="M1227" s="105" t="s">
        <v>2600</v>
      </c>
      <c r="N1227" s="106" t="s">
        <v>2601</v>
      </c>
      <c r="O1227" s="101" t="s">
        <v>3384</v>
      </c>
    </row>
    <row r="1228" spans="1:15" x14ac:dyDescent="0.25">
      <c r="A1228" s="33" t="s">
        <v>2995</v>
      </c>
      <c r="B1228" s="37" t="s">
        <v>2994</v>
      </c>
      <c r="G1228" s="33"/>
      <c r="I1228" s="33"/>
      <c r="K1228"/>
      <c r="M1228" s="105" t="s">
        <v>629</v>
      </c>
      <c r="N1228" s="106" t="s">
        <v>630</v>
      </c>
      <c r="O1228" s="101" t="s">
        <v>3414</v>
      </c>
    </row>
    <row r="1229" spans="1:15" x14ac:dyDescent="0.25">
      <c r="A1229" s="33" t="s">
        <v>2369</v>
      </c>
      <c r="B1229" s="37" t="s">
        <v>2368</v>
      </c>
      <c r="G1229" s="33"/>
      <c r="I1229" s="33"/>
      <c r="K1229"/>
      <c r="M1229" s="105" t="s">
        <v>2062</v>
      </c>
      <c r="N1229" s="106" t="s">
        <v>2063</v>
      </c>
      <c r="O1229" s="101" t="s">
        <v>3395</v>
      </c>
    </row>
    <row r="1230" spans="1:15" x14ac:dyDescent="0.25">
      <c r="A1230" s="33" t="s">
        <v>1977</v>
      </c>
      <c r="B1230" s="37" t="s">
        <v>1976</v>
      </c>
      <c r="G1230" s="33"/>
      <c r="I1230" s="33"/>
      <c r="K1230"/>
      <c r="M1230" s="105" t="s">
        <v>405</v>
      </c>
      <c r="N1230" s="106" t="s">
        <v>406</v>
      </c>
      <c r="O1230" s="101" t="s">
        <v>3387</v>
      </c>
    </row>
    <row r="1231" spans="1:15" x14ac:dyDescent="0.25">
      <c r="A1231" s="33" t="s">
        <v>2169</v>
      </c>
      <c r="B1231" s="37" t="s">
        <v>2168</v>
      </c>
      <c r="G1231" s="33"/>
      <c r="I1231" s="33"/>
      <c r="K1231"/>
      <c r="M1231" s="105" t="s">
        <v>1347</v>
      </c>
      <c r="N1231" s="106" t="s">
        <v>1348</v>
      </c>
      <c r="O1231" s="101" t="s">
        <v>3506</v>
      </c>
    </row>
    <row r="1232" spans="1:15" x14ac:dyDescent="0.25">
      <c r="A1232" s="33" t="s">
        <v>2957</v>
      </c>
      <c r="B1232" s="37" t="s">
        <v>2956</v>
      </c>
      <c r="G1232" s="33"/>
      <c r="I1232" s="33"/>
      <c r="K1232"/>
      <c r="M1232" s="105" t="s">
        <v>659</v>
      </c>
      <c r="N1232" s="106" t="s">
        <v>660</v>
      </c>
      <c r="O1232" s="101" t="s">
        <v>3356</v>
      </c>
    </row>
    <row r="1233" spans="1:15" x14ac:dyDescent="0.25">
      <c r="A1233" s="33" t="s">
        <v>758</v>
      </c>
      <c r="B1233" s="37" t="s">
        <v>757</v>
      </c>
      <c r="G1233" s="33"/>
      <c r="I1233" s="33"/>
      <c r="K1233"/>
      <c r="M1233" s="105" t="s">
        <v>2730</v>
      </c>
      <c r="N1233" s="106" t="s">
        <v>2731</v>
      </c>
      <c r="O1233" s="101" t="s">
        <v>3412</v>
      </c>
    </row>
    <row r="1234" spans="1:15" x14ac:dyDescent="0.25">
      <c r="A1234" s="33" t="s">
        <v>1547</v>
      </c>
      <c r="B1234" s="37" t="s">
        <v>1546</v>
      </c>
      <c r="G1234" s="33"/>
      <c r="I1234" s="33"/>
      <c r="K1234"/>
      <c r="M1234" s="105" t="s">
        <v>411</v>
      </c>
      <c r="N1234" s="106" t="s">
        <v>412</v>
      </c>
      <c r="O1234" s="101" t="s">
        <v>3544</v>
      </c>
    </row>
    <row r="1235" spans="1:15" x14ac:dyDescent="0.25">
      <c r="A1235" s="33" t="s">
        <v>2545</v>
      </c>
      <c r="B1235" s="37" t="s">
        <v>2544</v>
      </c>
      <c r="G1235" s="33"/>
      <c r="I1235" s="33"/>
      <c r="K1235"/>
      <c r="M1235" s="105" t="s">
        <v>411</v>
      </c>
      <c r="N1235" s="106" t="s">
        <v>412</v>
      </c>
      <c r="O1235" s="101" t="s">
        <v>3544</v>
      </c>
    </row>
    <row r="1236" spans="1:15" x14ac:dyDescent="0.25">
      <c r="A1236" s="33" t="s">
        <v>2679</v>
      </c>
      <c r="B1236" s="37" t="s">
        <v>2678</v>
      </c>
      <c r="G1236" s="33"/>
      <c r="I1236" s="33"/>
      <c r="K1236"/>
      <c r="M1236" s="105" t="s">
        <v>537</v>
      </c>
      <c r="N1236" s="106" t="s">
        <v>538</v>
      </c>
      <c r="O1236" s="101" t="s">
        <v>3478</v>
      </c>
    </row>
    <row r="1237" spans="1:15" x14ac:dyDescent="0.25">
      <c r="A1237" s="33" t="s">
        <v>492</v>
      </c>
      <c r="B1237" s="37" t="s">
        <v>491</v>
      </c>
      <c r="G1237" s="33"/>
      <c r="I1237" s="33"/>
      <c r="K1237"/>
      <c r="M1237" s="105" t="s">
        <v>2994</v>
      </c>
      <c r="N1237" s="106" t="s">
        <v>2995</v>
      </c>
      <c r="O1237" s="101" t="s">
        <v>3456</v>
      </c>
    </row>
    <row r="1238" spans="1:15" x14ac:dyDescent="0.25">
      <c r="A1238" s="33" t="s">
        <v>2689</v>
      </c>
      <c r="B1238" s="37" t="s">
        <v>2688</v>
      </c>
      <c r="G1238" s="33"/>
      <c r="I1238" s="33"/>
      <c r="K1238"/>
      <c r="M1238" s="105" t="s">
        <v>2368</v>
      </c>
      <c r="N1238" s="106" t="s">
        <v>2369</v>
      </c>
      <c r="O1238" s="101" t="s">
        <v>3495</v>
      </c>
    </row>
    <row r="1239" spans="1:15" x14ac:dyDescent="0.25">
      <c r="A1239" s="33" t="s">
        <v>1028</v>
      </c>
      <c r="B1239" s="37" t="s">
        <v>1027</v>
      </c>
      <c r="G1239" s="33"/>
      <c r="I1239" s="33"/>
      <c r="K1239"/>
      <c r="M1239" s="105" t="s">
        <v>2168</v>
      </c>
      <c r="N1239" s="106" t="s">
        <v>2169</v>
      </c>
      <c r="O1239" s="101" t="s">
        <v>3512</v>
      </c>
    </row>
    <row r="1240" spans="1:15" x14ac:dyDescent="0.25">
      <c r="A1240" s="33" t="s">
        <v>686</v>
      </c>
      <c r="B1240" s="37" t="s">
        <v>685</v>
      </c>
      <c r="G1240" s="33"/>
      <c r="I1240" s="33"/>
      <c r="K1240"/>
      <c r="M1240" s="105" t="s">
        <v>2956</v>
      </c>
      <c r="N1240" s="106" t="s">
        <v>2957</v>
      </c>
      <c r="O1240" s="101" t="s">
        <v>3501</v>
      </c>
    </row>
    <row r="1241" spans="1:15" x14ac:dyDescent="0.25">
      <c r="A1241" s="33" t="s">
        <v>2497</v>
      </c>
      <c r="B1241" s="37" t="s">
        <v>2496</v>
      </c>
      <c r="G1241" s="33"/>
      <c r="I1241" s="33"/>
      <c r="K1241"/>
      <c r="M1241" s="105" t="s">
        <v>757</v>
      </c>
      <c r="N1241" s="106" t="s">
        <v>758</v>
      </c>
      <c r="O1241" s="101" t="s">
        <v>3423</v>
      </c>
    </row>
    <row r="1242" spans="1:15" x14ac:dyDescent="0.25">
      <c r="A1242" s="33" t="s">
        <v>1034</v>
      </c>
      <c r="B1242" s="37" t="s">
        <v>1033</v>
      </c>
      <c r="G1242" s="33"/>
      <c r="I1242" s="33"/>
      <c r="K1242"/>
      <c r="M1242" s="105" t="s">
        <v>1546</v>
      </c>
      <c r="N1242" s="106" t="s">
        <v>1547</v>
      </c>
      <c r="O1242" s="101" t="s">
        <v>3455</v>
      </c>
    </row>
    <row r="1243" spans="1:15" x14ac:dyDescent="0.25">
      <c r="A1243" s="33" t="s">
        <v>1014</v>
      </c>
      <c r="B1243" s="37" t="s">
        <v>1013</v>
      </c>
      <c r="G1243" s="33"/>
      <c r="I1243" s="33"/>
      <c r="K1243"/>
      <c r="M1243" s="105" t="s">
        <v>2544</v>
      </c>
      <c r="N1243" s="106" t="s">
        <v>2545</v>
      </c>
      <c r="O1243" s="101" t="s">
        <v>3581</v>
      </c>
    </row>
    <row r="1244" spans="1:15" x14ac:dyDescent="0.25">
      <c r="A1244" s="33" t="s">
        <v>966</v>
      </c>
      <c r="B1244" s="37" t="s">
        <v>965</v>
      </c>
      <c r="G1244" s="33"/>
      <c r="I1244" s="33"/>
      <c r="K1244"/>
      <c r="M1244" s="105" t="s">
        <v>2544</v>
      </c>
      <c r="N1244" s="106" t="s">
        <v>2545</v>
      </c>
      <c r="O1244" s="101" t="s">
        <v>3581</v>
      </c>
    </row>
    <row r="1245" spans="1:15" x14ac:dyDescent="0.25">
      <c r="A1245" s="33" t="s">
        <v>1120</v>
      </c>
      <c r="B1245" s="37" t="s">
        <v>1119</v>
      </c>
      <c r="G1245" s="33"/>
      <c r="I1245" s="33"/>
      <c r="K1245"/>
      <c r="M1245" s="105" t="s">
        <v>2678</v>
      </c>
      <c r="N1245" s="106" t="s">
        <v>2679</v>
      </c>
      <c r="O1245" s="101" t="s">
        <v>3358</v>
      </c>
    </row>
    <row r="1246" spans="1:15" x14ac:dyDescent="0.25">
      <c r="A1246" s="33" t="s">
        <v>756</v>
      </c>
      <c r="B1246" s="37" t="s">
        <v>755</v>
      </c>
      <c r="G1246" s="33"/>
      <c r="I1246" s="33"/>
      <c r="K1246"/>
      <c r="M1246" s="105" t="s">
        <v>491</v>
      </c>
      <c r="N1246" s="106" t="s">
        <v>492</v>
      </c>
      <c r="O1246" s="101" t="s">
        <v>3441</v>
      </c>
    </row>
    <row r="1247" spans="1:15" x14ac:dyDescent="0.25">
      <c r="A1247" s="33" t="s">
        <v>1316</v>
      </c>
      <c r="B1247" s="37" t="s">
        <v>1315</v>
      </c>
      <c r="G1247" s="33"/>
      <c r="I1247" s="33"/>
      <c r="K1247"/>
      <c r="M1247" s="105" t="s">
        <v>2688</v>
      </c>
      <c r="N1247" s="106" t="s">
        <v>2689</v>
      </c>
      <c r="O1247" s="101" t="s">
        <v>3480</v>
      </c>
    </row>
    <row r="1248" spans="1:15" x14ac:dyDescent="0.25">
      <c r="A1248" s="33" t="s">
        <v>576</v>
      </c>
      <c r="B1248" s="37" t="s">
        <v>575</v>
      </c>
      <c r="G1248" s="33"/>
      <c r="I1248" s="33"/>
      <c r="K1248"/>
      <c r="M1248" s="105" t="s">
        <v>1027</v>
      </c>
      <c r="N1248" s="106" t="s">
        <v>1028</v>
      </c>
      <c r="O1248" s="101" t="s">
        <v>3421</v>
      </c>
    </row>
    <row r="1249" spans="1:15" x14ac:dyDescent="0.25">
      <c r="A1249" s="33" t="s">
        <v>814</v>
      </c>
      <c r="B1249" s="37" t="s">
        <v>813</v>
      </c>
      <c r="G1249" s="33"/>
      <c r="I1249" s="33"/>
      <c r="K1249"/>
      <c r="M1249" s="105" t="s">
        <v>2496</v>
      </c>
      <c r="N1249" s="106" t="s">
        <v>2497</v>
      </c>
      <c r="O1249" s="101" t="s">
        <v>3457</v>
      </c>
    </row>
    <row r="1250" spans="1:15" x14ac:dyDescent="0.25">
      <c r="A1250" s="33" t="s">
        <v>1539</v>
      </c>
      <c r="B1250" s="37" t="s">
        <v>1538</v>
      </c>
      <c r="G1250" s="33"/>
      <c r="I1250" s="33"/>
      <c r="K1250"/>
      <c r="M1250" s="105" t="s">
        <v>1033</v>
      </c>
      <c r="N1250" s="106" t="s">
        <v>1034</v>
      </c>
      <c r="O1250" s="101" t="s">
        <v>3343</v>
      </c>
    </row>
    <row r="1251" spans="1:15" x14ac:dyDescent="0.25">
      <c r="A1251" s="33" t="s">
        <v>2899</v>
      </c>
      <c r="B1251" s="37" t="s">
        <v>2898</v>
      </c>
      <c r="G1251" s="33"/>
      <c r="I1251" s="33"/>
      <c r="K1251"/>
      <c r="M1251" s="105" t="s">
        <v>1013</v>
      </c>
      <c r="N1251" s="106" t="s">
        <v>1014</v>
      </c>
      <c r="O1251" s="101" t="s">
        <v>3557</v>
      </c>
    </row>
    <row r="1252" spans="1:15" x14ac:dyDescent="0.25">
      <c r="A1252" s="33" t="s">
        <v>954</v>
      </c>
      <c r="B1252" s="37" t="s">
        <v>953</v>
      </c>
      <c r="G1252" s="33"/>
      <c r="I1252" s="33"/>
      <c r="K1252"/>
      <c r="M1252" s="105" t="s">
        <v>965</v>
      </c>
      <c r="N1252" s="106" t="s">
        <v>966</v>
      </c>
      <c r="O1252" s="101" t="s">
        <v>3334</v>
      </c>
    </row>
    <row r="1253" spans="1:15" x14ac:dyDescent="0.25">
      <c r="A1253" s="33" t="s">
        <v>2389</v>
      </c>
      <c r="B1253" s="37" t="s">
        <v>2388</v>
      </c>
      <c r="G1253" s="33"/>
      <c r="I1253" s="33"/>
      <c r="K1253"/>
      <c r="M1253" s="105" t="s">
        <v>1119</v>
      </c>
      <c r="N1253" s="106" t="s">
        <v>1120</v>
      </c>
      <c r="O1253" s="101" t="s">
        <v>3350</v>
      </c>
    </row>
    <row r="1254" spans="1:15" x14ac:dyDescent="0.25">
      <c r="A1254" s="33" t="s">
        <v>992</v>
      </c>
      <c r="B1254" s="37" t="s">
        <v>991</v>
      </c>
      <c r="G1254" s="33"/>
      <c r="I1254" s="33"/>
      <c r="K1254"/>
      <c r="M1254" s="105" t="s">
        <v>755</v>
      </c>
      <c r="N1254" s="106" t="s">
        <v>756</v>
      </c>
      <c r="O1254" s="101" t="s">
        <v>3551</v>
      </c>
    </row>
    <row r="1255" spans="1:15" x14ac:dyDescent="0.25">
      <c r="A1255" s="33" t="s">
        <v>1260</v>
      </c>
      <c r="B1255" s="37" t="s">
        <v>1259</v>
      </c>
      <c r="G1255" s="33"/>
      <c r="I1255" s="33"/>
      <c r="K1255"/>
      <c r="M1255" s="105" t="s">
        <v>1315</v>
      </c>
      <c r="N1255" s="106" t="s">
        <v>1316</v>
      </c>
      <c r="O1255" s="101" t="s">
        <v>3374</v>
      </c>
    </row>
    <row r="1256" spans="1:15" x14ac:dyDescent="0.25">
      <c r="A1256" s="33" t="s">
        <v>1573</v>
      </c>
      <c r="B1256" s="37" t="s">
        <v>1572</v>
      </c>
      <c r="G1256" s="33"/>
      <c r="I1256" s="33"/>
      <c r="K1256"/>
      <c r="M1256" s="105" t="s">
        <v>575</v>
      </c>
      <c r="N1256" s="106" t="s">
        <v>576</v>
      </c>
      <c r="O1256" s="101" t="s">
        <v>3484</v>
      </c>
    </row>
    <row r="1257" spans="1:15" x14ac:dyDescent="0.25">
      <c r="A1257" s="33" t="s">
        <v>2141</v>
      </c>
      <c r="B1257" s="37" t="s">
        <v>2140</v>
      </c>
      <c r="G1257" s="33"/>
      <c r="I1257" s="33"/>
      <c r="K1257"/>
      <c r="M1257" s="105" t="s">
        <v>813</v>
      </c>
      <c r="N1257" s="106" t="s">
        <v>814</v>
      </c>
      <c r="O1257" s="101" t="s">
        <v>3451</v>
      </c>
    </row>
    <row r="1258" spans="1:15" x14ac:dyDescent="0.25">
      <c r="A1258" s="33" t="s">
        <v>2503</v>
      </c>
      <c r="B1258" s="37" t="s">
        <v>2502</v>
      </c>
      <c r="G1258" s="33"/>
      <c r="I1258" s="33"/>
      <c r="K1258"/>
      <c r="M1258" s="105" t="s">
        <v>1538</v>
      </c>
      <c r="N1258" s="106" t="s">
        <v>1539</v>
      </c>
      <c r="O1258" s="101" t="s">
        <v>3490</v>
      </c>
    </row>
    <row r="1259" spans="1:15" x14ac:dyDescent="0.25">
      <c r="A1259" s="33" t="s">
        <v>2743</v>
      </c>
      <c r="B1259" s="37" t="s">
        <v>2742</v>
      </c>
      <c r="G1259" s="33"/>
      <c r="I1259" s="33"/>
      <c r="K1259"/>
      <c r="M1259" s="105" t="s">
        <v>2898</v>
      </c>
      <c r="N1259" s="106" t="s">
        <v>2899</v>
      </c>
      <c r="O1259" s="101" t="s">
        <v>3456</v>
      </c>
    </row>
    <row r="1260" spans="1:15" x14ac:dyDescent="0.25">
      <c r="A1260" s="33" t="s">
        <v>2563</v>
      </c>
      <c r="B1260" s="37" t="s">
        <v>2562</v>
      </c>
      <c r="G1260" s="33"/>
      <c r="I1260" s="33"/>
      <c r="K1260"/>
      <c r="M1260" s="105" t="s">
        <v>953</v>
      </c>
      <c r="N1260" s="106" t="s">
        <v>954</v>
      </c>
      <c r="O1260" s="101" t="s">
        <v>3495</v>
      </c>
    </row>
    <row r="1261" spans="1:15" x14ac:dyDescent="0.25">
      <c r="A1261" s="33" t="s">
        <v>2479</v>
      </c>
      <c r="B1261" s="37" t="s">
        <v>2478</v>
      </c>
      <c r="G1261" s="33"/>
      <c r="I1261" s="33"/>
      <c r="K1261"/>
      <c r="M1261" s="105" t="s">
        <v>2388</v>
      </c>
      <c r="N1261" s="106" t="s">
        <v>2389</v>
      </c>
      <c r="O1261" s="101" t="s">
        <v>3356</v>
      </c>
    </row>
    <row r="1262" spans="1:15" x14ac:dyDescent="0.25">
      <c r="A1262" s="33" t="s">
        <v>748</v>
      </c>
      <c r="B1262" s="37" t="s">
        <v>747</v>
      </c>
      <c r="G1262" s="33"/>
      <c r="I1262" s="33"/>
      <c r="K1262"/>
      <c r="M1262" s="105" t="s">
        <v>991</v>
      </c>
      <c r="N1262" s="106" t="s">
        <v>992</v>
      </c>
      <c r="O1262" s="101" t="s">
        <v>3352</v>
      </c>
    </row>
    <row r="1263" spans="1:15" x14ac:dyDescent="0.25">
      <c r="A1263" s="33" t="s">
        <v>960</v>
      </c>
      <c r="B1263" s="37" t="s">
        <v>959</v>
      </c>
      <c r="G1263" s="33"/>
      <c r="I1263" s="33"/>
      <c r="K1263"/>
      <c r="M1263" s="105" t="s">
        <v>1259</v>
      </c>
      <c r="N1263" s="106" t="s">
        <v>1260</v>
      </c>
      <c r="O1263" s="101" t="s">
        <v>3352</v>
      </c>
    </row>
    <row r="1264" spans="1:15" x14ac:dyDescent="0.25">
      <c r="A1264" s="33" t="s">
        <v>2111</v>
      </c>
      <c r="B1264" s="37" t="s">
        <v>2110</v>
      </c>
      <c r="G1264" s="33"/>
      <c r="I1264" s="33"/>
      <c r="K1264"/>
      <c r="M1264" s="105" t="s">
        <v>1572</v>
      </c>
      <c r="N1264" s="106" t="s">
        <v>1573</v>
      </c>
      <c r="O1264" s="101" t="s">
        <v>3408</v>
      </c>
    </row>
    <row r="1265" spans="1:15" x14ac:dyDescent="0.25">
      <c r="A1265" s="33" t="s">
        <v>1228</v>
      </c>
      <c r="B1265" s="37" t="s">
        <v>1227</v>
      </c>
      <c r="G1265" s="33"/>
      <c r="I1265" s="33"/>
      <c r="K1265"/>
      <c r="M1265" s="105" t="s">
        <v>2140</v>
      </c>
      <c r="N1265" s="106" t="s">
        <v>2141</v>
      </c>
      <c r="O1265" s="101" t="s">
        <v>3582</v>
      </c>
    </row>
    <row r="1266" spans="1:15" x14ac:dyDescent="0.25">
      <c r="A1266" s="33" t="s">
        <v>2643</v>
      </c>
      <c r="B1266" s="37" t="s">
        <v>2642</v>
      </c>
      <c r="G1266" s="33"/>
      <c r="I1266" s="33"/>
      <c r="K1266"/>
      <c r="M1266" s="105" t="s">
        <v>2502</v>
      </c>
      <c r="N1266" s="106" t="s">
        <v>2503</v>
      </c>
      <c r="O1266" s="101" t="s">
        <v>3335</v>
      </c>
    </row>
    <row r="1267" spans="1:15" x14ac:dyDescent="0.25">
      <c r="A1267" s="33" t="s">
        <v>558</v>
      </c>
      <c r="B1267" s="37" t="s">
        <v>557</v>
      </c>
      <c r="G1267" s="33"/>
      <c r="I1267" s="33"/>
      <c r="K1267"/>
      <c r="M1267" s="105" t="s">
        <v>2742</v>
      </c>
      <c r="N1267" s="106" t="s">
        <v>2743</v>
      </c>
      <c r="O1267" s="101" t="s">
        <v>3583</v>
      </c>
    </row>
    <row r="1268" spans="1:15" x14ac:dyDescent="0.25">
      <c r="A1268" s="33" t="s">
        <v>872</v>
      </c>
      <c r="B1268" s="37" t="s">
        <v>871</v>
      </c>
      <c r="G1268" s="33"/>
      <c r="I1268" s="33"/>
      <c r="K1268"/>
      <c r="M1268" s="105" t="s">
        <v>2742</v>
      </c>
      <c r="N1268" s="106" t="s">
        <v>2743</v>
      </c>
      <c r="O1268" s="101" t="s">
        <v>3583</v>
      </c>
    </row>
    <row r="1269" spans="1:15" x14ac:dyDescent="0.25">
      <c r="A1269" s="33" t="s">
        <v>1302</v>
      </c>
      <c r="B1269" s="37" t="s">
        <v>1301</v>
      </c>
      <c r="G1269" s="33"/>
      <c r="I1269" s="33"/>
      <c r="K1269"/>
      <c r="M1269" s="105" t="s">
        <v>2562</v>
      </c>
      <c r="N1269" s="106" t="s">
        <v>2563</v>
      </c>
      <c r="O1269" s="101" t="s">
        <v>3541</v>
      </c>
    </row>
    <row r="1270" spans="1:15" x14ac:dyDescent="0.25">
      <c r="A1270" s="33" t="s">
        <v>2195</v>
      </c>
      <c r="B1270" s="37" t="s">
        <v>2194</v>
      </c>
      <c r="G1270" s="33"/>
      <c r="I1270" s="33"/>
      <c r="K1270"/>
      <c r="M1270" s="105" t="s">
        <v>747</v>
      </c>
      <c r="N1270" s="106" t="s">
        <v>748</v>
      </c>
      <c r="O1270" s="101" t="s">
        <v>3584</v>
      </c>
    </row>
    <row r="1271" spans="1:15" x14ac:dyDescent="0.25">
      <c r="A1271" s="33" t="s">
        <v>2253</v>
      </c>
      <c r="B1271" s="37" t="s">
        <v>2252</v>
      </c>
      <c r="G1271" s="33"/>
      <c r="I1271" s="33"/>
      <c r="K1271"/>
      <c r="M1271" s="105" t="s">
        <v>959</v>
      </c>
      <c r="N1271" s="106" t="s">
        <v>960</v>
      </c>
      <c r="O1271" s="101" t="s">
        <v>3345</v>
      </c>
    </row>
    <row r="1272" spans="1:15" x14ac:dyDescent="0.25">
      <c r="A1272" s="33" t="s">
        <v>742</v>
      </c>
      <c r="B1272" s="37" t="s">
        <v>741</v>
      </c>
      <c r="G1272" s="33"/>
      <c r="I1272" s="33"/>
      <c r="K1272"/>
      <c r="M1272" s="105" t="s">
        <v>2110</v>
      </c>
      <c r="N1272" s="106" t="s">
        <v>2111</v>
      </c>
      <c r="O1272" s="101" t="s">
        <v>3376</v>
      </c>
    </row>
    <row r="1273" spans="1:15" x14ac:dyDescent="0.25">
      <c r="A1273" s="33" t="s">
        <v>1846</v>
      </c>
      <c r="B1273" s="37" t="s">
        <v>1845</v>
      </c>
      <c r="G1273" s="33"/>
      <c r="I1273" s="33"/>
      <c r="K1273"/>
      <c r="M1273" s="105" t="s">
        <v>1227</v>
      </c>
      <c r="N1273" s="106" t="s">
        <v>1228</v>
      </c>
      <c r="O1273" s="101" t="s">
        <v>3431</v>
      </c>
    </row>
    <row r="1274" spans="1:15" x14ac:dyDescent="0.25">
      <c r="A1274" s="33" t="s">
        <v>1633</v>
      </c>
      <c r="B1274" s="37" t="s">
        <v>1632</v>
      </c>
      <c r="G1274" s="33"/>
      <c r="I1274" s="33"/>
      <c r="K1274"/>
      <c r="M1274" s="105" t="s">
        <v>2642</v>
      </c>
      <c r="N1274" s="106" t="s">
        <v>2643</v>
      </c>
      <c r="O1274" s="101" t="s">
        <v>3345</v>
      </c>
    </row>
    <row r="1275" spans="1:15" x14ac:dyDescent="0.25">
      <c r="A1275" s="33" t="s">
        <v>824</v>
      </c>
      <c r="B1275" s="37" t="s">
        <v>823</v>
      </c>
      <c r="G1275" s="33"/>
      <c r="I1275" s="33"/>
      <c r="K1275"/>
      <c r="M1275" s="105" t="s">
        <v>557</v>
      </c>
      <c r="N1275" s="106" t="s">
        <v>558</v>
      </c>
      <c r="O1275" s="101" t="s">
        <v>3388</v>
      </c>
    </row>
    <row r="1276" spans="1:15" x14ac:dyDescent="0.25">
      <c r="A1276" s="33" t="s">
        <v>3045</v>
      </c>
      <c r="B1276" s="37" t="s">
        <v>3044</v>
      </c>
      <c r="G1276" s="33"/>
      <c r="I1276" s="33"/>
      <c r="K1276"/>
      <c r="M1276" s="105" t="s">
        <v>871</v>
      </c>
      <c r="N1276" s="106" t="s">
        <v>872</v>
      </c>
      <c r="O1276" s="101" t="s">
        <v>3360</v>
      </c>
    </row>
    <row r="1277" spans="1:15" x14ac:dyDescent="0.25">
      <c r="A1277" s="33" t="s">
        <v>886</v>
      </c>
      <c r="B1277" s="37" t="s">
        <v>885</v>
      </c>
      <c r="G1277" s="33"/>
      <c r="I1277" s="33"/>
      <c r="K1277"/>
      <c r="M1277" s="105" t="s">
        <v>1301</v>
      </c>
      <c r="N1277" s="106" t="s">
        <v>1302</v>
      </c>
      <c r="O1277" s="101" t="s">
        <v>3411</v>
      </c>
    </row>
    <row r="1278" spans="1:15" x14ac:dyDescent="0.25">
      <c r="A1278" s="33" t="s">
        <v>1455</v>
      </c>
      <c r="B1278" s="37" t="s">
        <v>1454</v>
      </c>
      <c r="G1278" s="33"/>
      <c r="I1278" s="33"/>
      <c r="K1278"/>
      <c r="M1278" s="105" t="s">
        <v>2194</v>
      </c>
      <c r="N1278" s="106" t="s">
        <v>2195</v>
      </c>
      <c r="O1278" s="101" t="s">
        <v>3387</v>
      </c>
    </row>
    <row r="1279" spans="1:15" x14ac:dyDescent="0.25">
      <c r="A1279" s="33" t="s">
        <v>1116</v>
      </c>
      <c r="B1279" s="37" t="s">
        <v>1115</v>
      </c>
      <c r="G1279" s="33"/>
      <c r="I1279" s="33"/>
      <c r="K1279"/>
      <c r="M1279" s="105" t="s">
        <v>2252</v>
      </c>
      <c r="N1279" s="106" t="s">
        <v>2253</v>
      </c>
      <c r="O1279" s="101" t="s">
        <v>3397</v>
      </c>
    </row>
    <row r="1280" spans="1:15" x14ac:dyDescent="0.25">
      <c r="A1280" s="33" t="s">
        <v>2461</v>
      </c>
      <c r="B1280" s="37" t="s">
        <v>2460</v>
      </c>
      <c r="G1280" s="33"/>
      <c r="I1280" s="33"/>
      <c r="K1280"/>
      <c r="M1280" s="105" t="s">
        <v>741</v>
      </c>
      <c r="N1280" s="106" t="s">
        <v>742</v>
      </c>
      <c r="O1280" s="101" t="s">
        <v>3555</v>
      </c>
    </row>
    <row r="1281" spans="1:15" x14ac:dyDescent="0.25">
      <c r="A1281" s="33" t="s">
        <v>1242</v>
      </c>
      <c r="B1281" s="37" t="s">
        <v>1241</v>
      </c>
      <c r="G1281" s="33"/>
      <c r="I1281" s="33"/>
      <c r="K1281"/>
      <c r="M1281" s="105" t="s">
        <v>1632</v>
      </c>
      <c r="N1281" s="106" t="s">
        <v>1633</v>
      </c>
      <c r="O1281" s="101" t="s">
        <v>3421</v>
      </c>
    </row>
    <row r="1282" spans="1:15" x14ac:dyDescent="0.25">
      <c r="A1282" s="33" t="s">
        <v>1629</v>
      </c>
      <c r="B1282" s="37" t="s">
        <v>1628</v>
      </c>
      <c r="G1282" s="33"/>
      <c r="I1282" s="33"/>
      <c r="K1282"/>
      <c r="M1282" s="105" t="s">
        <v>823</v>
      </c>
      <c r="N1282" s="106" t="s">
        <v>824</v>
      </c>
      <c r="O1282" s="101" t="s">
        <v>3493</v>
      </c>
    </row>
    <row r="1283" spans="1:15" x14ac:dyDescent="0.25">
      <c r="A1283" s="33" t="s">
        <v>2599</v>
      </c>
      <c r="B1283" s="37" t="s">
        <v>2598</v>
      </c>
      <c r="G1283" s="33"/>
      <c r="I1283" s="33"/>
      <c r="K1283"/>
      <c r="M1283" s="105" t="s">
        <v>3044</v>
      </c>
      <c r="N1283" s="106" t="s">
        <v>3045</v>
      </c>
      <c r="O1283" s="101" t="s">
        <v>3355</v>
      </c>
    </row>
    <row r="1284" spans="1:15" x14ac:dyDescent="0.25">
      <c r="A1284" s="33" t="s">
        <v>308</v>
      </c>
      <c r="B1284" s="37" t="s">
        <v>307</v>
      </c>
      <c r="G1284" s="33"/>
      <c r="I1284" s="33"/>
      <c r="K1284"/>
      <c r="M1284" s="105" t="s">
        <v>3731</v>
      </c>
      <c r="N1284" s="106" t="s">
        <v>3732</v>
      </c>
      <c r="O1284" s="101" t="s">
        <v>3366</v>
      </c>
    </row>
    <row r="1285" spans="1:15" x14ac:dyDescent="0.25">
      <c r="A1285" s="33" t="s">
        <v>1563</v>
      </c>
      <c r="B1285" s="37" t="s">
        <v>1562</v>
      </c>
      <c r="G1285" s="33"/>
      <c r="I1285" s="33"/>
      <c r="K1285"/>
      <c r="M1285" s="105" t="s">
        <v>3733</v>
      </c>
      <c r="N1285" s="106" t="s">
        <v>3734</v>
      </c>
      <c r="O1285" s="101" t="s">
        <v>3383</v>
      </c>
    </row>
    <row r="1286" spans="1:15" x14ac:dyDescent="0.25">
      <c r="A1286" s="33" t="s">
        <v>2635</v>
      </c>
      <c r="B1286" s="37" t="s">
        <v>2634</v>
      </c>
      <c r="G1286" s="33"/>
      <c r="I1286" s="33"/>
      <c r="K1286"/>
      <c r="M1286" s="105" t="s">
        <v>3733</v>
      </c>
      <c r="N1286" s="106" t="s">
        <v>3734</v>
      </c>
      <c r="O1286" s="101" t="s">
        <v>3383</v>
      </c>
    </row>
    <row r="1287" spans="1:15" x14ac:dyDescent="0.25">
      <c r="A1287" s="33" t="s">
        <v>2283</v>
      </c>
      <c r="B1287" s="37" t="s">
        <v>2282</v>
      </c>
      <c r="G1287" s="33"/>
      <c r="I1287" s="33"/>
      <c r="K1287"/>
      <c r="M1287" s="105" t="s">
        <v>885</v>
      </c>
      <c r="N1287" s="106" t="s">
        <v>886</v>
      </c>
      <c r="O1287" s="101" t="s">
        <v>3498</v>
      </c>
    </row>
    <row r="1288" spans="1:15" x14ac:dyDescent="0.25">
      <c r="A1288" s="33" t="s">
        <v>2245</v>
      </c>
      <c r="B1288" s="37" t="s">
        <v>2244</v>
      </c>
      <c r="G1288" s="33"/>
      <c r="I1288" s="33"/>
      <c r="K1288"/>
      <c r="M1288" s="105" t="s">
        <v>1454</v>
      </c>
      <c r="N1288" s="106" t="s">
        <v>1455</v>
      </c>
      <c r="O1288" s="101" t="s">
        <v>3477</v>
      </c>
    </row>
    <row r="1289" spans="1:15" x14ac:dyDescent="0.25">
      <c r="A1289" s="33" t="s">
        <v>2699</v>
      </c>
      <c r="B1289" s="37" t="s">
        <v>2698</v>
      </c>
      <c r="G1289" s="33"/>
      <c r="I1289" s="33"/>
      <c r="K1289"/>
      <c r="M1289" s="105" t="s">
        <v>1115</v>
      </c>
      <c r="N1289" s="106" t="s">
        <v>1116</v>
      </c>
      <c r="O1289" s="101" t="s">
        <v>3441</v>
      </c>
    </row>
    <row r="1290" spans="1:15" x14ac:dyDescent="0.25">
      <c r="A1290" s="33" t="s">
        <v>1471</v>
      </c>
      <c r="B1290" s="37" t="s">
        <v>1470</v>
      </c>
      <c r="G1290" s="33"/>
      <c r="I1290" s="33"/>
      <c r="K1290"/>
      <c r="M1290" s="105" t="s">
        <v>1241</v>
      </c>
      <c r="N1290" s="106" t="s">
        <v>1242</v>
      </c>
      <c r="O1290" s="101" t="s">
        <v>3450</v>
      </c>
    </row>
    <row r="1291" spans="1:15" x14ac:dyDescent="0.25">
      <c r="A1291" s="33" t="s">
        <v>1350</v>
      </c>
      <c r="B1291" s="37" t="s">
        <v>1349</v>
      </c>
      <c r="G1291" s="33"/>
      <c r="I1291" s="33"/>
      <c r="K1291"/>
      <c r="M1291" s="105" t="s">
        <v>2598</v>
      </c>
      <c r="N1291" s="106" t="s">
        <v>2599</v>
      </c>
      <c r="O1291" s="101" t="s">
        <v>3519</v>
      </c>
    </row>
    <row r="1292" spans="1:15" x14ac:dyDescent="0.25">
      <c r="A1292" s="33" t="s">
        <v>2249</v>
      </c>
      <c r="B1292" s="37" t="s">
        <v>2248</v>
      </c>
      <c r="G1292" s="33"/>
      <c r="I1292" s="33"/>
      <c r="K1292"/>
      <c r="M1292" s="105" t="s">
        <v>307</v>
      </c>
      <c r="N1292" s="106" t="s">
        <v>308</v>
      </c>
      <c r="O1292" s="101" t="s">
        <v>3506</v>
      </c>
    </row>
    <row r="1293" spans="1:15" x14ac:dyDescent="0.25">
      <c r="A1293" s="33" t="s">
        <v>1665</v>
      </c>
      <c r="B1293" s="37" t="s">
        <v>1664</v>
      </c>
      <c r="G1293" s="33"/>
      <c r="I1293" s="33"/>
      <c r="K1293"/>
      <c r="M1293" s="105" t="s">
        <v>2634</v>
      </c>
      <c r="N1293" s="106" t="s">
        <v>2635</v>
      </c>
      <c r="O1293" s="101" t="s">
        <v>3552</v>
      </c>
    </row>
    <row r="1294" spans="1:15" x14ac:dyDescent="0.25">
      <c r="A1294" s="33" t="s">
        <v>970</v>
      </c>
      <c r="B1294" s="37" t="s">
        <v>969</v>
      </c>
      <c r="G1294" s="33"/>
      <c r="I1294" s="33"/>
      <c r="K1294"/>
      <c r="M1294" s="105" t="s">
        <v>2282</v>
      </c>
      <c r="N1294" s="106" t="s">
        <v>2283</v>
      </c>
      <c r="O1294" s="101" t="s">
        <v>3361</v>
      </c>
    </row>
    <row r="1295" spans="1:15" x14ac:dyDescent="0.25">
      <c r="A1295" s="33" t="s">
        <v>940</v>
      </c>
      <c r="B1295" s="37" t="s">
        <v>939</v>
      </c>
      <c r="G1295" s="33"/>
      <c r="I1295" s="33"/>
      <c r="K1295"/>
      <c r="M1295" s="105" t="s">
        <v>2244</v>
      </c>
      <c r="N1295" s="106" t="s">
        <v>2245</v>
      </c>
      <c r="O1295" s="101" t="s">
        <v>3387</v>
      </c>
    </row>
    <row r="1296" spans="1:15" x14ac:dyDescent="0.25">
      <c r="A1296" s="33" t="s">
        <v>2297</v>
      </c>
      <c r="B1296" s="37" t="s">
        <v>2296</v>
      </c>
      <c r="G1296" s="33"/>
      <c r="I1296" s="33"/>
      <c r="K1296"/>
      <c r="M1296" s="105" t="s">
        <v>2698</v>
      </c>
      <c r="N1296" s="106" t="s">
        <v>2699</v>
      </c>
      <c r="O1296" s="101" t="s">
        <v>3339</v>
      </c>
    </row>
    <row r="1297" spans="1:15" x14ac:dyDescent="0.25">
      <c r="A1297" s="33" t="s">
        <v>2543</v>
      </c>
      <c r="B1297" s="37" t="s">
        <v>2542</v>
      </c>
      <c r="G1297" s="33"/>
      <c r="I1297" s="33"/>
      <c r="K1297"/>
      <c r="M1297" s="105" t="s">
        <v>1470</v>
      </c>
      <c r="N1297" s="106" t="s">
        <v>1471</v>
      </c>
      <c r="O1297" s="101" t="s">
        <v>3488</v>
      </c>
    </row>
    <row r="1298" spans="1:15" x14ac:dyDescent="0.25">
      <c r="A1298" s="33" t="s">
        <v>1469</v>
      </c>
      <c r="B1298" s="37" t="s">
        <v>1468</v>
      </c>
      <c r="G1298" s="33"/>
      <c r="I1298" s="33"/>
      <c r="K1298"/>
      <c r="M1298" s="105" t="s">
        <v>1349</v>
      </c>
      <c r="N1298" s="106" t="s">
        <v>1350</v>
      </c>
      <c r="O1298" s="101" t="s">
        <v>3494</v>
      </c>
    </row>
    <row r="1299" spans="1:15" x14ac:dyDescent="0.25">
      <c r="A1299" s="33" t="s">
        <v>2407</v>
      </c>
      <c r="B1299" s="37" t="s">
        <v>2406</v>
      </c>
      <c r="G1299" s="33"/>
      <c r="I1299" s="33"/>
      <c r="K1299"/>
      <c r="M1299" s="105" t="s">
        <v>1349</v>
      </c>
      <c r="N1299" s="106" t="s">
        <v>1350</v>
      </c>
      <c r="O1299" s="101" t="s">
        <v>3494</v>
      </c>
    </row>
    <row r="1300" spans="1:15" x14ac:dyDescent="0.25">
      <c r="A1300" s="33" t="s">
        <v>2895</v>
      </c>
      <c r="B1300" s="37" t="s">
        <v>2894</v>
      </c>
      <c r="G1300" s="33"/>
      <c r="I1300" s="33"/>
      <c r="K1300"/>
      <c r="M1300" s="105" t="s">
        <v>2248</v>
      </c>
      <c r="N1300" s="106" t="s">
        <v>2249</v>
      </c>
      <c r="O1300" s="101" t="s">
        <v>3361</v>
      </c>
    </row>
    <row r="1301" spans="1:15" x14ac:dyDescent="0.25">
      <c r="A1301" s="33" t="s">
        <v>364</v>
      </c>
      <c r="B1301" s="37" t="s">
        <v>363</v>
      </c>
      <c r="G1301" s="33"/>
      <c r="I1301" s="33"/>
      <c r="K1301"/>
      <c r="M1301" s="105" t="s">
        <v>1664</v>
      </c>
      <c r="N1301" s="106" t="s">
        <v>1665</v>
      </c>
      <c r="O1301" s="101" t="s">
        <v>3470</v>
      </c>
    </row>
    <row r="1302" spans="1:15" x14ac:dyDescent="0.25">
      <c r="A1302" s="33" t="s">
        <v>950</v>
      </c>
      <c r="B1302" s="37" t="s">
        <v>949</v>
      </c>
      <c r="G1302" s="33"/>
      <c r="I1302" s="33"/>
      <c r="K1302"/>
      <c r="M1302" s="105" t="s">
        <v>3735</v>
      </c>
      <c r="N1302" s="106" t="s">
        <v>3736</v>
      </c>
      <c r="O1302" s="101" t="s">
        <v>3371</v>
      </c>
    </row>
    <row r="1303" spans="1:15" x14ac:dyDescent="0.25">
      <c r="A1303" s="33" t="s">
        <v>1112</v>
      </c>
      <c r="B1303" s="37" t="s">
        <v>1111</v>
      </c>
      <c r="G1303" s="33"/>
      <c r="I1303" s="33"/>
      <c r="K1303"/>
      <c r="M1303" s="105" t="s">
        <v>969</v>
      </c>
      <c r="N1303" s="106" t="s">
        <v>970</v>
      </c>
      <c r="O1303" s="101" t="s">
        <v>3378</v>
      </c>
    </row>
    <row r="1304" spans="1:15" x14ac:dyDescent="0.25">
      <c r="A1304" s="33" t="s">
        <v>2295</v>
      </c>
      <c r="B1304" s="37" t="s">
        <v>2294</v>
      </c>
      <c r="G1304" s="33"/>
      <c r="I1304" s="33"/>
      <c r="K1304"/>
      <c r="M1304" s="105" t="s">
        <v>939</v>
      </c>
      <c r="N1304" s="106" t="s">
        <v>940</v>
      </c>
      <c r="O1304" s="101" t="s">
        <v>3343</v>
      </c>
    </row>
    <row r="1305" spans="1:15" x14ac:dyDescent="0.25">
      <c r="A1305" s="33" t="s">
        <v>1294</v>
      </c>
      <c r="B1305" s="37" t="s">
        <v>1293</v>
      </c>
      <c r="G1305" s="33"/>
      <c r="I1305" s="33"/>
      <c r="K1305"/>
      <c r="M1305" s="105" t="s">
        <v>2296</v>
      </c>
      <c r="N1305" s="106" t="s">
        <v>2297</v>
      </c>
      <c r="O1305" s="101" t="s">
        <v>3403</v>
      </c>
    </row>
    <row r="1306" spans="1:15" x14ac:dyDescent="0.25">
      <c r="A1306" s="33" t="s">
        <v>2433</v>
      </c>
      <c r="B1306" s="37" t="s">
        <v>2432</v>
      </c>
      <c r="G1306" s="33"/>
      <c r="I1306" s="33"/>
      <c r="K1306"/>
      <c r="M1306" s="105" t="s">
        <v>3737</v>
      </c>
      <c r="N1306" s="106" t="s">
        <v>3738</v>
      </c>
      <c r="O1306" s="101" t="s">
        <v>3405</v>
      </c>
    </row>
    <row r="1307" spans="1:15" x14ac:dyDescent="0.25">
      <c r="A1307" s="33" t="s">
        <v>1140</v>
      </c>
      <c r="B1307" s="37" t="s">
        <v>1139</v>
      </c>
      <c r="G1307" s="33"/>
      <c r="I1307" s="33"/>
      <c r="K1307"/>
      <c r="M1307" s="105" t="s">
        <v>2542</v>
      </c>
      <c r="N1307" s="106" t="s">
        <v>2543</v>
      </c>
      <c r="O1307" s="101" t="s">
        <v>3366</v>
      </c>
    </row>
    <row r="1308" spans="1:15" x14ac:dyDescent="0.25">
      <c r="A1308" s="33" t="s">
        <v>2149</v>
      </c>
      <c r="B1308" s="37" t="s">
        <v>2148</v>
      </c>
      <c r="G1308" s="33"/>
      <c r="I1308" s="33"/>
      <c r="K1308"/>
      <c r="M1308" s="105" t="s">
        <v>1468</v>
      </c>
      <c r="N1308" s="106" t="s">
        <v>1469</v>
      </c>
      <c r="O1308" s="101" t="s">
        <v>3560</v>
      </c>
    </row>
    <row r="1309" spans="1:15" x14ac:dyDescent="0.25">
      <c r="A1309" s="33" t="s">
        <v>2917</v>
      </c>
      <c r="B1309" s="37" t="s">
        <v>2916</v>
      </c>
      <c r="G1309" s="33"/>
      <c r="I1309" s="33"/>
      <c r="K1309"/>
      <c r="M1309" s="105" t="s">
        <v>2406</v>
      </c>
      <c r="N1309" s="106" t="s">
        <v>2407</v>
      </c>
      <c r="O1309" s="101" t="s">
        <v>3561</v>
      </c>
    </row>
    <row r="1310" spans="1:15" x14ac:dyDescent="0.25">
      <c r="A1310" s="33" t="s">
        <v>1935</v>
      </c>
      <c r="B1310" s="37" t="s">
        <v>1934</v>
      </c>
      <c r="G1310" s="33"/>
      <c r="I1310" s="33"/>
      <c r="K1310"/>
      <c r="M1310" s="105" t="s">
        <v>2894</v>
      </c>
      <c r="N1310" s="106" t="s">
        <v>2895</v>
      </c>
      <c r="O1310" s="101" t="s">
        <v>3362</v>
      </c>
    </row>
    <row r="1311" spans="1:15" x14ac:dyDescent="0.25">
      <c r="A1311" s="33" t="s">
        <v>1884</v>
      </c>
      <c r="B1311" s="37" t="s">
        <v>1883</v>
      </c>
      <c r="G1311" s="33"/>
      <c r="I1311" s="33"/>
      <c r="K1311"/>
      <c r="M1311" s="105" t="s">
        <v>363</v>
      </c>
      <c r="N1311" s="106" t="s">
        <v>364</v>
      </c>
      <c r="O1311" s="101" t="s">
        <v>3403</v>
      </c>
    </row>
    <row r="1312" spans="1:15" x14ac:dyDescent="0.25">
      <c r="A1312" s="33" t="s">
        <v>1102</v>
      </c>
      <c r="B1312" s="37" t="s">
        <v>1101</v>
      </c>
      <c r="G1312" s="33"/>
      <c r="I1312" s="33"/>
      <c r="K1312"/>
      <c r="M1312" s="105" t="s">
        <v>949</v>
      </c>
      <c r="N1312" s="106" t="s">
        <v>950</v>
      </c>
      <c r="O1312" s="101" t="s">
        <v>3340</v>
      </c>
    </row>
    <row r="1313" spans="1:15" x14ac:dyDescent="0.25">
      <c r="A1313" s="33" t="s">
        <v>2455</v>
      </c>
      <c r="B1313" s="37" t="s">
        <v>2454</v>
      </c>
      <c r="G1313" s="33"/>
      <c r="I1313" s="33"/>
      <c r="K1313"/>
      <c r="M1313" s="105" t="s">
        <v>1111</v>
      </c>
      <c r="N1313" s="106" t="s">
        <v>1112</v>
      </c>
      <c r="O1313" s="101" t="s">
        <v>3372</v>
      </c>
    </row>
    <row r="1314" spans="1:15" x14ac:dyDescent="0.25">
      <c r="A1314" s="33" t="s">
        <v>2337</v>
      </c>
      <c r="B1314" s="37" t="s">
        <v>2336</v>
      </c>
      <c r="G1314" s="33"/>
      <c r="I1314" s="33"/>
      <c r="K1314"/>
      <c r="M1314" s="105" t="s">
        <v>2294</v>
      </c>
      <c r="N1314" s="106" t="s">
        <v>2295</v>
      </c>
      <c r="O1314" s="101" t="s">
        <v>3364</v>
      </c>
    </row>
    <row r="1315" spans="1:15" x14ac:dyDescent="0.25">
      <c r="A1315" s="33" t="s">
        <v>2067</v>
      </c>
      <c r="B1315" s="37" t="s">
        <v>2066</v>
      </c>
      <c r="G1315" s="33"/>
      <c r="I1315" s="33"/>
      <c r="K1315"/>
      <c r="M1315" s="105" t="s">
        <v>1293</v>
      </c>
      <c r="N1315" s="106" t="s">
        <v>1294</v>
      </c>
      <c r="O1315" s="101" t="s">
        <v>3343</v>
      </c>
    </row>
    <row r="1316" spans="1:15" x14ac:dyDescent="0.25">
      <c r="A1316" s="33" t="s">
        <v>1328</v>
      </c>
      <c r="B1316" s="37" t="s">
        <v>1327</v>
      </c>
      <c r="G1316" s="33"/>
      <c r="I1316" s="33"/>
      <c r="K1316"/>
      <c r="M1316" s="105" t="s">
        <v>2432</v>
      </c>
      <c r="N1316" s="106" t="s">
        <v>2433</v>
      </c>
      <c r="O1316" s="101" t="s">
        <v>3401</v>
      </c>
    </row>
    <row r="1317" spans="1:15" x14ac:dyDescent="0.25">
      <c r="A1317" s="33" t="s">
        <v>1993</v>
      </c>
      <c r="B1317" s="37" t="s">
        <v>1992</v>
      </c>
      <c r="G1317" s="33"/>
      <c r="I1317" s="33"/>
      <c r="K1317"/>
      <c r="M1317" s="105" t="s">
        <v>1139</v>
      </c>
      <c r="N1317" s="106" t="s">
        <v>1140</v>
      </c>
      <c r="O1317" s="101" t="s">
        <v>3431</v>
      </c>
    </row>
    <row r="1318" spans="1:15" x14ac:dyDescent="0.25">
      <c r="A1318" s="33" t="s">
        <v>792</v>
      </c>
      <c r="B1318" s="37" t="s">
        <v>791</v>
      </c>
      <c r="G1318" s="33"/>
      <c r="I1318" s="33"/>
      <c r="K1318"/>
      <c r="M1318" s="105" t="s">
        <v>3739</v>
      </c>
      <c r="N1318" s="106" t="s">
        <v>3740</v>
      </c>
      <c r="O1318" s="101" t="s">
        <v>3439</v>
      </c>
    </row>
    <row r="1319" spans="1:15" x14ac:dyDescent="0.25">
      <c r="A1319" s="33" t="s">
        <v>1577</v>
      </c>
      <c r="B1319" s="37" t="s">
        <v>1576</v>
      </c>
      <c r="G1319" s="33"/>
      <c r="I1319" s="33"/>
      <c r="K1319"/>
      <c r="M1319" s="105" t="s">
        <v>2148</v>
      </c>
      <c r="N1319" s="106" t="s">
        <v>2149</v>
      </c>
      <c r="O1319" s="101" t="s">
        <v>3585</v>
      </c>
    </row>
    <row r="1320" spans="1:15" x14ac:dyDescent="0.25">
      <c r="A1320" s="33" t="s">
        <v>1778</v>
      </c>
      <c r="B1320" s="37" t="s">
        <v>1777</v>
      </c>
      <c r="G1320" s="33"/>
      <c r="I1320" s="33"/>
      <c r="K1320"/>
      <c r="M1320" s="105" t="s">
        <v>2916</v>
      </c>
      <c r="N1320" s="106" t="s">
        <v>2917</v>
      </c>
      <c r="O1320" s="101" t="s">
        <v>3358</v>
      </c>
    </row>
    <row r="1321" spans="1:15" x14ac:dyDescent="0.25">
      <c r="A1321" s="33" t="s">
        <v>980</v>
      </c>
      <c r="B1321" s="37" t="s">
        <v>979</v>
      </c>
      <c r="G1321" s="33"/>
      <c r="I1321" s="33"/>
      <c r="K1321"/>
      <c r="M1321" s="105" t="s">
        <v>1934</v>
      </c>
      <c r="N1321" s="106" t="s">
        <v>1935</v>
      </c>
      <c r="O1321" s="101" t="s">
        <v>3394</v>
      </c>
    </row>
    <row r="1322" spans="1:15" x14ac:dyDescent="0.25">
      <c r="A1322" s="33" t="s">
        <v>946</v>
      </c>
      <c r="B1322" s="37" t="s">
        <v>945</v>
      </c>
      <c r="G1322" s="33"/>
      <c r="I1322" s="33"/>
      <c r="K1322"/>
      <c r="M1322" s="105" t="s">
        <v>1101</v>
      </c>
      <c r="N1322" s="106" t="s">
        <v>1102</v>
      </c>
      <c r="O1322" s="101" t="s">
        <v>3465</v>
      </c>
    </row>
    <row r="1323" spans="1:15" x14ac:dyDescent="0.25">
      <c r="A1323" s="33" t="s">
        <v>1250</v>
      </c>
      <c r="B1323" s="37" t="s">
        <v>1249</v>
      </c>
      <c r="G1323" s="33"/>
      <c r="I1323" s="33"/>
      <c r="K1323"/>
      <c r="M1323" s="105" t="s">
        <v>2454</v>
      </c>
      <c r="N1323" s="106" t="s">
        <v>2455</v>
      </c>
      <c r="O1323" s="101" t="s">
        <v>3500</v>
      </c>
    </row>
    <row r="1324" spans="1:15" x14ac:dyDescent="0.25">
      <c r="A1324" s="33" t="s">
        <v>2571</v>
      </c>
      <c r="B1324" s="37" t="s">
        <v>2570</v>
      </c>
      <c r="G1324" s="33"/>
      <c r="I1324" s="33"/>
      <c r="K1324"/>
      <c r="M1324" s="105" t="s">
        <v>2336</v>
      </c>
      <c r="N1324" s="106" t="s">
        <v>2337</v>
      </c>
      <c r="O1324" s="101" t="s">
        <v>3403</v>
      </c>
    </row>
    <row r="1325" spans="1:15" x14ac:dyDescent="0.25">
      <c r="A1325" s="33" t="s">
        <v>1212</v>
      </c>
      <c r="B1325" s="37" t="s">
        <v>1211</v>
      </c>
      <c r="G1325" s="33"/>
      <c r="I1325" s="33"/>
      <c r="K1325"/>
      <c r="M1325" s="105" t="s">
        <v>2066</v>
      </c>
      <c r="N1325" s="106" t="s">
        <v>2067</v>
      </c>
      <c r="O1325" s="101" t="s">
        <v>3334</v>
      </c>
    </row>
    <row r="1326" spans="1:15" x14ac:dyDescent="0.25">
      <c r="A1326" s="33" t="s">
        <v>2437</v>
      </c>
      <c r="B1326" s="37" t="s">
        <v>2436</v>
      </c>
      <c r="G1326" s="33"/>
      <c r="I1326" s="33"/>
      <c r="K1326"/>
      <c r="M1326" s="105" t="s">
        <v>1327</v>
      </c>
      <c r="N1326" s="106" t="s">
        <v>1328</v>
      </c>
      <c r="O1326" s="101" t="s">
        <v>3506</v>
      </c>
    </row>
    <row r="1327" spans="1:15" x14ac:dyDescent="0.25">
      <c r="A1327" s="33" t="s">
        <v>392</v>
      </c>
      <c r="B1327" s="37" t="s">
        <v>391</v>
      </c>
      <c r="G1327" s="33"/>
      <c r="I1327" s="33"/>
      <c r="K1327"/>
      <c r="M1327" s="105" t="s">
        <v>791</v>
      </c>
      <c r="N1327" s="106" t="s">
        <v>792</v>
      </c>
      <c r="O1327" s="101" t="s">
        <v>3425</v>
      </c>
    </row>
    <row r="1328" spans="1:15" x14ac:dyDescent="0.25">
      <c r="A1328" s="33" t="s">
        <v>1780</v>
      </c>
      <c r="B1328" s="37" t="s">
        <v>1779</v>
      </c>
      <c r="G1328" s="33"/>
      <c r="I1328" s="33"/>
      <c r="K1328"/>
      <c r="M1328" s="105" t="s">
        <v>1576</v>
      </c>
      <c r="N1328" s="106" t="s">
        <v>1577</v>
      </c>
      <c r="O1328" s="101" t="s">
        <v>3337</v>
      </c>
    </row>
    <row r="1329" spans="1:15" x14ac:dyDescent="0.25">
      <c r="A1329" s="33" t="s">
        <v>1292</v>
      </c>
      <c r="B1329" s="37" t="s">
        <v>1291</v>
      </c>
      <c r="G1329" s="33"/>
      <c r="I1329" s="33"/>
      <c r="K1329"/>
      <c r="M1329" s="105" t="s">
        <v>1777</v>
      </c>
      <c r="N1329" s="106" t="s">
        <v>1778</v>
      </c>
      <c r="O1329" s="101" t="s">
        <v>3345</v>
      </c>
    </row>
    <row r="1330" spans="1:15" x14ac:dyDescent="0.25">
      <c r="A1330" s="33" t="s">
        <v>1776</v>
      </c>
      <c r="B1330" s="37" t="s">
        <v>1775</v>
      </c>
      <c r="G1330" s="33"/>
      <c r="I1330" s="33"/>
      <c r="K1330"/>
      <c r="M1330" s="105" t="s">
        <v>979</v>
      </c>
      <c r="N1330" s="106" t="s">
        <v>980</v>
      </c>
      <c r="O1330" s="101" t="s">
        <v>3505</v>
      </c>
    </row>
    <row r="1331" spans="1:15" x14ac:dyDescent="0.25">
      <c r="A1331" s="33" t="s">
        <v>2489</v>
      </c>
      <c r="B1331" s="37" t="s">
        <v>2488</v>
      </c>
      <c r="G1331" s="33"/>
      <c r="I1331" s="33"/>
      <c r="K1331"/>
      <c r="M1331" s="105" t="s">
        <v>945</v>
      </c>
      <c r="N1331" s="106" t="s">
        <v>946</v>
      </c>
      <c r="O1331" s="101" t="s">
        <v>3499</v>
      </c>
    </row>
    <row r="1332" spans="1:15" x14ac:dyDescent="0.25">
      <c r="A1332" s="33" t="s">
        <v>1708</v>
      </c>
      <c r="B1332" s="37" t="s">
        <v>1707</v>
      </c>
      <c r="G1332" s="33"/>
      <c r="I1332" s="33"/>
      <c r="K1332"/>
      <c r="M1332" s="105" t="s">
        <v>1249</v>
      </c>
      <c r="N1332" s="106" t="s">
        <v>1250</v>
      </c>
      <c r="O1332" s="101" t="s">
        <v>3372</v>
      </c>
    </row>
    <row r="1333" spans="1:15" x14ac:dyDescent="0.25">
      <c r="A1333" s="33" t="s">
        <v>1933</v>
      </c>
      <c r="B1333" s="37" t="s">
        <v>1932</v>
      </c>
      <c r="G1333" s="33"/>
      <c r="I1333" s="33"/>
      <c r="K1333"/>
      <c r="M1333" s="105" t="s">
        <v>2570</v>
      </c>
      <c r="N1333" s="106" t="s">
        <v>2571</v>
      </c>
      <c r="O1333" s="101" t="s">
        <v>3586</v>
      </c>
    </row>
    <row r="1334" spans="1:15" x14ac:dyDescent="0.25">
      <c r="A1334" s="33" t="s">
        <v>1449</v>
      </c>
      <c r="B1334" s="37" t="s">
        <v>1448</v>
      </c>
      <c r="G1334" s="33"/>
      <c r="I1334" s="33"/>
      <c r="K1334"/>
      <c r="M1334" s="105" t="s">
        <v>1211</v>
      </c>
      <c r="N1334" s="106" t="s">
        <v>3741</v>
      </c>
      <c r="O1334" s="101" t="s">
        <v>3330</v>
      </c>
    </row>
    <row r="1335" spans="1:15" x14ac:dyDescent="0.25">
      <c r="A1335" s="33" t="s">
        <v>1042</v>
      </c>
      <c r="B1335" s="37" t="s">
        <v>1041</v>
      </c>
      <c r="G1335" s="33"/>
      <c r="I1335" s="33"/>
      <c r="K1335"/>
      <c r="M1335" s="105" t="s">
        <v>1779</v>
      </c>
      <c r="N1335" s="106" t="s">
        <v>1780</v>
      </c>
      <c r="O1335" s="101" t="s">
        <v>3425</v>
      </c>
    </row>
    <row r="1336" spans="1:15" x14ac:dyDescent="0.25">
      <c r="A1336" s="33" t="s">
        <v>1433</v>
      </c>
      <c r="B1336" s="37" t="s">
        <v>1432</v>
      </c>
      <c r="G1336" s="33"/>
      <c r="I1336" s="33"/>
      <c r="K1336"/>
      <c r="M1336" s="105" t="s">
        <v>1291</v>
      </c>
      <c r="N1336" s="106" t="s">
        <v>1292</v>
      </c>
      <c r="O1336" s="101" t="s">
        <v>3384</v>
      </c>
    </row>
    <row r="1337" spans="1:15" x14ac:dyDescent="0.25">
      <c r="A1337" s="33" t="s">
        <v>860</v>
      </c>
      <c r="B1337" s="37" t="s">
        <v>859</v>
      </c>
      <c r="G1337" s="33"/>
      <c r="I1337" s="33"/>
      <c r="K1337"/>
      <c r="M1337" s="105" t="s">
        <v>1775</v>
      </c>
      <c r="N1337" s="106" t="s">
        <v>1776</v>
      </c>
      <c r="O1337" s="101" t="s">
        <v>3411</v>
      </c>
    </row>
    <row r="1338" spans="1:15" x14ac:dyDescent="0.25">
      <c r="A1338" s="33" t="s">
        <v>1832</v>
      </c>
      <c r="B1338" s="37" t="s">
        <v>1831</v>
      </c>
      <c r="G1338" s="33"/>
      <c r="I1338" s="33"/>
      <c r="K1338"/>
      <c r="M1338" s="105" t="s">
        <v>2488</v>
      </c>
      <c r="N1338" s="106" t="s">
        <v>2489</v>
      </c>
      <c r="O1338" s="101" t="s">
        <v>3384</v>
      </c>
    </row>
    <row r="1339" spans="1:15" x14ac:dyDescent="0.25">
      <c r="A1339" s="33" t="s">
        <v>568</v>
      </c>
      <c r="B1339" s="37" t="s">
        <v>567</v>
      </c>
      <c r="G1339" s="33"/>
      <c r="I1339" s="33"/>
      <c r="K1339"/>
      <c r="M1339" s="105" t="s">
        <v>1932</v>
      </c>
      <c r="N1339" s="106" t="s">
        <v>1933</v>
      </c>
      <c r="O1339" s="101" t="s">
        <v>3535</v>
      </c>
    </row>
    <row r="1340" spans="1:15" x14ac:dyDescent="0.25">
      <c r="A1340" s="33" t="s">
        <v>2959</v>
      </c>
      <c r="B1340" s="37" t="s">
        <v>2958</v>
      </c>
      <c r="G1340" s="33"/>
      <c r="I1340" s="33"/>
      <c r="K1340"/>
      <c r="M1340" s="105" t="s">
        <v>1448</v>
      </c>
      <c r="N1340" s="106" t="s">
        <v>1449</v>
      </c>
      <c r="O1340" s="101" t="s">
        <v>3527</v>
      </c>
    </row>
    <row r="1341" spans="1:15" x14ac:dyDescent="0.25">
      <c r="A1341" s="33" t="s">
        <v>1886</v>
      </c>
      <c r="B1341" s="37" t="s">
        <v>1885</v>
      </c>
      <c r="G1341" s="33"/>
      <c r="I1341" s="33"/>
      <c r="K1341"/>
      <c r="M1341" s="105" t="s">
        <v>1041</v>
      </c>
      <c r="N1341" s="106" t="s">
        <v>1042</v>
      </c>
      <c r="O1341" s="101" t="s">
        <v>3422</v>
      </c>
    </row>
    <row r="1342" spans="1:15" x14ac:dyDescent="0.25">
      <c r="A1342" s="33" t="s">
        <v>1308</v>
      </c>
      <c r="B1342" s="37" t="s">
        <v>1307</v>
      </c>
      <c r="G1342" s="33"/>
      <c r="I1342" s="33"/>
      <c r="K1342"/>
      <c r="M1342" s="105" t="s">
        <v>1432</v>
      </c>
      <c r="N1342" s="106" t="s">
        <v>1433</v>
      </c>
      <c r="O1342" s="101" t="s">
        <v>3484</v>
      </c>
    </row>
    <row r="1343" spans="1:15" x14ac:dyDescent="0.25">
      <c r="A1343" s="33" t="s">
        <v>2587</v>
      </c>
      <c r="B1343" s="37" t="s">
        <v>2586</v>
      </c>
      <c r="G1343" s="33"/>
      <c r="I1343" s="33"/>
      <c r="K1343"/>
      <c r="M1343" s="105" t="s">
        <v>1831</v>
      </c>
      <c r="N1343" s="106" t="s">
        <v>1832</v>
      </c>
      <c r="O1343" s="101" t="s">
        <v>3358</v>
      </c>
    </row>
    <row r="1344" spans="1:15" x14ac:dyDescent="0.25">
      <c r="A1344" s="33" t="s">
        <v>1722</v>
      </c>
      <c r="B1344" s="37" t="s">
        <v>1721</v>
      </c>
      <c r="G1344" s="33"/>
      <c r="I1344" s="33"/>
      <c r="K1344"/>
      <c r="M1344" s="105" t="s">
        <v>567</v>
      </c>
      <c r="N1344" s="106" t="s">
        <v>568</v>
      </c>
      <c r="O1344" s="101" t="s">
        <v>3501</v>
      </c>
    </row>
    <row r="1345" spans="1:15" x14ac:dyDescent="0.25">
      <c r="A1345" s="33" t="s">
        <v>512</v>
      </c>
      <c r="B1345" s="37" t="s">
        <v>511</v>
      </c>
      <c r="G1345" s="33"/>
      <c r="I1345" s="33"/>
      <c r="K1345"/>
      <c r="M1345" s="105" t="s">
        <v>2958</v>
      </c>
      <c r="N1345" s="106" t="s">
        <v>2959</v>
      </c>
      <c r="O1345" s="101" t="s">
        <v>3452</v>
      </c>
    </row>
    <row r="1346" spans="1:15" x14ac:dyDescent="0.25">
      <c r="A1346" s="33" t="s">
        <v>1862</v>
      </c>
      <c r="B1346" s="37" t="s">
        <v>1861</v>
      </c>
      <c r="G1346" s="33"/>
      <c r="I1346" s="33"/>
      <c r="K1346"/>
      <c r="M1346" s="105" t="s">
        <v>1885</v>
      </c>
      <c r="N1346" s="106" t="s">
        <v>1886</v>
      </c>
      <c r="O1346" s="101" t="s">
        <v>3557</v>
      </c>
    </row>
    <row r="1347" spans="1:15" x14ac:dyDescent="0.25">
      <c r="A1347" s="33" t="s">
        <v>680</v>
      </c>
      <c r="B1347" s="37" t="s">
        <v>679</v>
      </c>
      <c r="G1347" s="33"/>
      <c r="I1347" s="33"/>
      <c r="K1347"/>
      <c r="M1347" s="105" t="s">
        <v>1307</v>
      </c>
      <c r="N1347" s="106" t="s">
        <v>1308</v>
      </c>
      <c r="O1347" s="101" t="s">
        <v>3367</v>
      </c>
    </row>
    <row r="1348" spans="1:15" x14ac:dyDescent="0.25">
      <c r="A1348" s="33" t="s">
        <v>864</v>
      </c>
      <c r="B1348" s="37" t="s">
        <v>863</v>
      </c>
      <c r="G1348" s="33"/>
      <c r="I1348" s="33"/>
      <c r="K1348"/>
      <c r="M1348" s="105" t="s">
        <v>2586</v>
      </c>
      <c r="N1348" s="106" t="s">
        <v>2587</v>
      </c>
      <c r="O1348" s="101" t="s">
        <v>3444</v>
      </c>
    </row>
    <row r="1349" spans="1:15" x14ac:dyDescent="0.25">
      <c r="A1349" s="33" t="s">
        <v>1188</v>
      </c>
      <c r="B1349" s="37" t="s">
        <v>1187</v>
      </c>
      <c r="G1349" s="33"/>
      <c r="I1349" s="33"/>
      <c r="K1349"/>
      <c r="M1349" s="105" t="s">
        <v>1721</v>
      </c>
      <c r="N1349" s="106" t="s">
        <v>1722</v>
      </c>
      <c r="O1349" s="101" t="s">
        <v>3339</v>
      </c>
    </row>
    <row r="1350" spans="1:15" x14ac:dyDescent="0.25">
      <c r="A1350" s="33" t="s">
        <v>588</v>
      </c>
      <c r="B1350" s="37" t="s">
        <v>587</v>
      </c>
      <c r="G1350" s="33"/>
      <c r="I1350" s="33"/>
      <c r="K1350"/>
      <c r="M1350" s="105" t="s">
        <v>511</v>
      </c>
      <c r="N1350" s="106" t="s">
        <v>512</v>
      </c>
      <c r="O1350" s="101" t="s">
        <v>3480</v>
      </c>
    </row>
    <row r="1351" spans="1:15" x14ac:dyDescent="0.25">
      <c r="A1351" s="33" t="s">
        <v>1336</v>
      </c>
      <c r="B1351" s="37" t="s">
        <v>1335</v>
      </c>
      <c r="G1351" s="33"/>
      <c r="I1351" s="33"/>
      <c r="K1351"/>
      <c r="M1351" s="105" t="s">
        <v>1861</v>
      </c>
      <c r="N1351" s="106" t="s">
        <v>1862</v>
      </c>
      <c r="O1351" s="101" t="s">
        <v>3553</v>
      </c>
    </row>
    <row r="1352" spans="1:15" x14ac:dyDescent="0.25">
      <c r="A1352" s="33" t="s">
        <v>2491</v>
      </c>
      <c r="B1352" s="37" t="s">
        <v>2490</v>
      </c>
      <c r="G1352" s="33"/>
      <c r="I1352" s="33"/>
      <c r="K1352"/>
      <c r="M1352" s="105" t="s">
        <v>679</v>
      </c>
      <c r="N1352" s="106" t="s">
        <v>680</v>
      </c>
      <c r="O1352" s="101" t="s">
        <v>3521</v>
      </c>
    </row>
    <row r="1353" spans="1:15" x14ac:dyDescent="0.25">
      <c r="A1353" s="33" t="s">
        <v>2923</v>
      </c>
      <c r="B1353" s="37" t="s">
        <v>2922</v>
      </c>
      <c r="G1353" s="33"/>
      <c r="I1353" s="33"/>
      <c r="K1353"/>
      <c r="M1353" s="105" t="s">
        <v>587</v>
      </c>
      <c r="N1353" s="106" t="s">
        <v>3742</v>
      </c>
      <c r="O1353" s="101" t="s">
        <v>3587</v>
      </c>
    </row>
    <row r="1354" spans="1:15" x14ac:dyDescent="0.25">
      <c r="A1354" s="33" t="s">
        <v>346</v>
      </c>
      <c r="B1354" s="37" t="s">
        <v>345</v>
      </c>
      <c r="G1354" s="33"/>
      <c r="I1354" s="33"/>
      <c r="K1354"/>
      <c r="M1354" s="105" t="s">
        <v>1335</v>
      </c>
      <c r="N1354" s="106" t="s">
        <v>1336</v>
      </c>
      <c r="O1354" s="101" t="s">
        <v>3334</v>
      </c>
    </row>
    <row r="1355" spans="1:15" x14ac:dyDescent="0.25">
      <c r="A1355" s="33" t="s">
        <v>2862</v>
      </c>
      <c r="B1355" s="37" t="s">
        <v>2861</v>
      </c>
      <c r="G1355" s="33"/>
      <c r="I1355" s="33"/>
      <c r="K1355"/>
      <c r="M1355" s="105" t="s">
        <v>2490</v>
      </c>
      <c r="N1355" s="106" t="s">
        <v>2491</v>
      </c>
      <c r="O1355" s="101" t="s">
        <v>3380</v>
      </c>
    </row>
    <row r="1356" spans="1:15" x14ac:dyDescent="0.25">
      <c r="A1356" s="33" t="s">
        <v>2717</v>
      </c>
      <c r="B1356" s="37" t="s">
        <v>2716</v>
      </c>
      <c r="G1356" s="33"/>
      <c r="I1356" s="33"/>
      <c r="K1356"/>
      <c r="M1356" s="105" t="s">
        <v>345</v>
      </c>
      <c r="N1356" s="106" t="s">
        <v>346</v>
      </c>
      <c r="O1356" s="101" t="s">
        <v>3345</v>
      </c>
    </row>
    <row r="1357" spans="1:15" x14ac:dyDescent="0.25">
      <c r="A1357" s="33" t="s">
        <v>472</v>
      </c>
      <c r="B1357" s="37" t="s">
        <v>471</v>
      </c>
      <c r="G1357" s="33"/>
      <c r="I1357" s="33"/>
      <c r="K1357"/>
      <c r="M1357" s="105" t="s">
        <v>345</v>
      </c>
      <c r="N1357" s="106" t="s">
        <v>346</v>
      </c>
      <c r="O1357" s="101" t="s">
        <v>3345</v>
      </c>
    </row>
    <row r="1358" spans="1:15" x14ac:dyDescent="0.25">
      <c r="A1358" s="33" t="s">
        <v>2919</v>
      </c>
      <c r="B1358" s="37" t="s">
        <v>2918</v>
      </c>
      <c r="G1358" s="33"/>
      <c r="I1358" s="33"/>
      <c r="K1358"/>
      <c r="M1358" s="105" t="s">
        <v>345</v>
      </c>
      <c r="N1358" s="106" t="s">
        <v>346</v>
      </c>
      <c r="O1358" s="101" t="s">
        <v>3345</v>
      </c>
    </row>
    <row r="1359" spans="1:15" x14ac:dyDescent="0.25">
      <c r="A1359" s="33" t="s">
        <v>984</v>
      </c>
      <c r="B1359" s="37" t="s">
        <v>983</v>
      </c>
      <c r="G1359" s="33"/>
      <c r="I1359" s="33"/>
      <c r="K1359"/>
      <c r="M1359" s="105" t="s">
        <v>2716</v>
      </c>
      <c r="N1359" s="106" t="s">
        <v>2717</v>
      </c>
      <c r="O1359" s="101" t="s">
        <v>3427</v>
      </c>
    </row>
    <row r="1360" spans="1:15" x14ac:dyDescent="0.25">
      <c r="A1360" s="33" t="s">
        <v>1280</v>
      </c>
      <c r="B1360" s="37" t="s">
        <v>1279</v>
      </c>
      <c r="G1360" s="33"/>
      <c r="I1360" s="33"/>
      <c r="K1360"/>
      <c r="M1360" s="105" t="s">
        <v>471</v>
      </c>
      <c r="N1360" s="106" t="s">
        <v>472</v>
      </c>
      <c r="O1360" s="101" t="s">
        <v>3431</v>
      </c>
    </row>
    <row r="1361" spans="1:15" x14ac:dyDescent="0.25">
      <c r="A1361" s="33" t="s">
        <v>2505</v>
      </c>
      <c r="B1361" s="37" t="s">
        <v>2504</v>
      </c>
      <c r="G1361" s="33"/>
      <c r="I1361" s="33"/>
      <c r="K1361"/>
      <c r="M1361" s="105" t="s">
        <v>2918</v>
      </c>
      <c r="N1361" s="106" t="s">
        <v>2919</v>
      </c>
      <c r="O1361" s="101" t="s">
        <v>3533</v>
      </c>
    </row>
    <row r="1362" spans="1:15" x14ac:dyDescent="0.25">
      <c r="A1362" s="33" t="s">
        <v>1214</v>
      </c>
      <c r="B1362" s="37" t="s">
        <v>1213</v>
      </c>
      <c r="G1362" s="33"/>
      <c r="I1362" s="33"/>
      <c r="K1362"/>
      <c r="M1362" s="105" t="s">
        <v>983</v>
      </c>
      <c r="N1362" s="106" t="s">
        <v>984</v>
      </c>
      <c r="O1362" s="101" t="s">
        <v>3588</v>
      </c>
    </row>
    <row r="1363" spans="1:15" x14ac:dyDescent="0.25">
      <c r="A1363" s="33" t="s">
        <v>2967</v>
      </c>
      <c r="B1363" s="37" t="s">
        <v>2966</v>
      </c>
      <c r="G1363" s="33"/>
      <c r="I1363" s="33"/>
      <c r="K1363"/>
      <c r="M1363" s="105" t="s">
        <v>1279</v>
      </c>
      <c r="N1363" s="106" t="s">
        <v>1280</v>
      </c>
      <c r="O1363" s="101" t="s">
        <v>3358</v>
      </c>
    </row>
    <row r="1364" spans="1:15" x14ac:dyDescent="0.25">
      <c r="A1364" s="33" t="s">
        <v>1653</v>
      </c>
      <c r="B1364" s="37" t="s">
        <v>1652</v>
      </c>
      <c r="G1364" s="33"/>
      <c r="I1364" s="33"/>
      <c r="K1364"/>
      <c r="M1364" s="105" t="s">
        <v>2504</v>
      </c>
      <c r="N1364" s="106" t="s">
        <v>2505</v>
      </c>
      <c r="O1364" s="101" t="s">
        <v>3328</v>
      </c>
    </row>
    <row r="1365" spans="1:15" x14ac:dyDescent="0.25">
      <c r="A1365" s="33" t="s">
        <v>1991</v>
      </c>
      <c r="B1365" s="37" t="s">
        <v>1990</v>
      </c>
      <c r="G1365" s="33"/>
      <c r="I1365" s="33"/>
      <c r="K1365"/>
      <c r="M1365" s="105" t="s">
        <v>2966</v>
      </c>
      <c r="N1365" s="106" t="s">
        <v>2967</v>
      </c>
      <c r="O1365" s="101" t="s">
        <v>3456</v>
      </c>
    </row>
    <row r="1366" spans="1:15" x14ac:dyDescent="0.25">
      <c r="A1366" s="33" t="s">
        <v>3059</v>
      </c>
      <c r="B1366" s="37" t="s">
        <v>3058</v>
      </c>
      <c r="G1366" s="33"/>
      <c r="I1366" s="33"/>
      <c r="K1366"/>
      <c r="M1366" s="105" t="s">
        <v>1652</v>
      </c>
      <c r="N1366" s="106" t="s">
        <v>1653</v>
      </c>
      <c r="O1366" s="101" t="s">
        <v>3589</v>
      </c>
    </row>
    <row r="1367" spans="1:15" x14ac:dyDescent="0.25">
      <c r="A1367" s="33" t="s">
        <v>1858</v>
      </c>
      <c r="B1367" s="37" t="s">
        <v>1857</v>
      </c>
      <c r="G1367" s="33"/>
      <c r="I1367" s="33"/>
      <c r="K1367"/>
      <c r="M1367" s="105" t="s">
        <v>1990</v>
      </c>
      <c r="N1367" s="106" t="s">
        <v>1991</v>
      </c>
      <c r="O1367" s="101" t="s">
        <v>3334</v>
      </c>
    </row>
    <row r="1368" spans="1:15" x14ac:dyDescent="0.25">
      <c r="A1368" s="33" t="s">
        <v>770</v>
      </c>
      <c r="B1368" s="37" t="s">
        <v>769</v>
      </c>
      <c r="G1368" s="33"/>
      <c r="I1368" s="33"/>
      <c r="K1368"/>
      <c r="M1368" s="105" t="s">
        <v>3058</v>
      </c>
      <c r="N1368" s="106" t="s">
        <v>3059</v>
      </c>
      <c r="O1368" s="101" t="s">
        <v>3336</v>
      </c>
    </row>
    <row r="1369" spans="1:15" x14ac:dyDescent="0.25">
      <c r="A1369" s="33" t="s">
        <v>1744</v>
      </c>
      <c r="B1369" s="37" t="s">
        <v>1743</v>
      </c>
      <c r="G1369" s="33"/>
      <c r="I1369" s="33"/>
      <c r="K1369"/>
      <c r="M1369" s="105" t="s">
        <v>1857</v>
      </c>
      <c r="N1369" s="106" t="s">
        <v>1858</v>
      </c>
      <c r="O1369" s="101" t="s">
        <v>3403</v>
      </c>
    </row>
    <row r="1370" spans="1:15" x14ac:dyDescent="0.25">
      <c r="A1370" s="33" t="s">
        <v>2911</v>
      </c>
      <c r="B1370" s="37" t="s">
        <v>2910</v>
      </c>
      <c r="G1370" s="33"/>
      <c r="I1370" s="33"/>
      <c r="K1370"/>
      <c r="M1370" s="105" t="s">
        <v>1857</v>
      </c>
      <c r="N1370" s="106" t="s">
        <v>1858</v>
      </c>
      <c r="O1370" s="101" t="s">
        <v>3403</v>
      </c>
    </row>
    <row r="1371" spans="1:15" x14ac:dyDescent="0.25">
      <c r="A1371" s="33" t="s">
        <v>1164</v>
      </c>
      <c r="B1371" s="37" t="s">
        <v>1163</v>
      </c>
      <c r="G1371" s="33"/>
      <c r="I1371" s="33"/>
      <c r="K1371"/>
      <c r="M1371" s="105" t="s">
        <v>769</v>
      </c>
      <c r="N1371" s="106" t="s">
        <v>770</v>
      </c>
      <c r="O1371" s="101" t="s">
        <v>3411</v>
      </c>
    </row>
    <row r="1372" spans="1:15" x14ac:dyDescent="0.25">
      <c r="A1372" s="33" t="s">
        <v>562</v>
      </c>
      <c r="B1372" s="37" t="s">
        <v>561</v>
      </c>
      <c r="G1372" s="33"/>
      <c r="I1372" s="33"/>
      <c r="K1372"/>
      <c r="M1372" s="105" t="s">
        <v>1743</v>
      </c>
      <c r="N1372" s="106" t="s">
        <v>1744</v>
      </c>
      <c r="O1372" s="101" t="s">
        <v>3407</v>
      </c>
    </row>
    <row r="1373" spans="1:15" x14ac:dyDescent="0.25">
      <c r="A1373" s="33" t="s">
        <v>1754</v>
      </c>
      <c r="B1373" s="37" t="s">
        <v>1753</v>
      </c>
      <c r="G1373" s="33"/>
      <c r="I1373" s="33"/>
      <c r="K1373"/>
      <c r="M1373" s="105" t="s">
        <v>1163</v>
      </c>
      <c r="N1373" s="106" t="s">
        <v>1164</v>
      </c>
      <c r="O1373" s="101" t="s">
        <v>3347</v>
      </c>
    </row>
    <row r="1374" spans="1:15" x14ac:dyDescent="0.25">
      <c r="A1374" s="33" t="s">
        <v>1246</v>
      </c>
      <c r="B1374" s="37" t="s">
        <v>1245</v>
      </c>
      <c r="G1374" s="33"/>
      <c r="I1374" s="33"/>
      <c r="K1374"/>
      <c r="M1374" s="105" t="s">
        <v>561</v>
      </c>
      <c r="N1374" s="106" t="s">
        <v>562</v>
      </c>
      <c r="O1374" s="101" t="s">
        <v>3512</v>
      </c>
    </row>
    <row r="1375" spans="1:15" x14ac:dyDescent="0.25">
      <c r="A1375" s="33" t="s">
        <v>2131</v>
      </c>
      <c r="B1375" s="37" t="s">
        <v>2130</v>
      </c>
      <c r="G1375" s="33"/>
      <c r="I1375" s="33"/>
      <c r="K1375"/>
      <c r="M1375" s="105" t="s">
        <v>1753</v>
      </c>
      <c r="N1375" s="106" t="s">
        <v>3743</v>
      </c>
      <c r="O1375" s="101" t="s">
        <v>3407</v>
      </c>
    </row>
    <row r="1376" spans="1:15" x14ac:dyDescent="0.25">
      <c r="A1376" s="33" t="s">
        <v>3031</v>
      </c>
      <c r="B1376" s="37" t="s">
        <v>3030</v>
      </c>
      <c r="G1376" s="33"/>
      <c r="I1376" s="33"/>
      <c r="K1376"/>
      <c r="M1376" s="105" t="s">
        <v>1245</v>
      </c>
      <c r="N1376" s="106" t="s">
        <v>1246</v>
      </c>
      <c r="O1376" s="101" t="s">
        <v>3358</v>
      </c>
    </row>
    <row r="1377" spans="1:15" x14ac:dyDescent="0.25">
      <c r="A1377" s="33" t="s">
        <v>496</v>
      </c>
      <c r="B1377" s="37" t="s">
        <v>495</v>
      </c>
      <c r="G1377" s="33"/>
      <c r="I1377" s="33"/>
      <c r="K1377"/>
      <c r="M1377" s="105" t="s">
        <v>2130</v>
      </c>
      <c r="N1377" s="106" t="s">
        <v>2131</v>
      </c>
      <c r="O1377" s="101" t="s">
        <v>3590</v>
      </c>
    </row>
    <row r="1378" spans="1:15" x14ac:dyDescent="0.25">
      <c r="A1378" s="33" t="s">
        <v>460</v>
      </c>
      <c r="B1378" s="37" t="s">
        <v>459</v>
      </c>
      <c r="G1378" s="33"/>
      <c r="I1378" s="33"/>
      <c r="K1378"/>
      <c r="M1378" s="105" t="s">
        <v>3030</v>
      </c>
      <c r="N1378" s="106" t="s">
        <v>3031</v>
      </c>
      <c r="O1378" s="101" t="s">
        <v>3407</v>
      </c>
    </row>
    <row r="1379" spans="1:15" x14ac:dyDescent="0.25">
      <c r="A1379" s="33" t="s">
        <v>2921</v>
      </c>
      <c r="B1379" s="37" t="s">
        <v>2920</v>
      </c>
      <c r="G1379" s="33"/>
      <c r="I1379" s="33"/>
      <c r="K1379"/>
      <c r="M1379" s="105" t="s">
        <v>3030</v>
      </c>
      <c r="N1379" s="106" t="s">
        <v>3031</v>
      </c>
      <c r="O1379" s="101" t="s">
        <v>3407</v>
      </c>
    </row>
    <row r="1380" spans="1:15" x14ac:dyDescent="0.25">
      <c r="A1380" s="33" t="s">
        <v>288</v>
      </c>
      <c r="B1380" s="37" t="s">
        <v>287</v>
      </c>
      <c r="G1380" s="33"/>
      <c r="I1380" s="33"/>
      <c r="K1380"/>
      <c r="M1380" s="105" t="s">
        <v>495</v>
      </c>
      <c r="N1380" s="106" t="s">
        <v>496</v>
      </c>
      <c r="O1380" s="101" t="s">
        <v>3496</v>
      </c>
    </row>
    <row r="1381" spans="1:15" x14ac:dyDescent="0.25">
      <c r="A1381" s="33" t="s">
        <v>638</v>
      </c>
      <c r="B1381" s="37" t="s">
        <v>637</v>
      </c>
      <c r="G1381" s="33"/>
      <c r="I1381" s="33"/>
      <c r="K1381"/>
      <c r="M1381" s="105" t="s">
        <v>2920</v>
      </c>
      <c r="N1381" s="106" t="s">
        <v>2921</v>
      </c>
      <c r="O1381" s="101" t="s">
        <v>3352</v>
      </c>
    </row>
    <row r="1382" spans="1:15" x14ac:dyDescent="0.25">
      <c r="A1382" s="33" t="s">
        <v>1425</v>
      </c>
      <c r="B1382" s="37" t="s">
        <v>1424</v>
      </c>
      <c r="G1382" s="33"/>
      <c r="I1382" s="33"/>
      <c r="K1382"/>
      <c r="M1382" s="105" t="s">
        <v>287</v>
      </c>
      <c r="N1382" s="106" t="s">
        <v>288</v>
      </c>
      <c r="O1382" s="101" t="s">
        <v>3421</v>
      </c>
    </row>
    <row r="1383" spans="1:15" x14ac:dyDescent="0.25">
      <c r="A1383" s="33" t="s">
        <v>1529</v>
      </c>
      <c r="B1383" s="37" t="s">
        <v>1528</v>
      </c>
      <c r="G1383" s="33"/>
      <c r="I1383" s="33"/>
      <c r="K1383"/>
      <c r="M1383" s="105" t="s">
        <v>637</v>
      </c>
      <c r="N1383" s="106" t="s">
        <v>638</v>
      </c>
      <c r="O1383" s="101" t="s">
        <v>3421</v>
      </c>
    </row>
    <row r="1384" spans="1:15" x14ac:dyDescent="0.25">
      <c r="A1384" s="33" t="s">
        <v>1565</v>
      </c>
      <c r="B1384" s="37" t="s">
        <v>1564</v>
      </c>
      <c r="G1384" s="33"/>
      <c r="I1384" s="33"/>
      <c r="K1384"/>
      <c r="M1384" s="105" t="s">
        <v>1424</v>
      </c>
      <c r="N1384" s="106" t="s">
        <v>1425</v>
      </c>
      <c r="O1384" s="101" t="s">
        <v>3428</v>
      </c>
    </row>
    <row r="1385" spans="1:15" x14ac:dyDescent="0.25">
      <c r="A1385" s="33" t="s">
        <v>372</v>
      </c>
      <c r="B1385" s="37" t="s">
        <v>371</v>
      </c>
      <c r="G1385" s="33"/>
      <c r="I1385" s="33"/>
      <c r="K1385"/>
      <c r="M1385" s="105" t="s">
        <v>1528</v>
      </c>
      <c r="N1385" s="106" t="s">
        <v>1529</v>
      </c>
      <c r="O1385" s="101" t="s">
        <v>3414</v>
      </c>
    </row>
    <row r="1386" spans="1:15" x14ac:dyDescent="0.25">
      <c r="A1386" s="33" t="s">
        <v>1513</v>
      </c>
      <c r="B1386" s="37" t="s">
        <v>1512</v>
      </c>
      <c r="G1386" s="33"/>
      <c r="I1386" s="33"/>
      <c r="K1386"/>
      <c r="M1386" s="105" t="s">
        <v>1564</v>
      </c>
      <c r="N1386" s="106" t="s">
        <v>1565</v>
      </c>
      <c r="O1386" s="101" t="s">
        <v>3507</v>
      </c>
    </row>
    <row r="1387" spans="1:15" x14ac:dyDescent="0.25">
      <c r="A1387" s="33" t="s">
        <v>1882</v>
      </c>
      <c r="B1387" s="37" t="s">
        <v>1881</v>
      </c>
      <c r="G1387" s="33"/>
      <c r="I1387" s="33"/>
      <c r="K1387"/>
      <c r="M1387" s="105" t="s">
        <v>371</v>
      </c>
      <c r="N1387" s="106" t="s">
        <v>372</v>
      </c>
      <c r="O1387" s="101" t="s">
        <v>3384</v>
      </c>
    </row>
    <row r="1388" spans="1:15" x14ac:dyDescent="0.25">
      <c r="A1388" s="33" t="s">
        <v>1413</v>
      </c>
      <c r="B1388" s="37" t="s">
        <v>1412</v>
      </c>
      <c r="G1388" s="33"/>
      <c r="I1388" s="33"/>
      <c r="K1388"/>
      <c r="M1388" s="105" t="s">
        <v>1512</v>
      </c>
      <c r="N1388" s="106" t="s">
        <v>1513</v>
      </c>
      <c r="O1388" s="101" t="s">
        <v>3336</v>
      </c>
    </row>
    <row r="1389" spans="1:15" x14ac:dyDescent="0.25">
      <c r="A1389" s="33" t="s">
        <v>2828</v>
      </c>
      <c r="B1389" s="37" t="s">
        <v>2827</v>
      </c>
      <c r="G1389" s="33"/>
      <c r="I1389" s="33"/>
      <c r="K1389"/>
      <c r="M1389" s="105" t="s">
        <v>1881</v>
      </c>
      <c r="N1389" s="106" t="s">
        <v>1882</v>
      </c>
      <c r="O1389" s="101" t="s">
        <v>3591</v>
      </c>
    </row>
    <row r="1390" spans="1:15" x14ac:dyDescent="0.25">
      <c r="A1390" s="33" t="s">
        <v>1915</v>
      </c>
      <c r="B1390" s="37" t="s">
        <v>1914</v>
      </c>
      <c r="G1390" s="33"/>
      <c r="I1390" s="33"/>
      <c r="K1390"/>
      <c r="M1390" s="105" t="s">
        <v>1412</v>
      </c>
      <c r="N1390" s="106" t="s">
        <v>1413</v>
      </c>
      <c r="O1390" s="101" t="s">
        <v>3362</v>
      </c>
    </row>
    <row r="1391" spans="1:15" x14ac:dyDescent="0.25">
      <c r="A1391" s="33" t="s">
        <v>2037</v>
      </c>
      <c r="B1391" s="37" t="s">
        <v>2036</v>
      </c>
      <c r="G1391" s="33"/>
      <c r="I1391" s="33"/>
      <c r="K1391"/>
      <c r="M1391" s="105" t="s">
        <v>2827</v>
      </c>
      <c r="N1391" s="106" t="s">
        <v>2828</v>
      </c>
      <c r="O1391" s="101" t="s">
        <v>3334</v>
      </c>
    </row>
    <row r="1392" spans="1:15" x14ac:dyDescent="0.25">
      <c r="A1392" s="33" t="s">
        <v>1218</v>
      </c>
      <c r="B1392" s="37" t="s">
        <v>1217</v>
      </c>
      <c r="G1392" s="33"/>
      <c r="I1392" s="33"/>
      <c r="K1392"/>
      <c r="M1392" s="105" t="s">
        <v>1914</v>
      </c>
      <c r="N1392" s="106" t="s">
        <v>1915</v>
      </c>
      <c r="O1392" s="101" t="s">
        <v>3493</v>
      </c>
    </row>
    <row r="1393" spans="1:15" x14ac:dyDescent="0.25">
      <c r="A1393" s="33" t="s">
        <v>2203</v>
      </c>
      <c r="B1393" s="37" t="s">
        <v>2202</v>
      </c>
      <c r="G1393" s="33"/>
      <c r="I1393" s="33"/>
      <c r="K1393"/>
      <c r="M1393" s="105" t="s">
        <v>2036</v>
      </c>
      <c r="N1393" s="106" t="s">
        <v>2037</v>
      </c>
      <c r="O1393" s="101" t="s">
        <v>3337</v>
      </c>
    </row>
    <row r="1394" spans="1:15" x14ac:dyDescent="0.25">
      <c r="A1394" s="33" t="s">
        <v>480</v>
      </c>
      <c r="B1394" s="37" t="s">
        <v>479</v>
      </c>
      <c r="G1394" s="33"/>
      <c r="I1394" s="33"/>
      <c r="K1394"/>
      <c r="M1394" s="105" t="s">
        <v>1217</v>
      </c>
      <c r="N1394" s="106" t="s">
        <v>1218</v>
      </c>
      <c r="O1394" s="101" t="s">
        <v>3592</v>
      </c>
    </row>
    <row r="1395" spans="1:15" x14ac:dyDescent="0.25">
      <c r="A1395" s="33" t="s">
        <v>2391</v>
      </c>
      <c r="B1395" s="37" t="s">
        <v>2390</v>
      </c>
      <c r="G1395" s="33"/>
      <c r="I1395" s="33"/>
      <c r="K1395"/>
      <c r="M1395" s="105" t="s">
        <v>2202</v>
      </c>
      <c r="N1395" s="106" t="s">
        <v>2203</v>
      </c>
      <c r="O1395" s="101" t="s">
        <v>3593</v>
      </c>
    </row>
    <row r="1396" spans="1:15" x14ac:dyDescent="0.25">
      <c r="A1396" s="33" t="s">
        <v>850</v>
      </c>
      <c r="B1396" s="37" t="s">
        <v>849</v>
      </c>
      <c r="G1396" s="33"/>
      <c r="I1396" s="33"/>
      <c r="K1396"/>
      <c r="M1396" s="105" t="s">
        <v>479</v>
      </c>
      <c r="N1396" s="106" t="s">
        <v>480</v>
      </c>
      <c r="O1396" s="101" t="s">
        <v>3416</v>
      </c>
    </row>
    <row r="1397" spans="1:15" x14ac:dyDescent="0.25">
      <c r="A1397" s="33" t="s">
        <v>916</v>
      </c>
      <c r="B1397" s="37" t="s">
        <v>915</v>
      </c>
      <c r="G1397" s="33"/>
      <c r="I1397" s="33"/>
      <c r="K1397"/>
      <c r="M1397" s="105" t="s">
        <v>2390</v>
      </c>
      <c r="N1397" s="106" t="s">
        <v>2391</v>
      </c>
      <c r="O1397" s="101" t="s">
        <v>3358</v>
      </c>
    </row>
    <row r="1398" spans="1:15" x14ac:dyDescent="0.25">
      <c r="A1398" s="33" t="s">
        <v>1995</v>
      </c>
      <c r="B1398" s="37" t="s">
        <v>1994</v>
      </c>
      <c r="G1398" s="33"/>
      <c r="I1398" s="33"/>
      <c r="K1398"/>
      <c r="M1398" s="105" t="s">
        <v>849</v>
      </c>
      <c r="N1398" s="106" t="s">
        <v>850</v>
      </c>
      <c r="O1398" s="101" t="s">
        <v>3358</v>
      </c>
    </row>
    <row r="1399" spans="1:15" x14ac:dyDescent="0.25">
      <c r="A1399" s="33" t="s">
        <v>1314</v>
      </c>
      <c r="B1399" s="37" t="s">
        <v>1313</v>
      </c>
      <c r="G1399" s="33"/>
      <c r="I1399" s="33"/>
      <c r="K1399"/>
      <c r="M1399" s="105" t="s">
        <v>915</v>
      </c>
      <c r="N1399" s="106" t="s">
        <v>916</v>
      </c>
      <c r="O1399" s="101" t="s">
        <v>3403</v>
      </c>
    </row>
    <row r="1400" spans="1:15" x14ac:dyDescent="0.25">
      <c r="A1400" s="33" t="s">
        <v>2401</v>
      </c>
      <c r="B1400" s="37" t="s">
        <v>2400</v>
      </c>
      <c r="G1400" s="33"/>
      <c r="I1400" s="33"/>
      <c r="K1400"/>
      <c r="M1400" s="105" t="s">
        <v>1994</v>
      </c>
      <c r="N1400" s="106" t="s">
        <v>1995</v>
      </c>
      <c r="O1400" s="101" t="s">
        <v>3541</v>
      </c>
    </row>
    <row r="1401" spans="1:15" x14ac:dyDescent="0.25">
      <c r="A1401" s="33" t="s">
        <v>2535</v>
      </c>
      <c r="B1401" s="37" t="s">
        <v>2534</v>
      </c>
      <c r="G1401" s="33"/>
      <c r="I1401" s="33"/>
      <c r="K1401"/>
      <c r="M1401" s="105" t="s">
        <v>3744</v>
      </c>
      <c r="N1401" s="106" t="s">
        <v>3745</v>
      </c>
      <c r="O1401" s="101" t="s">
        <v>3430</v>
      </c>
    </row>
    <row r="1402" spans="1:15" x14ac:dyDescent="0.25">
      <c r="A1402" s="33" t="s">
        <v>2631</v>
      </c>
      <c r="B1402" s="37" t="s">
        <v>2630</v>
      </c>
      <c r="G1402" s="33"/>
      <c r="I1402" s="33"/>
      <c r="K1402"/>
      <c r="M1402" s="105" t="s">
        <v>1313</v>
      </c>
      <c r="N1402" s="106" t="s">
        <v>1314</v>
      </c>
      <c r="O1402" s="101" t="s">
        <v>3426</v>
      </c>
    </row>
    <row r="1403" spans="1:15" x14ac:dyDescent="0.25">
      <c r="A1403" s="33" t="s">
        <v>1012</v>
      </c>
      <c r="B1403" s="37" t="s">
        <v>1011</v>
      </c>
      <c r="G1403" s="33"/>
      <c r="I1403" s="33"/>
      <c r="K1403"/>
      <c r="M1403" s="105" t="s">
        <v>2400</v>
      </c>
      <c r="N1403" s="106" t="s">
        <v>2401</v>
      </c>
      <c r="O1403" s="101" t="s">
        <v>3339</v>
      </c>
    </row>
    <row r="1404" spans="1:15" x14ac:dyDescent="0.25">
      <c r="A1404" s="33" t="s">
        <v>1641</v>
      </c>
      <c r="B1404" s="37" t="s">
        <v>1640</v>
      </c>
      <c r="G1404" s="33"/>
      <c r="I1404" s="33"/>
      <c r="K1404"/>
      <c r="M1404" s="105" t="s">
        <v>2534</v>
      </c>
      <c r="N1404" s="106" t="s">
        <v>2535</v>
      </c>
      <c r="O1404" s="101" t="s">
        <v>3392</v>
      </c>
    </row>
    <row r="1405" spans="1:15" x14ac:dyDescent="0.25">
      <c r="A1405" s="33" t="s">
        <v>628</v>
      </c>
      <c r="B1405" s="37" t="s">
        <v>627</v>
      </c>
      <c r="G1405" s="33"/>
      <c r="I1405" s="33"/>
      <c r="K1405"/>
      <c r="M1405" s="105" t="s">
        <v>2630</v>
      </c>
      <c r="N1405" s="106" t="s">
        <v>2631</v>
      </c>
      <c r="O1405" s="101" t="s">
        <v>3414</v>
      </c>
    </row>
    <row r="1406" spans="1:15" x14ac:dyDescent="0.25">
      <c r="A1406" s="33" t="s">
        <v>1794</v>
      </c>
      <c r="B1406" s="37" t="s">
        <v>1793</v>
      </c>
      <c r="G1406" s="33"/>
      <c r="I1406" s="33"/>
      <c r="K1406"/>
      <c r="M1406" s="105" t="s">
        <v>1011</v>
      </c>
      <c r="N1406" s="106" t="s">
        <v>1012</v>
      </c>
      <c r="O1406" s="101" t="s">
        <v>3379</v>
      </c>
    </row>
    <row r="1407" spans="1:15" x14ac:dyDescent="0.25">
      <c r="A1407" s="33" t="s">
        <v>604</v>
      </c>
      <c r="B1407" s="37" t="s">
        <v>603</v>
      </c>
      <c r="G1407" s="33"/>
      <c r="I1407" s="33"/>
      <c r="K1407"/>
      <c r="M1407" s="105" t="s">
        <v>1640</v>
      </c>
      <c r="N1407" s="106" t="s">
        <v>1641</v>
      </c>
      <c r="O1407" s="101" t="s">
        <v>3449</v>
      </c>
    </row>
    <row r="1408" spans="1:15" x14ac:dyDescent="0.25">
      <c r="A1408" s="33" t="s">
        <v>2569</v>
      </c>
      <c r="B1408" s="37" t="s">
        <v>2568</v>
      </c>
      <c r="G1408" s="33"/>
      <c r="I1408" s="33"/>
      <c r="K1408"/>
      <c r="M1408" s="105" t="s">
        <v>627</v>
      </c>
      <c r="N1408" s="106" t="s">
        <v>628</v>
      </c>
      <c r="O1408" s="101" t="s">
        <v>3362</v>
      </c>
    </row>
    <row r="1409" spans="1:15" x14ac:dyDescent="0.25">
      <c r="A1409" s="33" t="s">
        <v>1356</v>
      </c>
      <c r="B1409" s="37" t="s">
        <v>1355</v>
      </c>
      <c r="G1409" s="33"/>
      <c r="I1409" s="33"/>
      <c r="K1409"/>
      <c r="M1409" s="105" t="s">
        <v>1793</v>
      </c>
      <c r="N1409" s="106" t="s">
        <v>1794</v>
      </c>
      <c r="O1409" s="101" t="s">
        <v>3594</v>
      </c>
    </row>
    <row r="1410" spans="1:15" x14ac:dyDescent="0.25">
      <c r="A1410" s="33" t="s">
        <v>432</v>
      </c>
      <c r="B1410" s="37" t="s">
        <v>431</v>
      </c>
      <c r="G1410" s="33"/>
      <c r="I1410" s="33"/>
      <c r="K1410"/>
      <c r="M1410" s="105" t="s">
        <v>603</v>
      </c>
      <c r="N1410" s="106" t="s">
        <v>604</v>
      </c>
      <c r="O1410" s="101" t="s">
        <v>3335</v>
      </c>
    </row>
    <row r="1411" spans="1:15" x14ac:dyDescent="0.25">
      <c r="A1411" s="33" t="s">
        <v>2175</v>
      </c>
      <c r="B1411" s="37" t="s">
        <v>2174</v>
      </c>
      <c r="G1411" s="33"/>
      <c r="I1411" s="33"/>
      <c r="K1411"/>
      <c r="M1411" s="105" t="s">
        <v>2568</v>
      </c>
      <c r="N1411" s="106" t="s">
        <v>2569</v>
      </c>
      <c r="O1411" s="101" t="s">
        <v>3444</v>
      </c>
    </row>
    <row r="1412" spans="1:15" x14ac:dyDescent="0.25">
      <c r="A1412" s="33" t="s">
        <v>2709</v>
      </c>
      <c r="B1412" s="37" t="s">
        <v>2708</v>
      </c>
      <c r="G1412" s="33"/>
      <c r="I1412" s="33"/>
      <c r="K1412"/>
      <c r="M1412" s="105" t="s">
        <v>431</v>
      </c>
      <c r="N1412" s="106" t="s">
        <v>432</v>
      </c>
      <c r="O1412" s="101" t="s">
        <v>3365</v>
      </c>
    </row>
    <row r="1413" spans="1:15" x14ac:dyDescent="0.25">
      <c r="A1413" s="33" t="s">
        <v>2339</v>
      </c>
      <c r="B1413" s="37" t="s">
        <v>2338</v>
      </c>
      <c r="G1413" s="33"/>
      <c r="I1413" s="33"/>
      <c r="K1413"/>
      <c r="M1413" s="105" t="s">
        <v>2174</v>
      </c>
      <c r="N1413" s="106" t="s">
        <v>2175</v>
      </c>
      <c r="O1413" s="101" t="s">
        <v>3449</v>
      </c>
    </row>
    <row r="1414" spans="1:15" x14ac:dyDescent="0.25">
      <c r="A1414" s="33" t="s">
        <v>1024</v>
      </c>
      <c r="B1414" s="37" t="s">
        <v>1023</v>
      </c>
      <c r="G1414" s="33"/>
      <c r="I1414" s="33"/>
      <c r="K1414"/>
      <c r="M1414" s="105" t="s">
        <v>2708</v>
      </c>
      <c r="N1414" s="106" t="s">
        <v>2709</v>
      </c>
      <c r="O1414" s="101" t="s">
        <v>3533</v>
      </c>
    </row>
    <row r="1415" spans="1:15" x14ac:dyDescent="0.25">
      <c r="A1415" s="33" t="s">
        <v>2239</v>
      </c>
      <c r="B1415" s="37" t="s">
        <v>2238</v>
      </c>
      <c r="G1415" s="33"/>
      <c r="I1415" s="33"/>
      <c r="K1415"/>
      <c r="M1415" s="105" t="s">
        <v>3746</v>
      </c>
      <c r="N1415" s="106" t="s">
        <v>3747</v>
      </c>
      <c r="O1415" s="101" t="s">
        <v>3407</v>
      </c>
    </row>
    <row r="1416" spans="1:15" x14ac:dyDescent="0.25">
      <c r="A1416" s="33" t="s">
        <v>1655</v>
      </c>
      <c r="B1416" s="37" t="s">
        <v>1654</v>
      </c>
      <c r="G1416" s="33"/>
      <c r="I1416" s="33"/>
      <c r="K1416"/>
      <c r="M1416" s="105" t="s">
        <v>2338</v>
      </c>
      <c r="N1416" s="106" t="s">
        <v>2339</v>
      </c>
      <c r="O1416" s="101" t="s">
        <v>3561</v>
      </c>
    </row>
    <row r="1417" spans="1:15" x14ac:dyDescent="0.25">
      <c r="A1417" s="33" t="s">
        <v>2019</v>
      </c>
      <c r="B1417" s="37" t="s">
        <v>2018</v>
      </c>
      <c r="G1417" s="33"/>
      <c r="I1417" s="33"/>
      <c r="K1417"/>
      <c r="M1417" s="105" t="s">
        <v>1023</v>
      </c>
      <c r="N1417" s="106" t="s">
        <v>1024</v>
      </c>
      <c r="O1417" s="101" t="s">
        <v>3496</v>
      </c>
    </row>
    <row r="1418" spans="1:15" x14ac:dyDescent="0.25">
      <c r="A1418" s="33"/>
      <c r="B1418" s="37"/>
      <c r="G1418" s="33"/>
      <c r="I1418" s="33"/>
      <c r="K1418"/>
      <c r="M1418" s="105" t="s">
        <v>1654</v>
      </c>
      <c r="N1418" s="106" t="s">
        <v>1655</v>
      </c>
      <c r="O1418" s="101" t="s">
        <v>3394</v>
      </c>
    </row>
    <row r="1419" spans="1:15" x14ac:dyDescent="0.25">
      <c r="A1419" s="33"/>
      <c r="B1419" s="37"/>
      <c r="G1419" s="33"/>
      <c r="I1419" s="33"/>
      <c r="K1419"/>
      <c r="M1419" s="105" t="s">
        <v>2008</v>
      </c>
      <c r="N1419" s="106" t="s">
        <v>2009</v>
      </c>
      <c r="O1419" s="101" t="s">
        <v>3595</v>
      </c>
    </row>
    <row r="1420" spans="1:15" x14ac:dyDescent="0.25">
      <c r="A1420" s="33"/>
      <c r="B1420" s="37"/>
      <c r="G1420" s="33"/>
      <c r="I1420" s="33"/>
      <c r="K1420"/>
      <c r="M1420" s="105" t="s">
        <v>1803</v>
      </c>
      <c r="N1420" s="106" t="s">
        <v>1804</v>
      </c>
      <c r="O1420" s="101" t="s">
        <v>3596</v>
      </c>
    </row>
    <row r="1421" spans="1:15" x14ac:dyDescent="0.25">
      <c r="A1421" s="33"/>
      <c r="B1421" s="37"/>
      <c r="G1421" s="33"/>
      <c r="I1421" s="33"/>
      <c r="K1421"/>
      <c r="M1421" s="105" t="s">
        <v>1532</v>
      </c>
      <c r="N1421" s="106" t="s">
        <v>1533</v>
      </c>
      <c r="O1421" s="101" t="s">
        <v>3597</v>
      </c>
    </row>
    <row r="1422" spans="1:15" x14ac:dyDescent="0.25">
      <c r="A1422" s="33"/>
      <c r="B1422" s="37"/>
      <c r="G1422" s="33"/>
      <c r="I1422" s="33"/>
      <c r="K1422"/>
      <c r="M1422" s="105" t="s">
        <v>2274</v>
      </c>
      <c r="N1422" s="106" t="s">
        <v>2275</v>
      </c>
      <c r="O1422" s="101" t="s">
        <v>3598</v>
      </c>
    </row>
    <row r="1423" spans="1:15" x14ac:dyDescent="0.25">
      <c r="A1423" s="33"/>
      <c r="B1423" s="37"/>
      <c r="G1423" s="33"/>
      <c r="I1423" s="33"/>
      <c r="K1423"/>
      <c r="M1423" s="105" t="s">
        <v>2780</v>
      </c>
      <c r="N1423" s="106" t="s">
        <v>2781</v>
      </c>
      <c r="O1423" s="101" t="s">
        <v>3599</v>
      </c>
    </row>
    <row r="1424" spans="1:15" x14ac:dyDescent="0.25">
      <c r="A1424" s="33"/>
      <c r="B1424" s="37"/>
      <c r="G1424" s="33"/>
      <c r="I1424" s="33"/>
      <c r="K1424"/>
      <c r="M1424" s="105" t="s">
        <v>2444</v>
      </c>
      <c r="N1424" s="106" t="s">
        <v>2445</v>
      </c>
      <c r="O1424" s="101" t="s">
        <v>3598</v>
      </c>
    </row>
    <row r="1425" spans="1:15" x14ac:dyDescent="0.25">
      <c r="A1425" s="33"/>
      <c r="B1425" s="37"/>
      <c r="G1425" s="33"/>
      <c r="I1425" s="33"/>
      <c r="K1425"/>
      <c r="M1425" s="105" t="s">
        <v>2324</v>
      </c>
      <c r="N1425" s="106" t="s">
        <v>2325</v>
      </c>
      <c r="O1425" s="101" t="s">
        <v>3600</v>
      </c>
    </row>
    <row r="1426" spans="1:15" x14ac:dyDescent="0.25">
      <c r="A1426" s="33"/>
      <c r="B1426" s="37"/>
      <c r="G1426" s="33"/>
      <c r="I1426" s="33"/>
      <c r="K1426"/>
      <c r="M1426" s="105" t="s">
        <v>1059</v>
      </c>
      <c r="N1426" s="106" t="s">
        <v>1060</v>
      </c>
      <c r="O1426" s="101" t="s">
        <v>3601</v>
      </c>
    </row>
    <row r="1427" spans="1:15" x14ac:dyDescent="0.25">
      <c r="A1427" s="33"/>
      <c r="B1427" s="37"/>
      <c r="G1427" s="33"/>
      <c r="I1427" s="33"/>
      <c r="K1427"/>
      <c r="M1427" s="105" t="s">
        <v>927</v>
      </c>
      <c r="N1427" s="106" t="s">
        <v>928</v>
      </c>
      <c r="O1427" s="101" t="s">
        <v>3602</v>
      </c>
    </row>
    <row r="1428" spans="1:15" x14ac:dyDescent="0.25">
      <c r="A1428" s="33"/>
      <c r="B1428" s="37"/>
      <c r="G1428" s="33"/>
      <c r="I1428" s="33"/>
      <c r="K1428"/>
      <c r="M1428" s="105" t="s">
        <v>745</v>
      </c>
      <c r="N1428" s="106" t="s">
        <v>3748</v>
      </c>
      <c r="O1428" s="101" t="s">
        <v>3603</v>
      </c>
    </row>
    <row r="1429" spans="1:15" x14ac:dyDescent="0.25">
      <c r="A1429" s="33"/>
      <c r="B1429" s="37"/>
      <c r="G1429" s="33"/>
      <c r="I1429" s="33"/>
      <c r="K1429"/>
      <c r="M1429" s="105" t="s">
        <v>745</v>
      </c>
      <c r="N1429" s="106" t="s">
        <v>3748</v>
      </c>
      <c r="O1429" s="101" t="s">
        <v>3603</v>
      </c>
    </row>
    <row r="1430" spans="1:15" x14ac:dyDescent="0.25">
      <c r="A1430" s="33"/>
      <c r="B1430" s="37"/>
      <c r="G1430" s="33"/>
      <c r="I1430" s="33"/>
      <c r="K1430"/>
      <c r="M1430" s="105" t="s">
        <v>1502</v>
      </c>
      <c r="N1430" s="106" t="s">
        <v>1503</v>
      </c>
      <c r="O1430" s="101" t="s">
        <v>3604</v>
      </c>
    </row>
    <row r="1431" spans="1:15" x14ac:dyDescent="0.25">
      <c r="A1431" s="33"/>
      <c r="B1431" s="37"/>
      <c r="G1431" s="33"/>
      <c r="I1431" s="33"/>
      <c r="K1431"/>
      <c r="M1431" s="105" t="s">
        <v>3068</v>
      </c>
      <c r="N1431" s="106" t="s">
        <v>3069</v>
      </c>
      <c r="O1431" s="101" t="s">
        <v>3605</v>
      </c>
    </row>
    <row r="1432" spans="1:15" x14ac:dyDescent="0.25">
      <c r="A1432" s="33"/>
      <c r="B1432" s="37"/>
      <c r="G1432" s="33"/>
      <c r="I1432" s="33"/>
      <c r="K1432"/>
      <c r="M1432" s="105" t="s">
        <v>2436</v>
      </c>
      <c r="N1432" s="106" t="s">
        <v>2437</v>
      </c>
      <c r="O1432" s="101" t="s">
        <v>3600</v>
      </c>
    </row>
    <row r="1433" spans="1:15" x14ac:dyDescent="0.25">
      <c r="A1433" s="33"/>
      <c r="B1433" s="37"/>
      <c r="G1433" s="33"/>
      <c r="I1433" s="33"/>
      <c r="K1433"/>
      <c r="M1433" s="105" t="s">
        <v>2254</v>
      </c>
      <c r="N1433" s="106" t="s">
        <v>2255</v>
      </c>
      <c r="O1433" s="101" t="s">
        <v>3604</v>
      </c>
    </row>
    <row r="1434" spans="1:15" x14ac:dyDescent="0.25">
      <c r="A1434" s="33"/>
      <c r="B1434" s="37"/>
      <c r="G1434" s="33"/>
      <c r="I1434" s="33"/>
      <c r="K1434"/>
      <c r="M1434" s="105" t="s">
        <v>1586</v>
      </c>
      <c r="N1434" s="106" t="s">
        <v>1587</v>
      </c>
      <c r="O1434" s="101" t="s">
        <v>3606</v>
      </c>
    </row>
    <row r="1435" spans="1:15" x14ac:dyDescent="0.25">
      <c r="A1435" s="33"/>
      <c r="B1435" s="37"/>
      <c r="G1435" s="33"/>
      <c r="I1435" s="33"/>
      <c r="K1435"/>
      <c r="M1435" s="105" t="s">
        <v>639</v>
      </c>
      <c r="N1435" s="106" t="s">
        <v>640</v>
      </c>
      <c r="O1435" s="101" t="s">
        <v>3606</v>
      </c>
    </row>
    <row r="1436" spans="1:15" x14ac:dyDescent="0.25">
      <c r="A1436" s="33"/>
      <c r="B1436" s="37"/>
      <c r="G1436" s="33"/>
      <c r="I1436" s="33"/>
      <c r="K1436"/>
      <c r="M1436" s="105" t="s">
        <v>1791</v>
      </c>
      <c r="N1436" s="106" t="s">
        <v>1792</v>
      </c>
      <c r="O1436" s="101" t="s">
        <v>3607</v>
      </c>
    </row>
    <row r="1437" spans="1:15" x14ac:dyDescent="0.25">
      <c r="A1437" s="33"/>
      <c r="B1437" s="37"/>
      <c r="G1437" s="33"/>
      <c r="I1437" s="33"/>
      <c r="K1437"/>
      <c r="M1437" s="105" t="s">
        <v>1343</v>
      </c>
      <c r="N1437" s="106" t="s">
        <v>1344</v>
      </c>
      <c r="O1437" s="101" t="s">
        <v>3607</v>
      </c>
    </row>
    <row r="1438" spans="1:15" x14ac:dyDescent="0.25">
      <c r="A1438" s="33"/>
      <c r="B1438" s="37"/>
      <c r="G1438" s="33"/>
      <c r="I1438" s="33"/>
      <c r="K1438"/>
      <c r="M1438" s="105" t="s">
        <v>387</v>
      </c>
      <c r="N1438" s="106" t="s">
        <v>388</v>
      </c>
      <c r="O1438" s="101" t="s">
        <v>3608</v>
      </c>
    </row>
    <row r="1439" spans="1:15" x14ac:dyDescent="0.25">
      <c r="A1439" s="33"/>
      <c r="B1439" s="37"/>
      <c r="G1439" s="33"/>
      <c r="I1439" s="33"/>
      <c r="K1439"/>
      <c r="M1439" s="105" t="s">
        <v>2460</v>
      </c>
      <c r="N1439" s="106" t="s">
        <v>2461</v>
      </c>
      <c r="O1439" s="101" t="s">
        <v>3598</v>
      </c>
    </row>
    <row r="1440" spans="1:15" x14ac:dyDescent="0.25">
      <c r="A1440" s="33"/>
      <c r="B1440" s="37"/>
      <c r="G1440" s="33"/>
      <c r="I1440" s="33"/>
      <c r="K1440"/>
      <c r="M1440" s="105" t="s">
        <v>2843</v>
      </c>
      <c r="N1440" s="106" t="s">
        <v>2844</v>
      </c>
      <c r="O1440" s="101" t="s">
        <v>3605</v>
      </c>
    </row>
    <row r="1441" spans="1:15" x14ac:dyDescent="0.25">
      <c r="A1441" s="33"/>
      <c r="B1441" s="37"/>
      <c r="G1441" s="33"/>
      <c r="I1441" s="33"/>
      <c r="K1441"/>
      <c r="M1441" s="105" t="s">
        <v>2934</v>
      </c>
      <c r="N1441" s="106" t="s">
        <v>2935</v>
      </c>
      <c r="O1441" s="101" t="s">
        <v>3598</v>
      </c>
    </row>
    <row r="1442" spans="1:15" x14ac:dyDescent="0.25">
      <c r="A1442" s="33"/>
      <c r="B1442" s="37"/>
      <c r="G1442" s="33"/>
      <c r="I1442" s="33"/>
      <c r="K1442"/>
      <c r="M1442" s="105" t="s">
        <v>1341</v>
      </c>
      <c r="N1442" s="106" t="s">
        <v>1342</v>
      </c>
      <c r="O1442" s="101" t="s">
        <v>3609</v>
      </c>
    </row>
    <row r="1443" spans="1:15" x14ac:dyDescent="0.25">
      <c r="A1443" s="33"/>
      <c r="B1443" s="37"/>
      <c r="G1443" s="33"/>
      <c r="I1443" s="33"/>
      <c r="K1443"/>
      <c r="M1443" s="105" t="s">
        <v>1197</v>
      </c>
      <c r="N1443" s="106" t="s">
        <v>1198</v>
      </c>
      <c r="O1443" s="101" t="s">
        <v>3607</v>
      </c>
    </row>
    <row r="1444" spans="1:15" x14ac:dyDescent="0.25">
      <c r="A1444" s="33"/>
      <c r="B1444" s="37"/>
      <c r="G1444" s="33"/>
      <c r="I1444" s="33"/>
      <c r="K1444"/>
      <c r="M1444" s="105" t="s">
        <v>1524</v>
      </c>
      <c r="N1444" s="106" t="s">
        <v>1525</v>
      </c>
      <c r="O1444" s="101" t="s">
        <v>3610</v>
      </c>
    </row>
    <row r="1445" spans="1:15" x14ac:dyDescent="0.25">
      <c r="A1445" s="33"/>
      <c r="B1445" s="37"/>
      <c r="G1445" s="33"/>
      <c r="I1445" s="33"/>
      <c r="K1445"/>
      <c r="M1445" s="105" t="s">
        <v>3010</v>
      </c>
      <c r="N1445" s="106" t="s">
        <v>3011</v>
      </c>
      <c r="O1445" s="101" t="s">
        <v>3596</v>
      </c>
    </row>
    <row r="1446" spans="1:15" x14ac:dyDescent="0.25">
      <c r="A1446" s="33"/>
      <c r="B1446" s="37"/>
      <c r="G1446" s="33"/>
      <c r="I1446" s="33"/>
      <c r="K1446"/>
      <c r="M1446" s="105" t="s">
        <v>2802</v>
      </c>
      <c r="N1446" s="106" t="s">
        <v>2803</v>
      </c>
      <c r="O1446" s="101" t="s">
        <v>3607</v>
      </c>
    </row>
    <row r="1447" spans="1:15" x14ac:dyDescent="0.25">
      <c r="A1447" s="33"/>
      <c r="B1447" s="37"/>
      <c r="G1447" s="33"/>
      <c r="I1447" s="33"/>
      <c r="K1447"/>
      <c r="M1447" s="105" t="s">
        <v>1628</v>
      </c>
      <c r="N1447" s="106" t="s">
        <v>1629</v>
      </c>
      <c r="O1447" s="101" t="s">
        <v>3611</v>
      </c>
    </row>
    <row r="1448" spans="1:15" x14ac:dyDescent="0.25">
      <c r="A1448" s="33"/>
      <c r="B1448" s="37"/>
      <c r="G1448" s="33"/>
      <c r="I1448" s="33"/>
      <c r="K1448"/>
      <c r="M1448" s="105" t="s">
        <v>1562</v>
      </c>
      <c r="N1448" s="106" t="s">
        <v>1563</v>
      </c>
      <c r="O1448" s="101" t="s">
        <v>3607</v>
      </c>
    </row>
    <row r="1449" spans="1:15" x14ac:dyDescent="0.25">
      <c r="A1449" s="33"/>
      <c r="B1449" s="37"/>
      <c r="G1449" s="33"/>
      <c r="I1449" s="33"/>
      <c r="K1449"/>
      <c r="M1449" s="105" t="s">
        <v>2970</v>
      </c>
      <c r="N1449" s="106" t="s">
        <v>2971</v>
      </c>
      <c r="O1449" s="101" t="s">
        <v>3607</v>
      </c>
    </row>
    <row r="1450" spans="1:15" x14ac:dyDescent="0.25">
      <c r="A1450" s="33"/>
      <c r="B1450" s="37"/>
      <c r="G1450" s="33"/>
      <c r="I1450" s="33"/>
      <c r="K1450"/>
      <c r="M1450" s="105" t="s">
        <v>1610</v>
      </c>
      <c r="N1450" s="106" t="s">
        <v>1611</v>
      </c>
      <c r="O1450" s="101" t="s">
        <v>3607</v>
      </c>
    </row>
    <row r="1451" spans="1:15" x14ac:dyDescent="0.25">
      <c r="A1451" s="33"/>
      <c r="B1451" s="37"/>
      <c r="G1451" s="33"/>
      <c r="I1451" s="33"/>
      <c r="K1451"/>
      <c r="M1451" s="105" t="s">
        <v>1893</v>
      </c>
      <c r="N1451" s="106" t="s">
        <v>1894</v>
      </c>
      <c r="O1451" s="101" t="s">
        <v>3612</v>
      </c>
    </row>
    <row r="1452" spans="1:15" x14ac:dyDescent="0.25">
      <c r="A1452" s="33"/>
      <c r="B1452" s="37"/>
      <c r="G1452" s="33"/>
      <c r="I1452" s="33"/>
      <c r="K1452"/>
      <c r="M1452" s="105" t="s">
        <v>803</v>
      </c>
      <c r="N1452" s="106" t="s">
        <v>804</v>
      </c>
      <c r="O1452" s="101" t="s">
        <v>3605</v>
      </c>
    </row>
    <row r="1453" spans="1:15" x14ac:dyDescent="0.25">
      <c r="A1453" s="33"/>
      <c r="B1453" s="37"/>
      <c r="G1453" s="33"/>
      <c r="I1453" s="33"/>
      <c r="K1453"/>
      <c r="M1453" s="105" t="s">
        <v>1510</v>
      </c>
      <c r="N1453" s="106" t="s">
        <v>1511</v>
      </c>
      <c r="O1453" s="101" t="s">
        <v>3607</v>
      </c>
    </row>
    <row r="1454" spans="1:15" x14ac:dyDescent="0.25">
      <c r="A1454" s="33"/>
      <c r="B1454" s="37"/>
      <c r="G1454" s="33"/>
      <c r="I1454" s="33"/>
      <c r="K1454"/>
      <c r="M1454" s="105" t="s">
        <v>3012</v>
      </c>
      <c r="N1454" s="106" t="s">
        <v>3013</v>
      </c>
      <c r="O1454" s="101" t="s">
        <v>3610</v>
      </c>
    </row>
    <row r="1455" spans="1:15" x14ac:dyDescent="0.25">
      <c r="A1455" s="33"/>
      <c r="B1455" s="37"/>
      <c r="G1455" s="33"/>
      <c r="I1455" s="33"/>
      <c r="K1455"/>
      <c r="M1455" s="105" t="s">
        <v>2018</v>
      </c>
      <c r="N1455" s="106" t="s">
        <v>2019</v>
      </c>
      <c r="O1455" s="101" t="s">
        <v>3607</v>
      </c>
    </row>
    <row r="1456" spans="1:15" x14ac:dyDescent="0.25">
      <c r="A1456" s="33"/>
      <c r="B1456" s="37"/>
      <c r="G1456" s="33"/>
      <c r="I1456" s="33"/>
      <c r="K1456"/>
      <c r="M1456" s="105" t="s">
        <v>525</v>
      </c>
      <c r="N1456" s="106" t="s">
        <v>526</v>
      </c>
      <c r="O1456" s="101" t="s">
        <v>3609</v>
      </c>
    </row>
    <row r="1457" spans="1:15" x14ac:dyDescent="0.25">
      <c r="A1457" s="33"/>
      <c r="B1457" s="37"/>
      <c r="G1457" s="33"/>
      <c r="I1457" s="33"/>
      <c r="K1457"/>
      <c r="M1457" s="105" t="s">
        <v>2984</v>
      </c>
      <c r="N1457" s="106" t="s">
        <v>2985</v>
      </c>
      <c r="O1457" s="101" t="s">
        <v>3613</v>
      </c>
    </row>
    <row r="1458" spans="1:15" x14ac:dyDescent="0.25">
      <c r="A1458" s="33"/>
      <c r="B1458" s="37"/>
      <c r="G1458" s="33"/>
      <c r="I1458" s="33"/>
      <c r="K1458"/>
      <c r="M1458" s="105" t="s">
        <v>509</v>
      </c>
      <c r="N1458" s="106" t="s">
        <v>510</v>
      </c>
      <c r="O1458" s="101" t="s">
        <v>3599</v>
      </c>
    </row>
    <row r="1459" spans="1:15" x14ac:dyDescent="0.25">
      <c r="A1459" s="33"/>
      <c r="B1459" s="37"/>
      <c r="G1459" s="33"/>
      <c r="I1459" s="33"/>
      <c r="K1459"/>
      <c r="M1459" s="105" t="s">
        <v>323</v>
      </c>
      <c r="N1459" s="106" t="s">
        <v>324</v>
      </c>
      <c r="O1459" s="101" t="s">
        <v>3597</v>
      </c>
    </row>
    <row r="1460" spans="1:15" x14ac:dyDescent="0.25">
      <c r="A1460" s="33"/>
      <c r="B1460" s="37"/>
      <c r="G1460" s="33"/>
      <c r="I1460" s="33"/>
      <c r="K1460"/>
      <c r="M1460" s="105" t="s">
        <v>475</v>
      </c>
      <c r="N1460" s="106" t="s">
        <v>476</v>
      </c>
      <c r="O1460" s="101" t="s">
        <v>3614</v>
      </c>
    </row>
    <row r="1461" spans="1:15" x14ac:dyDescent="0.25">
      <c r="A1461" s="33"/>
      <c r="B1461" s="37"/>
      <c r="G1461" s="33"/>
      <c r="I1461" s="33"/>
      <c r="K1461"/>
      <c r="M1461" s="105" t="s">
        <v>1213</v>
      </c>
      <c r="N1461" s="106" t="s">
        <v>1214</v>
      </c>
      <c r="O1461" s="101" t="s">
        <v>3599</v>
      </c>
    </row>
    <row r="1462" spans="1:15" x14ac:dyDescent="0.25">
      <c r="A1462" s="33"/>
      <c r="B1462" s="37"/>
      <c r="G1462" s="33"/>
      <c r="I1462" s="33"/>
      <c r="K1462"/>
      <c r="M1462" s="105" t="s">
        <v>2922</v>
      </c>
      <c r="N1462" s="106" t="s">
        <v>3749</v>
      </c>
      <c r="O1462" s="101" t="s">
        <v>3605</v>
      </c>
    </row>
    <row r="1463" spans="1:15" x14ac:dyDescent="0.25">
      <c r="A1463" s="33"/>
      <c r="B1463" s="37"/>
      <c r="G1463" s="33"/>
      <c r="I1463" s="33"/>
      <c r="K1463"/>
      <c r="M1463" s="105" t="s">
        <v>2700</v>
      </c>
      <c r="N1463" s="106" t="s">
        <v>2701</v>
      </c>
      <c r="O1463" s="101" t="s">
        <v>3615</v>
      </c>
    </row>
    <row r="1464" spans="1:15" x14ac:dyDescent="0.25">
      <c r="A1464" s="33"/>
      <c r="B1464" s="37"/>
      <c r="G1464" s="33"/>
      <c r="I1464" s="33"/>
      <c r="K1464"/>
      <c r="M1464" s="105" t="s">
        <v>1688</v>
      </c>
      <c r="N1464" s="106" t="s">
        <v>14</v>
      </c>
      <c r="O1464" s="101" t="s">
        <v>3604</v>
      </c>
    </row>
    <row r="1465" spans="1:15" x14ac:dyDescent="0.25">
      <c r="A1465" s="33"/>
      <c r="B1465" s="37"/>
      <c r="G1465" s="33"/>
      <c r="I1465" s="33"/>
      <c r="K1465"/>
      <c r="M1465" s="105" t="s">
        <v>1688</v>
      </c>
      <c r="N1465" s="106" t="s">
        <v>14</v>
      </c>
      <c r="O1465" s="101" t="s">
        <v>3604</v>
      </c>
    </row>
    <row r="1466" spans="1:15" x14ac:dyDescent="0.25">
      <c r="A1466" s="33"/>
      <c r="B1466" s="37"/>
      <c r="G1466" s="33"/>
      <c r="I1466" s="33"/>
      <c r="K1466"/>
      <c r="M1466" s="105" t="s">
        <v>2050</v>
      </c>
      <c r="N1466" s="106" t="s">
        <v>2051</v>
      </c>
      <c r="O1466" s="101" t="s">
        <v>3605</v>
      </c>
    </row>
    <row r="1467" spans="1:15" x14ac:dyDescent="0.25">
      <c r="A1467" s="33"/>
      <c r="B1467" s="37"/>
      <c r="G1467" s="33"/>
      <c r="I1467" s="33"/>
      <c r="K1467"/>
      <c r="M1467" s="105" t="s">
        <v>2718</v>
      </c>
      <c r="N1467" s="106" t="s">
        <v>2719</v>
      </c>
      <c r="O1467" s="101" t="s">
        <v>3605</v>
      </c>
    </row>
    <row r="1468" spans="1:15" x14ac:dyDescent="0.25">
      <c r="A1468" s="33"/>
      <c r="B1468" s="37"/>
      <c r="G1468" s="33"/>
      <c r="I1468" s="33"/>
      <c r="K1468"/>
      <c r="M1468" s="105" t="s">
        <v>1550</v>
      </c>
      <c r="N1468" s="106" t="s">
        <v>3750</v>
      </c>
      <c r="O1468" s="101" t="s">
        <v>3610</v>
      </c>
    </row>
    <row r="1469" spans="1:15" x14ac:dyDescent="0.25">
      <c r="A1469" s="33"/>
      <c r="B1469" s="37"/>
      <c r="G1469" s="33"/>
      <c r="I1469" s="33"/>
      <c r="K1469"/>
      <c r="M1469" s="105" t="s">
        <v>2904</v>
      </c>
      <c r="N1469" s="106" t="s">
        <v>2905</v>
      </c>
      <c r="O1469" s="101" t="s">
        <v>3607</v>
      </c>
    </row>
    <row r="1470" spans="1:15" x14ac:dyDescent="0.25">
      <c r="A1470" s="33"/>
      <c r="B1470" s="37"/>
      <c r="G1470" s="33"/>
      <c r="I1470" s="33"/>
      <c r="K1470"/>
      <c r="M1470" s="105" t="s">
        <v>841</v>
      </c>
      <c r="N1470" s="106" t="s">
        <v>842</v>
      </c>
      <c r="O1470" s="101" t="s">
        <v>3607</v>
      </c>
    </row>
    <row r="1471" spans="1:15" x14ac:dyDescent="0.25">
      <c r="A1471" s="33"/>
      <c r="B1471" s="37"/>
      <c r="G1471" s="33"/>
      <c r="I1471" s="33"/>
      <c r="K1471"/>
      <c r="M1471" s="105" t="s">
        <v>859</v>
      </c>
      <c r="N1471" s="106" t="s">
        <v>860</v>
      </c>
      <c r="O1471" s="101" t="s">
        <v>3611</v>
      </c>
    </row>
    <row r="1472" spans="1:15" x14ac:dyDescent="0.25">
      <c r="A1472" s="33"/>
      <c r="B1472" s="37"/>
      <c r="G1472" s="33"/>
      <c r="I1472" s="33"/>
      <c r="K1472"/>
      <c r="M1472" s="105" t="s">
        <v>573</v>
      </c>
      <c r="N1472" s="106" t="s">
        <v>574</v>
      </c>
      <c r="O1472" s="101" t="s">
        <v>3600</v>
      </c>
    </row>
    <row r="1473" spans="1:15" x14ac:dyDescent="0.25">
      <c r="A1473" s="33"/>
      <c r="B1473" s="37"/>
      <c r="G1473" s="33"/>
      <c r="I1473" s="33"/>
      <c r="K1473"/>
      <c r="M1473" s="105" t="s">
        <v>3038</v>
      </c>
      <c r="N1473" s="106" t="s">
        <v>3039</v>
      </c>
      <c r="O1473" s="101" t="s">
        <v>3607</v>
      </c>
    </row>
    <row r="1474" spans="1:15" x14ac:dyDescent="0.25">
      <c r="A1474" s="33"/>
      <c r="B1474" s="37"/>
      <c r="G1474" s="33"/>
      <c r="I1474" s="33"/>
      <c r="K1474"/>
      <c r="M1474" s="105" t="s">
        <v>729</v>
      </c>
      <c r="N1474" s="106" t="s">
        <v>730</v>
      </c>
      <c r="O1474" s="101" t="s">
        <v>3612</v>
      </c>
    </row>
    <row r="1475" spans="1:15" x14ac:dyDescent="0.25">
      <c r="A1475" s="33"/>
      <c r="B1475" s="37"/>
      <c r="G1475" s="33"/>
      <c r="I1475" s="33"/>
      <c r="K1475"/>
      <c r="M1475" s="105" t="s">
        <v>1081</v>
      </c>
      <c r="N1475" s="106" t="s">
        <v>1082</v>
      </c>
      <c r="O1475" s="101" t="s">
        <v>3596</v>
      </c>
    </row>
    <row r="1476" spans="1:15" x14ac:dyDescent="0.25">
      <c r="A1476" s="33"/>
      <c r="B1476" s="37"/>
      <c r="G1476" s="33"/>
      <c r="I1476" s="33"/>
      <c r="K1476"/>
      <c r="M1476" s="105" t="s">
        <v>2084</v>
      </c>
      <c r="N1476" s="106" t="s">
        <v>2085</v>
      </c>
      <c r="O1476" s="101" t="s">
        <v>3605</v>
      </c>
    </row>
    <row r="1477" spans="1:15" x14ac:dyDescent="0.25">
      <c r="A1477" s="33"/>
      <c r="B1477" s="37"/>
      <c r="G1477" s="33"/>
      <c r="I1477" s="33"/>
      <c r="K1477"/>
      <c r="M1477" s="105" t="s">
        <v>2910</v>
      </c>
      <c r="N1477" s="106" t="s">
        <v>2911</v>
      </c>
      <c r="O1477" s="101" t="s">
        <v>3605</v>
      </c>
    </row>
    <row r="1478" spans="1:15" x14ac:dyDescent="0.25">
      <c r="A1478" s="33"/>
      <c r="B1478" s="37"/>
      <c r="G1478" s="33"/>
      <c r="I1478" s="33"/>
      <c r="K1478"/>
      <c r="M1478" s="105" t="s">
        <v>3751</v>
      </c>
      <c r="N1478" s="106" t="s">
        <v>3752</v>
      </c>
      <c r="O1478" s="101" t="s">
        <v>3521</v>
      </c>
    </row>
    <row r="1479" spans="1:15" x14ac:dyDescent="0.25">
      <c r="A1479" s="33"/>
      <c r="B1479" s="37"/>
      <c r="G1479" s="33"/>
      <c r="I1479" s="33"/>
      <c r="K1479"/>
      <c r="M1479" s="105" t="s">
        <v>3753</v>
      </c>
      <c r="N1479" s="106" t="s">
        <v>3754</v>
      </c>
      <c r="O1479" s="101" t="s">
        <v>3596</v>
      </c>
    </row>
    <row r="1480" spans="1:15" x14ac:dyDescent="0.25">
      <c r="A1480" s="33"/>
      <c r="B1480" s="37"/>
      <c r="G1480" s="33"/>
      <c r="I1480" s="33"/>
      <c r="K1480"/>
      <c r="M1480" s="105" t="s">
        <v>2218</v>
      </c>
      <c r="N1480" s="106" t="s">
        <v>2219</v>
      </c>
      <c r="O1480" s="101" t="s">
        <v>3605</v>
      </c>
    </row>
    <row r="1481" spans="1:15" x14ac:dyDescent="0.25">
      <c r="A1481" s="33"/>
      <c r="B1481" s="37"/>
      <c r="G1481" s="33"/>
      <c r="I1481" s="33"/>
      <c r="K1481"/>
      <c r="M1481" s="105" t="s">
        <v>1091</v>
      </c>
      <c r="N1481" s="106" t="s">
        <v>1092</v>
      </c>
      <c r="O1481" s="101" t="s">
        <v>3608</v>
      </c>
    </row>
    <row r="1482" spans="1:15" x14ac:dyDescent="0.25">
      <c r="A1482" s="33"/>
      <c r="B1482" s="37"/>
      <c r="G1482" s="33"/>
      <c r="I1482" s="33"/>
      <c r="K1482"/>
      <c r="M1482" s="105" t="s">
        <v>685</v>
      </c>
      <c r="N1482" s="106" t="s">
        <v>686</v>
      </c>
      <c r="O1482" s="101" t="s">
        <v>3616</v>
      </c>
    </row>
    <row r="1483" spans="1:15" x14ac:dyDescent="0.25">
      <c r="A1483" s="33"/>
      <c r="B1483" s="37"/>
      <c r="G1483" s="33"/>
      <c r="I1483" s="33"/>
      <c r="K1483"/>
      <c r="M1483" s="105" t="s">
        <v>459</v>
      </c>
      <c r="N1483" s="106" t="s">
        <v>460</v>
      </c>
      <c r="O1483" s="101" t="s">
        <v>3611</v>
      </c>
    </row>
    <row r="1484" spans="1:15" x14ac:dyDescent="0.25">
      <c r="A1484" s="33"/>
      <c r="B1484" s="37"/>
      <c r="G1484" s="33"/>
      <c r="I1484" s="33"/>
      <c r="K1484"/>
      <c r="M1484" s="105" t="s">
        <v>1516</v>
      </c>
      <c r="N1484" s="106" t="s">
        <v>1517</v>
      </c>
      <c r="O1484" s="101" t="s">
        <v>3617</v>
      </c>
    </row>
    <row r="1485" spans="1:15" x14ac:dyDescent="0.25">
      <c r="A1485" s="33"/>
      <c r="B1485" s="37"/>
      <c r="G1485" s="33"/>
      <c r="I1485" s="33"/>
      <c r="K1485"/>
      <c r="M1485" s="105" t="s">
        <v>987</v>
      </c>
      <c r="N1485" s="106" t="s">
        <v>988</v>
      </c>
      <c r="O1485" s="101" t="s">
        <v>3605</v>
      </c>
    </row>
    <row r="1486" spans="1:15" x14ac:dyDescent="0.25">
      <c r="A1486" s="33"/>
      <c r="B1486" s="37"/>
      <c r="G1486" s="33"/>
      <c r="I1486" s="33"/>
      <c r="K1486"/>
      <c r="M1486" s="105" t="s">
        <v>2074</v>
      </c>
      <c r="N1486" s="106" t="s">
        <v>2075</v>
      </c>
      <c r="O1486" s="101" t="s">
        <v>3616</v>
      </c>
    </row>
    <row r="1487" spans="1:15" x14ac:dyDescent="0.25">
      <c r="A1487" s="33"/>
      <c r="B1487" s="37"/>
      <c r="G1487" s="33"/>
      <c r="I1487" s="33"/>
      <c r="K1487"/>
      <c r="M1487" s="105" t="s">
        <v>515</v>
      </c>
      <c r="N1487" s="106" t="s">
        <v>3755</v>
      </c>
      <c r="O1487" s="101" t="s">
        <v>3618</v>
      </c>
    </row>
    <row r="1488" spans="1:15" x14ac:dyDescent="0.25">
      <c r="A1488" s="33"/>
      <c r="B1488" s="37"/>
      <c r="G1488" s="33"/>
      <c r="I1488" s="33"/>
      <c r="K1488"/>
      <c r="M1488" s="105" t="s">
        <v>1219</v>
      </c>
      <c r="N1488" s="106" t="s">
        <v>1220</v>
      </c>
      <c r="O1488" s="101" t="s">
        <v>3605</v>
      </c>
    </row>
    <row r="1489" spans="1:15" x14ac:dyDescent="0.25">
      <c r="A1489" s="33"/>
      <c r="B1489" s="37"/>
      <c r="G1489" s="33"/>
      <c r="I1489" s="33"/>
      <c r="K1489"/>
      <c r="M1489" s="105" t="s">
        <v>2976</v>
      </c>
      <c r="N1489" s="106" t="s">
        <v>2977</v>
      </c>
      <c r="O1489" s="101" t="s">
        <v>3605</v>
      </c>
    </row>
    <row r="1490" spans="1:15" x14ac:dyDescent="0.25">
      <c r="A1490" s="33"/>
      <c r="B1490" s="37"/>
      <c r="G1490" s="33"/>
      <c r="I1490" s="33"/>
      <c r="K1490"/>
      <c r="M1490" s="105" t="s">
        <v>1926</v>
      </c>
      <c r="N1490" s="106" t="s">
        <v>1927</v>
      </c>
      <c r="O1490" s="101" t="s">
        <v>3619</v>
      </c>
    </row>
    <row r="1491" spans="1:15" x14ac:dyDescent="0.25">
      <c r="A1491" s="33"/>
      <c r="B1491" s="37"/>
      <c r="G1491" s="33"/>
      <c r="I1491" s="33"/>
      <c r="K1491"/>
      <c r="M1491" s="105" t="s">
        <v>1253</v>
      </c>
      <c r="N1491" s="106" t="s">
        <v>1254</v>
      </c>
      <c r="O1491" s="101" t="s">
        <v>3620</v>
      </c>
    </row>
    <row r="1492" spans="1:15" x14ac:dyDescent="0.25">
      <c r="A1492" s="33"/>
      <c r="B1492" s="37"/>
      <c r="G1492" s="33"/>
      <c r="I1492" s="33"/>
      <c r="K1492"/>
      <c r="M1492" s="105" t="s">
        <v>2861</v>
      </c>
      <c r="N1492" s="106" t="s">
        <v>2862</v>
      </c>
      <c r="O1492" s="101" t="s">
        <v>3621</v>
      </c>
    </row>
    <row r="1493" spans="1:15" x14ac:dyDescent="0.25">
      <c r="A1493" s="33"/>
      <c r="B1493" s="37"/>
      <c r="G1493" s="33"/>
      <c r="I1493" s="33"/>
      <c r="K1493"/>
      <c r="M1493" s="105" t="s">
        <v>373</v>
      </c>
      <c r="N1493" s="106" t="s">
        <v>374</v>
      </c>
      <c r="O1493" s="101" t="s">
        <v>3622</v>
      </c>
    </row>
    <row r="1494" spans="1:15" x14ac:dyDescent="0.25">
      <c r="A1494" s="33"/>
      <c r="B1494" s="37"/>
      <c r="G1494" s="33"/>
      <c r="I1494" s="33"/>
      <c r="K1494"/>
      <c r="M1494" s="105" t="s">
        <v>2408</v>
      </c>
      <c r="N1494" s="106" t="s">
        <v>2409</v>
      </c>
      <c r="O1494" s="101" t="s">
        <v>3600</v>
      </c>
    </row>
    <row r="1495" spans="1:15" x14ac:dyDescent="0.25">
      <c r="A1495" s="33"/>
      <c r="B1495" s="37"/>
      <c r="G1495" s="33"/>
      <c r="I1495" s="33"/>
      <c r="K1495"/>
      <c r="M1495" s="105" t="s">
        <v>2540</v>
      </c>
      <c r="N1495" s="106" t="s">
        <v>2541</v>
      </c>
      <c r="O1495" s="101" t="s">
        <v>3622</v>
      </c>
    </row>
    <row r="1496" spans="1:15" x14ac:dyDescent="0.25">
      <c r="A1496" s="33"/>
      <c r="B1496" s="37"/>
      <c r="G1496" s="33"/>
      <c r="I1496" s="33"/>
      <c r="K1496"/>
      <c r="M1496" s="105" t="s">
        <v>1837</v>
      </c>
      <c r="N1496" s="106" t="s">
        <v>1838</v>
      </c>
      <c r="O1496" s="101" t="s">
        <v>3603</v>
      </c>
    </row>
    <row r="1497" spans="1:15" x14ac:dyDescent="0.25">
      <c r="A1497" s="33"/>
      <c r="B1497" s="37"/>
      <c r="G1497" s="33"/>
      <c r="I1497" s="33"/>
      <c r="K1497"/>
      <c r="M1497" s="105" t="s">
        <v>837</v>
      </c>
      <c r="N1497" s="106" t="s">
        <v>838</v>
      </c>
      <c r="O1497" s="101" t="s">
        <v>3603</v>
      </c>
    </row>
    <row r="1498" spans="1:15" x14ac:dyDescent="0.25">
      <c r="A1498" s="33"/>
      <c r="B1498" s="37"/>
      <c r="G1498" s="33"/>
      <c r="I1498" s="33"/>
      <c r="K1498"/>
      <c r="M1498" s="105" t="s">
        <v>2448</v>
      </c>
      <c r="N1498" s="106" t="s">
        <v>2449</v>
      </c>
      <c r="O1498" s="101" t="s">
        <v>3603</v>
      </c>
    </row>
    <row r="1499" spans="1:15" x14ac:dyDescent="0.25">
      <c r="A1499" s="33"/>
      <c r="B1499" s="37"/>
      <c r="G1499" s="33"/>
      <c r="I1499" s="33"/>
      <c r="K1499"/>
      <c r="M1499" s="105" t="s">
        <v>1883</v>
      </c>
      <c r="N1499" s="106" t="s">
        <v>1884</v>
      </c>
      <c r="O1499" s="101" t="s">
        <v>3615</v>
      </c>
    </row>
    <row r="1500" spans="1:15" x14ac:dyDescent="0.25">
      <c r="A1500" s="33"/>
      <c r="B1500" s="37"/>
      <c r="G1500" s="33"/>
      <c r="I1500" s="33"/>
      <c r="K1500"/>
      <c r="M1500" s="105" t="s">
        <v>2732</v>
      </c>
      <c r="N1500" s="106" t="s">
        <v>2733</v>
      </c>
      <c r="O1500" s="101" t="s">
        <v>3608</v>
      </c>
    </row>
    <row r="1501" spans="1:15" x14ac:dyDescent="0.25">
      <c r="A1501" s="33"/>
      <c r="B1501" s="37"/>
      <c r="G1501" s="33"/>
      <c r="I1501" s="33"/>
      <c r="K1501"/>
      <c r="M1501" s="105" t="s">
        <v>393</v>
      </c>
      <c r="N1501" s="106" t="s">
        <v>394</v>
      </c>
      <c r="O1501" s="101" t="s">
        <v>3623</v>
      </c>
    </row>
    <row r="1502" spans="1:15" x14ac:dyDescent="0.25">
      <c r="A1502" s="33"/>
      <c r="B1502" s="37"/>
      <c r="G1502" s="33"/>
      <c r="I1502" s="33"/>
      <c r="K1502"/>
      <c r="M1502" s="105" t="s">
        <v>1355</v>
      </c>
      <c r="N1502" s="106" t="s">
        <v>1356</v>
      </c>
      <c r="O1502" s="101" t="s">
        <v>3598</v>
      </c>
    </row>
    <row r="1503" spans="1:15" x14ac:dyDescent="0.25">
      <c r="A1503" s="33"/>
      <c r="B1503" s="37"/>
      <c r="G1503" s="33"/>
      <c r="I1503" s="33"/>
      <c r="K1503"/>
      <c r="M1503" s="105" t="s">
        <v>1303</v>
      </c>
      <c r="N1503" s="106" t="s">
        <v>1304</v>
      </c>
      <c r="O1503" s="101" t="s">
        <v>3611</v>
      </c>
    </row>
    <row r="1504" spans="1:15" x14ac:dyDescent="0.25">
      <c r="A1504" s="33"/>
      <c r="B1504" s="37"/>
      <c r="G1504" s="33"/>
      <c r="I1504" s="33"/>
      <c r="K1504"/>
      <c r="M1504" s="105" t="s">
        <v>2986</v>
      </c>
      <c r="N1504" s="106" t="s">
        <v>2987</v>
      </c>
      <c r="O1504" s="101" t="s">
        <v>3598</v>
      </c>
    </row>
    <row r="1505" spans="1:15" x14ac:dyDescent="0.25">
      <c r="A1505" s="33"/>
      <c r="B1505" s="37"/>
      <c r="G1505" s="33"/>
      <c r="I1505" s="33"/>
      <c r="K1505"/>
      <c r="M1505" s="105" t="s">
        <v>1910</v>
      </c>
      <c r="N1505" s="106" t="s">
        <v>1911</v>
      </c>
      <c r="O1505" s="101" t="s">
        <v>3598</v>
      </c>
    </row>
    <row r="1506" spans="1:15" x14ac:dyDescent="0.25">
      <c r="A1506" s="33"/>
      <c r="B1506" s="37"/>
      <c r="G1506" s="33"/>
      <c r="I1506" s="33"/>
      <c r="K1506"/>
      <c r="M1506" s="105" t="s">
        <v>1187</v>
      </c>
      <c r="N1506" s="106" t="s">
        <v>1188</v>
      </c>
      <c r="O1506" s="101" t="s">
        <v>3624</v>
      </c>
    </row>
    <row r="1507" spans="1:15" x14ac:dyDescent="0.25">
      <c r="A1507" s="33"/>
      <c r="B1507" s="37"/>
      <c r="G1507" s="33"/>
      <c r="I1507" s="33"/>
      <c r="K1507"/>
      <c r="M1507" s="105" t="s">
        <v>301</v>
      </c>
      <c r="N1507" s="106" t="s">
        <v>302</v>
      </c>
      <c r="O1507" s="101" t="s">
        <v>3611</v>
      </c>
    </row>
    <row r="1508" spans="1:15" x14ac:dyDescent="0.25">
      <c r="A1508" s="33"/>
      <c r="B1508" s="37"/>
      <c r="G1508" s="33"/>
      <c r="I1508" s="33"/>
      <c r="K1508"/>
      <c r="M1508" s="105" t="s">
        <v>1924</v>
      </c>
      <c r="N1508" s="106" t="s">
        <v>1925</v>
      </c>
      <c r="O1508" s="101" t="s">
        <v>3625</v>
      </c>
    </row>
    <row r="1509" spans="1:15" x14ac:dyDescent="0.25">
      <c r="A1509" s="33"/>
      <c r="B1509" s="37"/>
      <c r="G1509" s="33"/>
      <c r="I1509" s="33"/>
      <c r="K1509"/>
      <c r="M1509" s="105" t="s">
        <v>1003</v>
      </c>
      <c r="N1509" s="106" t="s">
        <v>1004</v>
      </c>
      <c r="O1509" s="101" t="s">
        <v>3615</v>
      </c>
    </row>
    <row r="1510" spans="1:15" x14ac:dyDescent="0.25">
      <c r="A1510" s="33"/>
      <c r="B1510" s="37"/>
      <c r="G1510" s="33"/>
      <c r="I1510" s="33"/>
      <c r="K1510"/>
      <c r="M1510" s="105" t="s">
        <v>1109</v>
      </c>
      <c r="N1510" s="106" t="s">
        <v>1110</v>
      </c>
      <c r="O1510" s="101" t="s">
        <v>3602</v>
      </c>
    </row>
    <row r="1511" spans="1:15" x14ac:dyDescent="0.25">
      <c r="A1511" s="33"/>
      <c r="B1511" s="37"/>
      <c r="G1511" s="33"/>
      <c r="I1511" s="33"/>
      <c r="K1511"/>
      <c r="M1511" s="105" t="s">
        <v>2236</v>
      </c>
      <c r="N1511" s="106" t="s">
        <v>2237</v>
      </c>
      <c r="O1511" s="101" t="s">
        <v>3611</v>
      </c>
    </row>
    <row r="1512" spans="1:15" x14ac:dyDescent="0.25">
      <c r="A1512" s="33"/>
      <c r="B1512" s="37"/>
      <c r="G1512" s="33"/>
      <c r="I1512" s="33"/>
      <c r="K1512"/>
      <c r="M1512" s="105" t="s">
        <v>2024</v>
      </c>
      <c r="N1512" s="106" t="s">
        <v>2025</v>
      </c>
      <c r="O1512" s="101" t="s">
        <v>3626</v>
      </c>
    </row>
    <row r="1513" spans="1:15" x14ac:dyDescent="0.25">
      <c r="A1513" s="33"/>
      <c r="B1513" s="37"/>
      <c r="G1513" s="33"/>
      <c r="I1513" s="33"/>
      <c r="K1513"/>
      <c r="M1513" s="105" t="s">
        <v>691</v>
      </c>
      <c r="N1513" s="106" t="s">
        <v>692</v>
      </c>
      <c r="O1513" s="101" t="s">
        <v>3605</v>
      </c>
    </row>
    <row r="1514" spans="1:15" x14ac:dyDescent="0.25">
      <c r="A1514" s="33"/>
      <c r="B1514" s="37"/>
      <c r="G1514" s="33"/>
      <c r="I1514" s="33"/>
      <c r="K1514"/>
      <c r="M1514" s="105" t="s">
        <v>391</v>
      </c>
      <c r="N1514" s="106" t="s">
        <v>392</v>
      </c>
      <c r="O1514" s="101" t="s">
        <v>3627</v>
      </c>
    </row>
    <row r="1515" spans="1:15" x14ac:dyDescent="0.25">
      <c r="A1515" s="33"/>
      <c r="B1515" s="37"/>
      <c r="G1515" s="33"/>
      <c r="I1515" s="33"/>
      <c r="K1515"/>
      <c r="M1515" s="105" t="s">
        <v>1420</v>
      </c>
      <c r="N1515" s="106" t="s">
        <v>1421</v>
      </c>
      <c r="O1515" s="101" t="s">
        <v>3596</v>
      </c>
    </row>
    <row r="1516" spans="1:15" x14ac:dyDescent="0.25">
      <c r="A1516" s="33"/>
      <c r="B1516" s="37"/>
      <c r="G1516" s="33"/>
      <c r="I1516" s="33"/>
      <c r="K1516"/>
      <c r="M1516" s="105" t="s">
        <v>1021</v>
      </c>
      <c r="N1516" s="106" t="s">
        <v>1022</v>
      </c>
      <c r="O1516" s="101" t="s">
        <v>3611</v>
      </c>
    </row>
    <row r="1517" spans="1:15" x14ac:dyDescent="0.25">
      <c r="A1517" s="33"/>
      <c r="B1517" s="37"/>
      <c r="G1517" s="33"/>
      <c r="I1517" s="33"/>
      <c r="K1517"/>
      <c r="M1517" s="105" t="s">
        <v>933</v>
      </c>
      <c r="N1517" s="106" t="s">
        <v>934</v>
      </c>
      <c r="O1517" s="101" t="s">
        <v>3596</v>
      </c>
    </row>
    <row r="1518" spans="1:15" x14ac:dyDescent="0.25">
      <c r="A1518" s="33"/>
      <c r="B1518" s="37"/>
      <c r="G1518" s="33"/>
      <c r="I1518" s="33"/>
      <c r="K1518"/>
      <c r="M1518" s="105" t="s">
        <v>1051</v>
      </c>
      <c r="N1518" s="106" t="s">
        <v>1052</v>
      </c>
      <c r="O1518" s="101" t="s">
        <v>3596</v>
      </c>
    </row>
    <row r="1519" spans="1:15" x14ac:dyDescent="0.25">
      <c r="A1519" s="33"/>
      <c r="B1519" s="37"/>
      <c r="G1519" s="33"/>
      <c r="I1519" s="33"/>
      <c r="K1519"/>
      <c r="M1519" s="105" t="s">
        <v>2344</v>
      </c>
      <c r="N1519" s="106" t="s">
        <v>2345</v>
      </c>
      <c r="O1519" s="101" t="s">
        <v>3605</v>
      </c>
    </row>
    <row r="1520" spans="1:15" x14ac:dyDescent="0.25">
      <c r="A1520" s="33"/>
      <c r="B1520" s="37"/>
      <c r="G1520" s="33"/>
      <c r="I1520" s="33"/>
      <c r="K1520"/>
      <c r="M1520" s="105" t="s">
        <v>531</v>
      </c>
      <c r="N1520" s="106" t="s">
        <v>532</v>
      </c>
      <c r="O1520" s="101" t="s">
        <v>3628</v>
      </c>
    </row>
    <row r="1521" spans="1:15" x14ac:dyDescent="0.25">
      <c r="A1521" s="33"/>
      <c r="B1521" s="37"/>
      <c r="G1521" s="33"/>
      <c r="I1521" s="33"/>
      <c r="K1521"/>
      <c r="M1521" s="105" t="s">
        <v>2318</v>
      </c>
      <c r="N1521" s="106" t="s">
        <v>2319</v>
      </c>
      <c r="O1521" s="101" t="s">
        <v>3621</v>
      </c>
    </row>
    <row r="1522" spans="1:15" x14ac:dyDescent="0.25">
      <c r="A1522" s="33"/>
      <c r="B1522" s="37"/>
      <c r="G1522" s="33"/>
      <c r="I1522" s="33"/>
      <c r="K1522"/>
      <c r="M1522" s="105" t="s">
        <v>503</v>
      </c>
      <c r="N1522" s="106" t="s">
        <v>504</v>
      </c>
      <c r="O1522" s="101" t="s">
        <v>3607</v>
      </c>
    </row>
    <row r="1523" spans="1:15" x14ac:dyDescent="0.25">
      <c r="A1523" s="33"/>
      <c r="B1523" s="37"/>
      <c r="G1523" s="33"/>
      <c r="I1523" s="33"/>
      <c r="K1523"/>
      <c r="M1523" s="105" t="s">
        <v>3072</v>
      </c>
      <c r="N1523" s="106" t="s">
        <v>3073</v>
      </c>
      <c r="O1523" s="101" t="s">
        <v>3610</v>
      </c>
    </row>
    <row r="1524" spans="1:15" x14ac:dyDescent="0.25">
      <c r="A1524" s="33"/>
      <c r="B1524" s="37"/>
      <c r="G1524" s="33"/>
      <c r="I1524" s="33"/>
      <c r="K1524"/>
      <c r="M1524" s="105" t="s">
        <v>1520</v>
      </c>
      <c r="N1524" s="106" t="s">
        <v>1521</v>
      </c>
      <c r="O1524" s="101" t="s">
        <v>3601</v>
      </c>
    </row>
    <row r="1525" spans="1:15" x14ac:dyDescent="0.25">
      <c r="A1525" s="33"/>
      <c r="B1525" s="37"/>
      <c r="G1525" s="33"/>
      <c r="I1525" s="33"/>
      <c r="K1525"/>
      <c r="M1525" s="105" t="s">
        <v>2851</v>
      </c>
      <c r="N1525" s="106" t="s">
        <v>2852</v>
      </c>
      <c r="O1525" s="101" t="s">
        <v>3626</v>
      </c>
    </row>
    <row r="1526" spans="1:15" x14ac:dyDescent="0.25">
      <c r="A1526" s="33"/>
      <c r="B1526" s="37"/>
      <c r="G1526" s="33"/>
      <c r="I1526" s="33"/>
      <c r="K1526"/>
      <c r="M1526" s="105" t="s">
        <v>2222</v>
      </c>
      <c r="N1526" s="106" t="s">
        <v>2223</v>
      </c>
      <c r="O1526" s="101" t="s">
        <v>3596</v>
      </c>
    </row>
    <row r="1527" spans="1:15" x14ac:dyDescent="0.25">
      <c r="A1527" s="33"/>
      <c r="B1527" s="37"/>
      <c r="G1527" s="33"/>
      <c r="I1527" s="33"/>
      <c r="K1527"/>
      <c r="M1527" s="105" t="s">
        <v>1201</v>
      </c>
      <c r="N1527" s="106" t="s">
        <v>1202</v>
      </c>
      <c r="O1527" s="101" t="s">
        <v>3607</v>
      </c>
    </row>
    <row r="1528" spans="1:15" x14ac:dyDescent="0.25">
      <c r="A1528" s="33"/>
      <c r="B1528" s="37"/>
      <c r="G1528" s="33"/>
      <c r="I1528" s="33"/>
      <c r="K1528"/>
      <c r="M1528" s="105" t="s">
        <v>1416</v>
      </c>
      <c r="N1528" s="106" t="s">
        <v>1417</v>
      </c>
      <c r="O1528" s="101" t="s">
        <v>3607</v>
      </c>
    </row>
    <row r="1529" spans="1:15" x14ac:dyDescent="0.25">
      <c r="A1529" s="33"/>
      <c r="B1529" s="37"/>
      <c r="G1529" s="33"/>
      <c r="I1529" s="33"/>
      <c r="K1529"/>
      <c r="M1529" s="105" t="s">
        <v>1845</v>
      </c>
      <c r="N1529" s="106" t="s">
        <v>1846</v>
      </c>
      <c r="O1529" s="101" t="s">
        <v>3629</v>
      </c>
    </row>
    <row r="1530" spans="1:15" x14ac:dyDescent="0.25">
      <c r="A1530" s="33"/>
      <c r="B1530" s="37"/>
      <c r="G1530" s="33"/>
      <c r="I1530" s="33"/>
      <c r="K1530"/>
      <c r="M1530" s="105" t="s">
        <v>2278</v>
      </c>
      <c r="N1530" s="106" t="s">
        <v>2279</v>
      </c>
      <c r="O1530" s="101" t="s">
        <v>3628</v>
      </c>
    </row>
    <row r="1531" spans="1:15" x14ac:dyDescent="0.25">
      <c r="A1531" s="33"/>
      <c r="B1531" s="37"/>
      <c r="G1531" s="33"/>
      <c r="I1531" s="33"/>
      <c r="K1531"/>
      <c r="M1531" s="105" t="s">
        <v>291</v>
      </c>
      <c r="N1531" s="106" t="s">
        <v>292</v>
      </c>
      <c r="O1531" s="101" t="s">
        <v>3623</v>
      </c>
    </row>
    <row r="1532" spans="1:15" x14ac:dyDescent="0.25">
      <c r="A1532" s="33"/>
      <c r="B1532" s="37"/>
      <c r="G1532" s="33"/>
      <c r="I1532" s="33"/>
      <c r="K1532"/>
      <c r="M1532" s="105" t="s">
        <v>863</v>
      </c>
      <c r="N1532" s="106" t="s">
        <v>864</v>
      </c>
      <c r="O1532" s="101" t="s">
        <v>3604</v>
      </c>
    </row>
    <row r="1533" spans="1:15" x14ac:dyDescent="0.25">
      <c r="A1533" s="33"/>
      <c r="B1533" s="37"/>
      <c r="G1533" s="33"/>
      <c r="I1533" s="33"/>
      <c r="K1533"/>
      <c r="M1533" s="105" t="s">
        <v>785</v>
      </c>
      <c r="N1533" s="106" t="s">
        <v>786</v>
      </c>
      <c r="O1533" s="101" t="s">
        <v>3607</v>
      </c>
    </row>
    <row r="1534" spans="1:15" x14ac:dyDescent="0.25">
      <c r="A1534" s="33"/>
      <c r="B1534" s="37"/>
      <c r="G1534" s="33"/>
      <c r="I1534" s="33"/>
      <c r="K1534"/>
      <c r="M1534" s="105" t="s">
        <v>2208</v>
      </c>
      <c r="N1534" s="106" t="s">
        <v>2209</v>
      </c>
      <c r="O1534" s="101" t="s">
        <v>3605</v>
      </c>
    </row>
    <row r="1535" spans="1:15" x14ac:dyDescent="0.25">
      <c r="A1535" s="33"/>
      <c r="B1535" s="37"/>
      <c r="G1535" s="33"/>
      <c r="I1535" s="33"/>
      <c r="K1535"/>
      <c r="M1535" s="105" t="s">
        <v>2892</v>
      </c>
      <c r="N1535" s="106" t="s">
        <v>2893</v>
      </c>
      <c r="O1535" s="101" t="s">
        <v>3605</v>
      </c>
    </row>
    <row r="1536" spans="1:15" x14ac:dyDescent="0.25">
      <c r="A1536" s="33"/>
      <c r="B1536" s="37"/>
      <c r="G1536" s="33"/>
      <c r="I1536" s="33"/>
      <c r="K1536"/>
      <c r="M1536" s="105" t="s">
        <v>1153</v>
      </c>
      <c r="N1536" s="106" t="s">
        <v>1154</v>
      </c>
      <c r="O1536" s="101" t="s">
        <v>3605</v>
      </c>
    </row>
    <row r="1537" spans="1:15" x14ac:dyDescent="0.25">
      <c r="A1537" s="33"/>
      <c r="B1537" s="37"/>
      <c r="G1537" s="33"/>
      <c r="I1537" s="33"/>
      <c r="K1537"/>
      <c r="M1537" s="105" t="s">
        <v>1500</v>
      </c>
      <c r="N1537" s="106" t="s">
        <v>1501</v>
      </c>
      <c r="O1537" s="101" t="s">
        <v>3629</v>
      </c>
    </row>
    <row r="1538" spans="1:15" x14ac:dyDescent="0.25">
      <c r="A1538" s="33"/>
      <c r="B1538" s="37"/>
      <c r="G1538" s="33"/>
      <c r="I1538" s="33"/>
      <c r="K1538"/>
      <c r="M1538" s="105" t="s">
        <v>1719</v>
      </c>
      <c r="N1538" s="106" t="s">
        <v>1720</v>
      </c>
      <c r="O1538" s="101" t="s">
        <v>3629</v>
      </c>
    </row>
    <row r="1539" spans="1:15" x14ac:dyDescent="0.25">
      <c r="A1539" s="33"/>
      <c r="B1539" s="37"/>
      <c r="G1539" s="33"/>
      <c r="I1539" s="33"/>
      <c r="K1539"/>
      <c r="M1539" s="105" t="s">
        <v>2686</v>
      </c>
      <c r="N1539" s="106" t="s">
        <v>2687</v>
      </c>
      <c r="O1539" s="101" t="s">
        <v>3611</v>
      </c>
    </row>
    <row r="1540" spans="1:15" x14ac:dyDescent="0.25">
      <c r="A1540" s="33"/>
      <c r="B1540" s="37"/>
      <c r="G1540" s="33"/>
      <c r="I1540" s="33"/>
      <c r="K1540"/>
      <c r="M1540" s="105" t="s">
        <v>2046</v>
      </c>
      <c r="N1540" s="106" t="s">
        <v>2047</v>
      </c>
      <c r="O1540" s="101" t="s">
        <v>3613</v>
      </c>
    </row>
    <row r="1541" spans="1:15" x14ac:dyDescent="0.25">
      <c r="A1541" s="33"/>
      <c r="B1541" s="37"/>
      <c r="G1541" s="33"/>
      <c r="I1541" s="33"/>
      <c r="K1541"/>
      <c r="M1541" s="105" t="s">
        <v>3756</v>
      </c>
      <c r="N1541" s="106" t="s">
        <v>3757</v>
      </c>
      <c r="O1541" s="101" t="s">
        <v>3630</v>
      </c>
    </row>
    <row r="1542" spans="1:15" x14ac:dyDescent="0.25">
      <c r="A1542" s="33"/>
      <c r="B1542" s="37"/>
      <c r="G1542" s="33"/>
      <c r="I1542" s="33"/>
      <c r="K1542"/>
      <c r="M1542" s="105" t="s">
        <v>995</v>
      </c>
      <c r="N1542" s="106" t="s">
        <v>996</v>
      </c>
      <c r="O1542" s="101" t="s">
        <v>3596</v>
      </c>
    </row>
    <row r="1543" spans="1:15" x14ac:dyDescent="0.25">
      <c r="A1543" s="33"/>
      <c r="B1543" s="37"/>
      <c r="G1543" s="33"/>
      <c r="I1543" s="33"/>
      <c r="K1543"/>
      <c r="M1543" s="105" t="s">
        <v>2564</v>
      </c>
      <c r="N1543" s="106" t="s">
        <v>2565</v>
      </c>
      <c r="O1543" s="101" t="s">
        <v>3631</v>
      </c>
    </row>
    <row r="1544" spans="1:15" x14ac:dyDescent="0.25">
      <c r="A1544" s="33"/>
      <c r="B1544" s="37"/>
      <c r="G1544" s="33"/>
      <c r="I1544" s="33"/>
      <c r="K1544"/>
      <c r="M1544" s="105" t="s">
        <v>2320</v>
      </c>
      <c r="N1544" s="106" t="s">
        <v>2321</v>
      </c>
      <c r="O1544" s="101" t="s">
        <v>3609</v>
      </c>
    </row>
    <row r="1545" spans="1:15" x14ac:dyDescent="0.25">
      <c r="A1545" s="33"/>
      <c r="B1545" s="37"/>
      <c r="G1545" s="33"/>
      <c r="I1545" s="33"/>
      <c r="K1545"/>
      <c r="M1545" s="105" t="s">
        <v>2798</v>
      </c>
      <c r="N1545" s="106" t="s">
        <v>2799</v>
      </c>
      <c r="O1545" s="101" t="s">
        <v>3600</v>
      </c>
    </row>
    <row r="1546" spans="1:15" x14ac:dyDescent="0.25">
      <c r="A1546" s="33"/>
      <c r="B1546" s="37"/>
      <c r="G1546" s="33"/>
      <c r="I1546" s="33"/>
      <c r="K1546"/>
      <c r="M1546" s="105" t="s">
        <v>1709</v>
      </c>
      <c r="N1546" s="106" t="s">
        <v>1710</v>
      </c>
      <c r="O1546" s="101" t="s">
        <v>3632</v>
      </c>
    </row>
    <row r="1547" spans="1:15" x14ac:dyDescent="0.25">
      <c r="A1547" s="33"/>
      <c r="B1547" s="37"/>
      <c r="G1547" s="33"/>
      <c r="I1547" s="33"/>
      <c r="K1547"/>
      <c r="M1547" s="105" t="s">
        <v>2314</v>
      </c>
      <c r="N1547" s="106" t="s">
        <v>2315</v>
      </c>
      <c r="O1547" s="101" t="s">
        <v>3596</v>
      </c>
    </row>
    <row r="1548" spans="1:15" x14ac:dyDescent="0.25">
      <c r="A1548" s="33"/>
      <c r="B1548" s="37"/>
      <c r="G1548" s="33"/>
      <c r="I1548" s="33"/>
      <c r="K1548"/>
      <c r="M1548" s="105" t="s">
        <v>1689</v>
      </c>
      <c r="N1548" s="106" t="s">
        <v>1690</v>
      </c>
      <c r="O1548" s="101" t="s">
        <v>3605</v>
      </c>
    </row>
    <row r="1549" spans="1:15" x14ac:dyDescent="0.25">
      <c r="A1549" s="33"/>
      <c r="B1549" s="37"/>
      <c r="G1549" s="33"/>
      <c r="I1549" s="33"/>
      <c r="K1549"/>
      <c r="M1549" s="105" t="s">
        <v>1057</v>
      </c>
      <c r="N1549" s="106" t="s">
        <v>1058</v>
      </c>
      <c r="O1549" s="101" t="s">
        <v>3605</v>
      </c>
    </row>
    <row r="1550" spans="1:15" x14ac:dyDescent="0.25">
      <c r="A1550" s="33"/>
      <c r="B1550" s="37"/>
      <c r="G1550" s="33"/>
      <c r="I1550" s="33"/>
      <c r="K1550"/>
      <c r="M1550" s="105" t="s">
        <v>595</v>
      </c>
      <c r="N1550" s="106" t="s">
        <v>596</v>
      </c>
      <c r="O1550" s="101" t="s">
        <v>3605</v>
      </c>
    </row>
    <row r="1551" spans="1:15" x14ac:dyDescent="0.25">
      <c r="A1551" s="33"/>
      <c r="B1551" s="37"/>
      <c r="G1551" s="33"/>
      <c r="I1551" s="33"/>
      <c r="K1551"/>
      <c r="M1551" s="105" t="s">
        <v>535</v>
      </c>
      <c r="N1551" s="106" t="s">
        <v>536</v>
      </c>
      <c r="O1551" s="101" t="s">
        <v>3607</v>
      </c>
    </row>
    <row r="1552" spans="1:15" x14ac:dyDescent="0.25">
      <c r="A1552" s="33"/>
      <c r="B1552" s="37"/>
      <c r="G1552" s="33"/>
      <c r="I1552" s="33"/>
      <c r="K1552"/>
      <c r="M1552" s="105"/>
      <c r="N1552" s="106"/>
      <c r="O1552" s="101"/>
    </row>
    <row r="1553" spans="1:15" x14ac:dyDescent="0.25">
      <c r="A1553" s="33"/>
      <c r="B1553" s="37"/>
      <c r="G1553" s="33"/>
      <c r="I1553" s="33"/>
      <c r="K1553"/>
      <c r="M1553" s="105"/>
      <c r="N1553" s="106"/>
      <c r="O1553" s="101"/>
    </row>
    <row r="1554" spans="1:15" x14ac:dyDescent="0.25">
      <c r="A1554" s="33"/>
      <c r="B1554" s="37"/>
      <c r="G1554" s="33"/>
      <c r="I1554" s="33"/>
      <c r="K1554"/>
      <c r="M1554" s="105"/>
      <c r="N1554" s="106"/>
      <c r="O1554" s="101"/>
    </row>
    <row r="1555" spans="1:15" x14ac:dyDescent="0.25">
      <c r="A1555" s="33"/>
      <c r="B1555" s="37"/>
      <c r="G1555" s="33"/>
      <c r="I1555" s="33"/>
      <c r="K1555"/>
      <c r="M1555" s="105"/>
      <c r="N1555" s="106"/>
      <c r="O1555" s="101"/>
    </row>
    <row r="1556" spans="1:15" x14ac:dyDescent="0.25">
      <c r="A1556" s="33"/>
      <c r="B1556" s="37"/>
      <c r="G1556" s="33"/>
      <c r="I1556" s="33"/>
      <c r="K1556"/>
      <c r="M1556" s="105"/>
      <c r="N1556" s="106"/>
      <c r="O1556" s="101"/>
    </row>
    <row r="1557" spans="1:15" x14ac:dyDescent="0.25">
      <c r="A1557" s="33"/>
      <c r="B1557" s="37"/>
      <c r="G1557" s="33"/>
      <c r="I1557" s="33"/>
      <c r="K1557"/>
      <c r="M1557" s="105"/>
      <c r="N1557" s="106"/>
      <c r="O1557" s="101"/>
    </row>
    <row r="1558" spans="1:15" x14ac:dyDescent="0.25">
      <c r="A1558" s="33"/>
      <c r="B1558" s="37"/>
      <c r="G1558" s="33"/>
      <c r="I1558" s="33"/>
      <c r="K1558"/>
      <c r="M1558" s="105"/>
      <c r="N1558" s="106"/>
      <c r="O1558" s="101"/>
    </row>
    <row r="1559" spans="1:15" x14ac:dyDescent="0.25">
      <c r="A1559" s="33"/>
      <c r="B1559" s="37"/>
      <c r="G1559" s="33"/>
      <c r="I1559" s="33"/>
      <c r="K1559"/>
      <c r="M1559" s="105"/>
      <c r="N1559" s="106"/>
      <c r="O1559" s="101"/>
    </row>
    <row r="1560" spans="1:15" x14ac:dyDescent="0.25">
      <c r="A1560" s="33"/>
      <c r="B1560" s="37"/>
      <c r="G1560" s="33"/>
      <c r="I1560" s="33"/>
      <c r="K1560"/>
      <c r="M1560" s="105"/>
      <c r="N1560" s="106"/>
      <c r="O1560" s="101"/>
    </row>
    <row r="1561" spans="1:15" x14ac:dyDescent="0.25">
      <c r="A1561" s="33"/>
      <c r="B1561" s="37"/>
      <c r="G1561" s="33"/>
      <c r="I1561" s="33"/>
      <c r="K1561"/>
      <c r="M1561" s="105"/>
      <c r="N1561" s="106"/>
      <c r="O1561" s="101"/>
    </row>
    <row r="1562" spans="1:15" x14ac:dyDescent="0.25">
      <c r="A1562" s="33"/>
      <c r="B1562" s="37"/>
      <c r="G1562" s="33"/>
      <c r="I1562" s="33"/>
      <c r="K1562"/>
      <c r="M1562" s="105"/>
      <c r="N1562" s="106"/>
      <c r="O1562" s="101"/>
    </row>
    <row r="1563" spans="1:15" x14ac:dyDescent="0.25">
      <c r="A1563" s="33"/>
      <c r="B1563" s="37"/>
      <c r="G1563" s="33"/>
      <c r="I1563" s="33"/>
      <c r="K1563"/>
      <c r="M1563" s="105"/>
      <c r="N1563" s="106"/>
      <c r="O1563" s="101"/>
    </row>
    <row r="1564" spans="1:15" x14ac:dyDescent="0.25">
      <c r="A1564" s="33"/>
      <c r="B1564" s="37"/>
      <c r="G1564" s="33"/>
      <c r="I1564" s="33"/>
      <c r="K1564"/>
      <c r="M1564" s="105"/>
      <c r="N1564" s="106"/>
      <c r="O1564" s="101"/>
    </row>
    <row r="1565" spans="1:15" x14ac:dyDescent="0.25">
      <c r="A1565" s="33"/>
      <c r="B1565" s="37"/>
      <c r="G1565" s="33"/>
      <c r="I1565" s="33"/>
      <c r="K1565"/>
      <c r="M1565" s="105"/>
      <c r="N1565" s="106"/>
      <c r="O1565" s="101"/>
    </row>
    <row r="1566" spans="1:15" x14ac:dyDescent="0.25">
      <c r="A1566" s="33"/>
      <c r="B1566" s="37"/>
      <c r="G1566" s="33"/>
      <c r="I1566" s="33"/>
      <c r="K1566"/>
      <c r="M1566" s="105"/>
      <c r="N1566" s="106"/>
      <c r="O1566" s="101"/>
    </row>
    <row r="1567" spans="1:15" x14ac:dyDescent="0.25">
      <c r="A1567" s="33"/>
      <c r="B1567" s="37"/>
      <c r="G1567" s="33"/>
      <c r="I1567" s="33"/>
      <c r="K1567"/>
      <c r="M1567" s="105"/>
      <c r="N1567" s="106"/>
      <c r="O1567" s="101"/>
    </row>
    <row r="1568" spans="1:15" x14ac:dyDescent="0.25">
      <c r="A1568" s="33"/>
      <c r="B1568" s="37"/>
      <c r="G1568" s="33"/>
      <c r="I1568" s="33"/>
      <c r="K1568"/>
      <c r="M1568" s="105"/>
      <c r="N1568" s="106"/>
      <c r="O1568" s="101"/>
    </row>
    <row r="1569" spans="1:15" x14ac:dyDescent="0.25">
      <c r="A1569" s="33"/>
      <c r="B1569" s="37"/>
      <c r="G1569" s="33"/>
      <c r="I1569" s="33"/>
      <c r="K1569"/>
      <c r="M1569" s="105"/>
      <c r="N1569" s="106"/>
      <c r="O1569" s="101"/>
    </row>
    <row r="1570" spans="1:15" x14ac:dyDescent="0.25">
      <c r="A1570" s="33"/>
      <c r="B1570" s="37"/>
      <c r="G1570" s="33"/>
      <c r="I1570" s="33"/>
      <c r="K1570"/>
      <c r="M1570" s="105"/>
      <c r="N1570" s="106"/>
      <c r="O1570" s="101"/>
    </row>
    <row r="1571" spans="1:15" x14ac:dyDescent="0.25">
      <c r="A1571" s="33"/>
      <c r="B1571" s="37"/>
      <c r="G1571" s="33"/>
      <c r="I1571" s="33"/>
      <c r="K1571"/>
      <c r="M1571" s="105"/>
      <c r="N1571" s="106"/>
      <c r="O1571" s="101"/>
    </row>
    <row r="1572" spans="1:15" x14ac:dyDescent="0.25">
      <c r="A1572" s="33"/>
      <c r="B1572" s="37"/>
      <c r="G1572" s="33"/>
      <c r="I1572" s="33"/>
      <c r="K1572"/>
      <c r="M1572" s="105"/>
      <c r="N1572" s="106"/>
      <c r="O1572" s="101"/>
    </row>
    <row r="1573" spans="1:15" x14ac:dyDescent="0.25">
      <c r="A1573" s="33"/>
      <c r="B1573" s="37"/>
      <c r="G1573" s="33"/>
      <c r="I1573" s="33"/>
      <c r="K1573"/>
      <c r="M1573" s="105"/>
      <c r="N1573" s="106"/>
      <c r="O1573" s="101"/>
    </row>
    <row r="1574" spans="1:15" x14ac:dyDescent="0.25">
      <c r="A1574" s="33"/>
      <c r="B1574" s="37"/>
      <c r="G1574" s="33"/>
      <c r="I1574" s="33"/>
      <c r="K1574"/>
      <c r="M1574" s="105"/>
      <c r="N1574" s="106"/>
      <c r="O1574" s="101"/>
    </row>
    <row r="1575" spans="1:15" x14ac:dyDescent="0.25">
      <c r="A1575" s="33"/>
      <c r="B1575" s="37"/>
      <c r="G1575" s="33"/>
      <c r="I1575" s="33"/>
      <c r="K1575"/>
      <c r="M1575" s="105"/>
      <c r="N1575" s="106"/>
      <c r="O1575" s="101"/>
    </row>
    <row r="1576" spans="1:15" x14ac:dyDescent="0.25">
      <c r="A1576" s="33"/>
      <c r="B1576" s="37"/>
      <c r="G1576" s="33"/>
      <c r="I1576" s="33"/>
      <c r="K1576"/>
      <c r="M1576" s="105"/>
      <c r="N1576" s="106"/>
      <c r="O1576" s="101"/>
    </row>
    <row r="1577" spans="1:15" x14ac:dyDescent="0.25">
      <c r="A1577" s="33"/>
      <c r="B1577" s="37"/>
      <c r="G1577" s="33"/>
      <c r="I1577" s="33"/>
      <c r="K1577"/>
      <c r="M1577" s="105"/>
      <c r="N1577" s="106"/>
      <c r="O1577" s="101"/>
    </row>
    <row r="1578" spans="1:15" x14ac:dyDescent="0.25">
      <c r="A1578" s="33"/>
      <c r="B1578" s="37"/>
      <c r="G1578" s="33"/>
      <c r="I1578" s="33"/>
      <c r="K1578"/>
      <c r="M1578" s="105"/>
      <c r="N1578" s="106"/>
      <c r="O1578" s="101"/>
    </row>
    <row r="1579" spans="1:15" x14ac:dyDescent="0.25">
      <c r="A1579" s="33"/>
      <c r="B1579" s="37"/>
      <c r="G1579" s="33"/>
      <c r="I1579" s="33"/>
      <c r="K1579"/>
      <c r="M1579" s="105"/>
      <c r="N1579" s="106"/>
      <c r="O1579" s="101"/>
    </row>
    <row r="1580" spans="1:15" x14ac:dyDescent="0.25">
      <c r="A1580" s="33"/>
      <c r="B1580" s="37"/>
      <c r="G1580" s="33"/>
      <c r="I1580" s="33"/>
      <c r="K1580"/>
      <c r="M1580" s="105"/>
      <c r="N1580" s="106"/>
      <c r="O1580" s="101"/>
    </row>
    <row r="1581" spans="1:15" x14ac:dyDescent="0.25">
      <c r="A1581" s="33"/>
      <c r="B1581" s="37"/>
      <c r="G1581" s="33"/>
      <c r="I1581" s="33"/>
      <c r="K1581"/>
      <c r="M1581" s="105"/>
      <c r="N1581" s="106"/>
      <c r="O1581" s="101"/>
    </row>
    <row r="1582" spans="1:15" x14ac:dyDescent="0.25">
      <c r="A1582" s="33"/>
      <c r="B1582" s="37"/>
      <c r="G1582" s="33"/>
      <c r="I1582" s="33"/>
      <c r="K1582"/>
      <c r="M1582" s="105"/>
      <c r="N1582" s="106"/>
      <c r="O1582" s="101"/>
    </row>
    <row r="1583" spans="1:15" x14ac:dyDescent="0.25">
      <c r="A1583" s="33"/>
      <c r="B1583" s="37"/>
      <c r="G1583" s="33"/>
      <c r="I1583" s="33"/>
      <c r="K1583"/>
      <c r="M1583" s="105"/>
      <c r="N1583" s="106"/>
      <c r="O1583" s="101"/>
    </row>
    <row r="1584" spans="1:15" x14ac:dyDescent="0.25">
      <c r="A1584" s="33"/>
      <c r="B1584" s="37"/>
      <c r="G1584" s="33"/>
      <c r="I1584" s="33"/>
      <c r="K1584"/>
      <c r="M1584" s="105"/>
      <c r="N1584" s="106"/>
      <c r="O1584" s="101"/>
    </row>
    <row r="1585" spans="1:15" x14ac:dyDescent="0.25">
      <c r="A1585" s="33"/>
      <c r="B1585" s="37"/>
      <c r="G1585" s="33"/>
      <c r="I1585" s="33"/>
      <c r="K1585"/>
      <c r="M1585" s="105"/>
      <c r="N1585" s="106"/>
      <c r="O1585" s="101"/>
    </row>
    <row r="1586" spans="1:15" x14ac:dyDescent="0.25">
      <c r="A1586" s="33"/>
      <c r="B1586" s="37"/>
      <c r="G1586" s="33"/>
      <c r="I1586" s="33"/>
      <c r="K1586"/>
      <c r="M1586" s="105"/>
      <c r="N1586" s="106"/>
      <c r="O1586" s="101"/>
    </row>
    <row r="1587" spans="1:15" x14ac:dyDescent="0.25">
      <c r="A1587" s="33"/>
      <c r="B1587" s="37"/>
      <c r="G1587" s="33"/>
      <c r="I1587" s="33"/>
      <c r="K1587"/>
      <c r="M1587" s="105"/>
      <c r="N1587" s="106"/>
      <c r="O1587" s="101"/>
    </row>
    <row r="1588" spans="1:15" x14ac:dyDescent="0.25">
      <c r="A1588" s="33"/>
      <c r="B1588" s="37"/>
      <c r="G1588" s="33"/>
      <c r="I1588" s="33"/>
      <c r="K1588"/>
      <c r="M1588" s="105"/>
      <c r="N1588" s="106"/>
      <c r="O1588" s="101"/>
    </row>
    <row r="1589" spans="1:15" x14ac:dyDescent="0.25">
      <c r="A1589" s="33"/>
      <c r="B1589" s="37"/>
      <c r="G1589" s="33"/>
      <c r="I1589" s="33"/>
      <c r="K1589"/>
      <c r="M1589" s="105"/>
      <c r="N1589" s="106"/>
      <c r="O1589" s="101"/>
    </row>
    <row r="1590" spans="1:15" x14ac:dyDescent="0.25">
      <c r="A1590" s="33"/>
      <c r="B1590" s="37"/>
      <c r="G1590" s="33"/>
      <c r="I1590" s="33"/>
      <c r="K1590"/>
      <c r="M1590" s="105"/>
      <c r="N1590" s="106"/>
      <c r="O1590" s="101"/>
    </row>
    <row r="1591" spans="1:15" x14ac:dyDescent="0.25">
      <c r="A1591" s="33"/>
      <c r="B1591" s="37"/>
      <c r="G1591" s="33"/>
      <c r="I1591" s="33"/>
      <c r="K1591"/>
      <c r="M1591" s="105"/>
      <c r="N1591" s="106"/>
      <c r="O1591" s="101"/>
    </row>
    <row r="1592" spans="1:15" x14ac:dyDescent="0.25">
      <c r="A1592" s="33"/>
      <c r="B1592" s="37"/>
      <c r="G1592" s="33"/>
      <c r="I1592" s="33"/>
      <c r="K1592"/>
      <c r="M1592" s="105"/>
      <c r="N1592" s="106"/>
      <c r="O1592" s="101"/>
    </row>
    <row r="1593" spans="1:15" x14ac:dyDescent="0.25">
      <c r="A1593" s="33"/>
      <c r="B1593" s="37"/>
      <c r="G1593" s="33"/>
      <c r="I1593" s="33"/>
      <c r="K1593"/>
      <c r="M1593" s="105"/>
      <c r="N1593" s="106"/>
      <c r="O1593" s="101"/>
    </row>
    <row r="1594" spans="1:15" x14ac:dyDescent="0.25">
      <c r="A1594" s="33"/>
      <c r="B1594" s="37"/>
      <c r="G1594" s="33"/>
      <c r="I1594" s="33"/>
      <c r="K1594"/>
      <c r="M1594" s="105"/>
      <c r="N1594" s="106"/>
      <c r="O1594" s="101"/>
    </row>
    <row r="1595" spans="1:15" x14ac:dyDescent="0.25">
      <c r="A1595" s="33"/>
      <c r="B1595" s="37"/>
      <c r="G1595" s="33"/>
      <c r="I1595" s="33"/>
      <c r="K1595"/>
      <c r="M1595" s="105"/>
      <c r="N1595" s="106"/>
      <c r="O1595" s="101"/>
    </row>
    <row r="1596" spans="1:15" x14ac:dyDescent="0.25">
      <c r="A1596" s="33"/>
      <c r="B1596" s="37"/>
      <c r="G1596" s="33"/>
      <c r="I1596" s="33"/>
      <c r="K1596"/>
      <c r="M1596" s="105"/>
      <c r="N1596" s="106"/>
      <c r="O1596" s="101"/>
    </row>
    <row r="1597" spans="1:15" x14ac:dyDescent="0.25">
      <c r="A1597" s="33"/>
      <c r="B1597" s="37"/>
      <c r="G1597" s="33"/>
      <c r="I1597" s="33"/>
      <c r="K1597"/>
      <c r="M1597" s="105"/>
      <c r="N1597" s="106"/>
      <c r="O1597" s="101"/>
    </row>
    <row r="1598" spans="1:15" x14ac:dyDescent="0.25">
      <c r="A1598" s="33"/>
      <c r="B1598" s="37"/>
      <c r="G1598" s="33"/>
      <c r="I1598" s="33"/>
      <c r="K1598"/>
      <c r="M1598" s="105"/>
      <c r="N1598" s="106"/>
      <c r="O1598" s="101"/>
    </row>
    <row r="1599" spans="1:15" x14ac:dyDescent="0.25">
      <c r="A1599" s="33"/>
      <c r="B1599" s="37"/>
      <c r="G1599" s="33"/>
      <c r="I1599" s="33"/>
      <c r="K1599"/>
      <c r="M1599" s="105"/>
      <c r="N1599" s="106"/>
      <c r="O1599" s="101"/>
    </row>
    <row r="1600" spans="1:15" x14ac:dyDescent="0.25">
      <c r="A1600" s="33"/>
      <c r="B1600" s="37"/>
      <c r="G1600" s="33"/>
      <c r="I1600" s="33"/>
      <c r="K1600"/>
      <c r="M1600" s="105"/>
      <c r="N1600" s="106"/>
      <c r="O1600" s="101"/>
    </row>
    <row r="1601" spans="1:15" x14ac:dyDescent="0.25">
      <c r="A1601" s="33"/>
      <c r="B1601" s="37"/>
      <c r="G1601" s="33"/>
      <c r="I1601" s="33"/>
      <c r="K1601"/>
      <c r="M1601" s="105"/>
      <c r="N1601" s="106"/>
      <c r="O1601" s="101"/>
    </row>
    <row r="1602" spans="1:15" x14ac:dyDescent="0.25">
      <c r="A1602" s="33"/>
      <c r="B1602" s="37"/>
      <c r="G1602" s="33"/>
      <c r="I1602" s="33"/>
      <c r="K1602"/>
      <c r="M1602" s="105"/>
      <c r="N1602" s="106"/>
      <c r="O1602" s="101"/>
    </row>
    <row r="1603" spans="1:15" x14ac:dyDescent="0.25">
      <c r="A1603" s="33"/>
      <c r="B1603" s="37"/>
      <c r="G1603" s="33"/>
      <c r="I1603" s="33"/>
      <c r="K1603"/>
      <c r="M1603" s="105"/>
      <c r="N1603" s="106"/>
      <c r="O1603" s="101"/>
    </row>
    <row r="1604" spans="1:15" x14ac:dyDescent="0.25">
      <c r="A1604" s="33"/>
      <c r="B1604" s="37"/>
      <c r="G1604" s="33"/>
      <c r="I1604" s="33"/>
      <c r="K1604"/>
      <c r="M1604" s="105"/>
      <c r="N1604" s="106"/>
      <c r="O1604" s="101"/>
    </row>
    <row r="1605" spans="1:15" x14ac:dyDescent="0.25">
      <c r="A1605" s="33"/>
      <c r="B1605" s="37"/>
      <c r="G1605" s="33"/>
      <c r="I1605" s="33"/>
      <c r="K1605"/>
      <c r="M1605" s="105"/>
      <c r="N1605" s="106"/>
      <c r="O1605" s="101"/>
    </row>
    <row r="1606" spans="1:15" x14ac:dyDescent="0.25">
      <c r="A1606" s="33"/>
      <c r="B1606" s="37"/>
      <c r="G1606" s="33"/>
      <c r="I1606" s="33"/>
      <c r="K1606"/>
      <c r="M1606" s="105"/>
      <c r="N1606" s="106"/>
      <c r="O1606" s="101"/>
    </row>
    <row r="1607" spans="1:15" x14ac:dyDescent="0.25">
      <c r="A1607" s="33"/>
      <c r="B1607" s="37"/>
      <c r="G1607" s="33"/>
      <c r="I1607" s="33"/>
      <c r="K1607"/>
      <c r="M1607" s="105"/>
      <c r="N1607" s="106"/>
      <c r="O1607" s="101"/>
    </row>
    <row r="1608" spans="1:15" x14ac:dyDescent="0.25">
      <c r="A1608" s="33"/>
      <c r="B1608" s="37"/>
      <c r="G1608" s="33"/>
      <c r="I1608" s="33"/>
      <c r="K1608"/>
      <c r="M1608" s="105"/>
      <c r="N1608" s="106"/>
      <c r="O1608" s="101"/>
    </row>
    <row r="1609" spans="1:15" x14ac:dyDescent="0.25">
      <c r="A1609" s="33"/>
      <c r="B1609" s="37"/>
      <c r="G1609" s="33"/>
      <c r="I1609" s="33"/>
      <c r="K1609"/>
      <c r="M1609" s="105"/>
      <c r="N1609" s="106"/>
      <c r="O1609" s="101"/>
    </row>
    <row r="1610" spans="1:15" x14ac:dyDescent="0.25">
      <c r="A1610" s="33"/>
      <c r="B1610" s="37"/>
      <c r="G1610" s="33"/>
      <c r="I1610" s="33"/>
      <c r="K1610"/>
      <c r="M1610" s="105"/>
      <c r="N1610" s="106"/>
      <c r="O1610" s="101"/>
    </row>
    <row r="1611" spans="1:15" x14ac:dyDescent="0.25">
      <c r="A1611" s="33"/>
      <c r="B1611" s="37"/>
      <c r="G1611" s="33"/>
      <c r="I1611" s="33"/>
      <c r="K1611"/>
      <c r="M1611" s="105"/>
      <c r="N1611" s="106"/>
      <c r="O1611" s="101"/>
    </row>
    <row r="1612" spans="1:15" x14ac:dyDescent="0.25">
      <c r="A1612" s="33"/>
      <c r="B1612" s="37"/>
      <c r="G1612" s="33"/>
      <c r="I1612" s="33"/>
      <c r="K1612"/>
      <c r="M1612" s="105"/>
      <c r="N1612" s="106"/>
      <c r="O1612" s="101"/>
    </row>
    <row r="1613" spans="1:15" x14ac:dyDescent="0.25">
      <c r="A1613" s="33"/>
      <c r="B1613" s="37"/>
      <c r="G1613" s="33"/>
      <c r="I1613" s="33"/>
      <c r="K1613"/>
      <c r="M1613" s="105"/>
      <c r="N1613" s="106"/>
      <c r="O1613" s="101"/>
    </row>
    <row r="1614" spans="1:15" x14ac:dyDescent="0.25">
      <c r="A1614" s="33"/>
      <c r="B1614" s="37"/>
      <c r="G1614" s="33"/>
      <c r="I1614" s="33"/>
      <c r="K1614"/>
      <c r="M1614" s="105"/>
      <c r="N1614" s="106"/>
      <c r="O1614" s="101"/>
    </row>
    <row r="1615" spans="1:15" x14ac:dyDescent="0.25">
      <c r="A1615" s="33"/>
      <c r="B1615" s="37"/>
      <c r="G1615" s="33"/>
      <c r="I1615" s="33"/>
      <c r="K1615"/>
      <c r="M1615" s="105"/>
      <c r="N1615" s="106"/>
      <c r="O1615" s="101"/>
    </row>
    <row r="1616" spans="1:15" x14ac:dyDescent="0.25">
      <c r="A1616" s="33"/>
      <c r="B1616" s="37"/>
      <c r="G1616" s="33"/>
      <c r="I1616" s="33"/>
      <c r="K1616"/>
      <c r="M1616" s="105"/>
      <c r="N1616" s="106"/>
      <c r="O1616" s="101"/>
    </row>
    <row r="1617" spans="1:15" x14ac:dyDescent="0.25">
      <c r="A1617" s="33"/>
      <c r="B1617" s="37"/>
      <c r="G1617" s="33"/>
      <c r="I1617" s="33"/>
      <c r="K1617"/>
      <c r="M1617" s="105"/>
      <c r="N1617" s="106"/>
      <c r="O1617" s="101"/>
    </row>
    <row r="1618" spans="1:15" x14ac:dyDescent="0.25">
      <c r="A1618" s="33"/>
      <c r="B1618" s="37"/>
      <c r="G1618" s="33"/>
      <c r="I1618" s="33"/>
      <c r="K1618"/>
      <c r="M1618" s="105"/>
      <c r="N1618" s="106"/>
      <c r="O1618" s="101"/>
    </row>
    <row r="1619" spans="1:15" x14ac:dyDescent="0.25">
      <c r="A1619" s="33"/>
      <c r="B1619" s="37"/>
      <c r="G1619" s="33"/>
      <c r="I1619" s="33"/>
      <c r="K1619"/>
      <c r="M1619" s="105"/>
      <c r="N1619" s="106"/>
      <c r="O1619" s="101"/>
    </row>
    <row r="1620" spans="1:15" x14ac:dyDescent="0.25">
      <c r="A1620" s="33"/>
      <c r="B1620" s="37"/>
      <c r="G1620" s="33"/>
      <c r="I1620" s="33"/>
      <c r="K1620"/>
      <c r="M1620" s="105"/>
      <c r="N1620" s="106"/>
      <c r="O1620" s="101"/>
    </row>
    <row r="1621" spans="1:15" x14ac:dyDescent="0.25">
      <c r="A1621" s="33"/>
      <c r="B1621" s="37"/>
      <c r="G1621" s="33"/>
      <c r="I1621" s="33"/>
      <c r="K1621"/>
      <c r="M1621" s="105"/>
      <c r="N1621" s="106"/>
      <c r="O1621" s="101"/>
    </row>
    <row r="1622" spans="1:15" x14ac:dyDescent="0.25">
      <c r="A1622" s="33"/>
      <c r="B1622" s="37"/>
      <c r="G1622" s="33"/>
      <c r="I1622" s="33"/>
      <c r="K1622"/>
      <c r="M1622" s="105"/>
      <c r="N1622" s="106"/>
      <c r="O1622" s="101"/>
    </row>
    <row r="1623" spans="1:15" x14ac:dyDescent="0.25">
      <c r="A1623" s="33"/>
      <c r="B1623" s="37"/>
      <c r="G1623" s="33"/>
      <c r="I1623" s="33"/>
      <c r="K1623"/>
      <c r="M1623" s="105"/>
      <c r="N1623" s="106"/>
      <c r="O1623" s="101"/>
    </row>
    <row r="1624" spans="1:15" x14ac:dyDescent="0.25">
      <c r="A1624" s="33"/>
      <c r="B1624" s="37"/>
      <c r="G1624" s="33"/>
      <c r="I1624" s="33"/>
      <c r="K1624"/>
      <c r="M1624" s="105"/>
      <c r="N1624" s="106"/>
      <c r="O1624" s="101"/>
    </row>
    <row r="1625" spans="1:15" x14ac:dyDescent="0.25">
      <c r="A1625" s="33"/>
      <c r="B1625" s="37"/>
      <c r="G1625" s="33"/>
      <c r="I1625" s="33"/>
      <c r="K1625"/>
      <c r="M1625" s="105"/>
      <c r="N1625" s="106"/>
      <c r="O1625" s="101"/>
    </row>
    <row r="1626" spans="1:15" x14ac:dyDescent="0.25">
      <c r="A1626" s="33"/>
      <c r="B1626" s="37"/>
      <c r="G1626" s="33"/>
      <c r="I1626" s="33"/>
      <c r="K1626"/>
      <c r="M1626" s="105"/>
      <c r="N1626" s="106"/>
      <c r="O1626" s="101"/>
    </row>
    <row r="1627" spans="1:15" x14ac:dyDescent="0.25">
      <c r="A1627" s="33"/>
      <c r="B1627" s="37"/>
      <c r="G1627" s="33"/>
      <c r="I1627" s="33"/>
      <c r="K1627"/>
      <c r="M1627" s="105"/>
      <c r="N1627" s="106"/>
      <c r="O1627" s="101"/>
    </row>
    <row r="1628" spans="1:15" x14ac:dyDescent="0.25">
      <c r="A1628" s="33"/>
      <c r="B1628" s="37"/>
      <c r="G1628" s="33"/>
      <c r="I1628" s="33"/>
      <c r="K1628"/>
      <c r="M1628" s="105"/>
      <c r="N1628" s="106"/>
      <c r="O1628" s="101"/>
    </row>
    <row r="1629" spans="1:15" x14ac:dyDescent="0.25">
      <c r="A1629" s="33"/>
      <c r="B1629" s="37"/>
      <c r="G1629" s="33"/>
      <c r="I1629" s="33"/>
      <c r="K1629"/>
      <c r="M1629" s="105"/>
      <c r="N1629" s="106"/>
      <c r="O1629" s="101"/>
    </row>
    <row r="1630" spans="1:15" x14ac:dyDescent="0.25">
      <c r="A1630" s="33"/>
      <c r="B1630" s="37"/>
      <c r="G1630" s="33"/>
      <c r="I1630" s="33"/>
      <c r="K1630"/>
      <c r="M1630" s="105"/>
      <c r="N1630" s="106"/>
      <c r="O1630" s="101"/>
    </row>
    <row r="1631" spans="1:15" x14ac:dyDescent="0.25">
      <c r="A1631" s="33"/>
      <c r="B1631" s="37"/>
      <c r="G1631" s="33"/>
      <c r="I1631" s="33"/>
      <c r="K1631"/>
      <c r="M1631" s="105"/>
      <c r="N1631" s="106"/>
      <c r="O1631" s="101"/>
    </row>
    <row r="1632" spans="1:15" x14ac:dyDescent="0.25">
      <c r="A1632" s="33"/>
      <c r="B1632" s="37"/>
      <c r="G1632" s="33"/>
      <c r="I1632" s="33"/>
      <c r="K1632"/>
      <c r="M1632" s="105"/>
      <c r="N1632" s="106"/>
      <c r="O1632" s="101"/>
    </row>
    <row r="1633" spans="1:15" x14ac:dyDescent="0.25">
      <c r="A1633" s="33"/>
      <c r="B1633" s="37"/>
      <c r="G1633" s="33"/>
      <c r="I1633" s="33"/>
      <c r="K1633"/>
      <c r="M1633" s="105"/>
      <c r="N1633" s="106"/>
      <c r="O1633" s="101"/>
    </row>
    <row r="1634" spans="1:15" x14ac:dyDescent="0.25">
      <c r="A1634" s="33"/>
      <c r="B1634" s="37"/>
      <c r="G1634" s="33"/>
      <c r="I1634" s="33"/>
      <c r="K1634"/>
      <c r="M1634" s="105"/>
      <c r="N1634" s="106"/>
      <c r="O1634" s="101"/>
    </row>
    <row r="1635" spans="1:15" x14ac:dyDescent="0.25">
      <c r="A1635" s="33"/>
      <c r="B1635" s="37"/>
      <c r="G1635" s="33"/>
      <c r="I1635" s="33"/>
      <c r="K1635"/>
      <c r="M1635" s="105"/>
      <c r="N1635" s="106"/>
      <c r="O1635" s="101"/>
    </row>
    <row r="1636" spans="1:15" x14ac:dyDescent="0.25">
      <c r="A1636" s="33"/>
      <c r="B1636" s="37"/>
      <c r="G1636" s="33"/>
      <c r="I1636" s="33"/>
      <c r="K1636"/>
      <c r="M1636" s="105"/>
      <c r="N1636" s="107"/>
      <c r="O1636" s="101"/>
    </row>
    <row r="1637" spans="1:15" x14ac:dyDescent="0.25">
      <c r="A1637" s="33"/>
      <c r="B1637" s="37"/>
      <c r="G1637" s="33"/>
      <c r="I1637" s="33"/>
      <c r="K1637"/>
      <c r="M1637" s="105"/>
      <c r="N1637" s="106"/>
      <c r="O1637" s="101"/>
    </row>
    <row r="1638" spans="1:15" x14ac:dyDescent="0.25">
      <c r="A1638" s="33"/>
      <c r="B1638" s="37"/>
      <c r="G1638" s="33"/>
      <c r="I1638" s="33"/>
      <c r="K1638"/>
      <c r="M1638" s="105"/>
      <c r="N1638" s="107"/>
      <c r="O1638" s="101"/>
    </row>
    <row r="1639" spans="1:15" x14ac:dyDescent="0.25">
      <c r="A1639" s="33"/>
      <c r="B1639" s="37"/>
      <c r="G1639" s="33"/>
      <c r="I1639" s="33"/>
      <c r="K1639"/>
      <c r="M1639" s="105"/>
      <c r="N1639" s="106"/>
      <c r="O1639" s="101"/>
    </row>
    <row r="1640" spans="1:15" x14ac:dyDescent="0.25">
      <c r="A1640" s="33"/>
      <c r="B1640" s="37"/>
      <c r="G1640" s="33"/>
      <c r="I1640" s="33"/>
      <c r="K1640"/>
      <c r="M1640" s="105"/>
      <c r="N1640" s="106"/>
      <c r="O1640" s="101"/>
    </row>
    <row r="1641" spans="1:15" x14ac:dyDescent="0.25">
      <c r="A1641" s="33"/>
      <c r="B1641" s="37"/>
      <c r="G1641" s="33"/>
      <c r="I1641" s="33"/>
      <c r="K1641"/>
      <c r="M1641" s="105"/>
      <c r="N1641" s="106"/>
      <c r="O1641" s="101"/>
    </row>
    <row r="1642" spans="1:15" x14ac:dyDescent="0.25">
      <c r="A1642" s="33"/>
      <c r="B1642" s="37"/>
      <c r="G1642" s="33"/>
      <c r="I1642" s="33"/>
      <c r="K1642"/>
      <c r="M1642" s="105"/>
      <c r="N1642" s="106"/>
      <c r="O1642" s="101"/>
    </row>
    <row r="1643" spans="1:15" x14ac:dyDescent="0.25">
      <c r="A1643" s="33"/>
      <c r="B1643" s="37"/>
      <c r="G1643" s="33"/>
      <c r="I1643" s="33"/>
      <c r="K1643"/>
      <c r="M1643" s="105"/>
      <c r="N1643" s="106"/>
      <c r="O1643" s="101"/>
    </row>
    <row r="1644" spans="1:15" x14ac:dyDescent="0.25">
      <c r="A1644" s="33"/>
      <c r="B1644" s="37"/>
      <c r="G1644" s="33"/>
      <c r="I1644" s="33"/>
      <c r="K1644"/>
      <c r="M1644" s="105"/>
      <c r="N1644" s="106"/>
      <c r="O1644" s="101"/>
    </row>
    <row r="1645" spans="1:15" x14ac:dyDescent="0.25">
      <c r="A1645" s="33"/>
      <c r="B1645" s="37"/>
      <c r="G1645" s="33"/>
      <c r="I1645" s="33"/>
      <c r="K1645"/>
      <c r="M1645" s="105"/>
      <c r="N1645" s="106"/>
      <c r="O1645" s="101"/>
    </row>
    <row r="1646" spans="1:15" x14ac:dyDescent="0.25">
      <c r="A1646" s="33"/>
      <c r="B1646" s="37"/>
      <c r="G1646" s="33"/>
      <c r="I1646" s="33"/>
      <c r="K1646"/>
      <c r="M1646" s="105"/>
      <c r="N1646" s="106"/>
      <c r="O1646" s="101"/>
    </row>
    <row r="1647" spans="1:15" x14ac:dyDescent="0.25">
      <c r="A1647" s="33"/>
      <c r="B1647" s="37"/>
      <c r="G1647" s="33"/>
      <c r="I1647" s="33"/>
      <c r="K1647"/>
      <c r="M1647" s="105"/>
      <c r="N1647" s="106"/>
      <c r="O1647" s="101"/>
    </row>
    <row r="1648" spans="1:15" x14ac:dyDescent="0.25">
      <c r="A1648" s="33"/>
      <c r="B1648" s="37"/>
      <c r="G1648" s="33"/>
      <c r="I1648" s="33"/>
      <c r="K1648"/>
      <c r="M1648" s="105"/>
      <c r="N1648" s="106"/>
      <c r="O1648" s="101"/>
    </row>
    <row r="1649" spans="1:15" x14ac:dyDescent="0.25">
      <c r="A1649" s="33"/>
      <c r="B1649" s="37"/>
      <c r="G1649" s="33"/>
      <c r="I1649" s="33"/>
      <c r="K1649"/>
      <c r="M1649" s="105"/>
      <c r="N1649" s="106"/>
      <c r="O1649" s="101"/>
    </row>
    <row r="1650" spans="1:15" x14ac:dyDescent="0.25">
      <c r="A1650" s="33"/>
      <c r="B1650" s="37"/>
      <c r="G1650" s="33"/>
      <c r="I1650" s="33"/>
      <c r="K1650"/>
      <c r="M1650" s="105"/>
      <c r="N1650" s="106"/>
      <c r="O1650" s="101"/>
    </row>
    <row r="1651" spans="1:15" x14ac:dyDescent="0.25">
      <c r="A1651" s="33"/>
      <c r="B1651" s="37"/>
      <c r="G1651" s="33"/>
      <c r="I1651" s="33"/>
      <c r="K1651"/>
      <c r="N1651" s="100"/>
      <c r="O1651" s="101"/>
    </row>
    <row r="1652" spans="1:15" x14ac:dyDescent="0.25">
      <c r="A1652" s="33"/>
      <c r="B1652" s="37"/>
      <c r="G1652" s="33"/>
      <c r="I1652" s="33"/>
      <c r="K1652"/>
      <c r="N1652" s="100"/>
      <c r="O1652" s="101"/>
    </row>
    <row r="1653" spans="1:15" x14ac:dyDescent="0.25">
      <c r="A1653" s="33"/>
      <c r="B1653" s="37"/>
      <c r="G1653" s="33"/>
      <c r="I1653" s="33"/>
      <c r="K1653"/>
      <c r="N1653" s="100"/>
      <c r="O1653" s="101"/>
    </row>
    <row r="1654" spans="1:15" x14ac:dyDescent="0.25">
      <c r="A1654" s="33"/>
      <c r="B1654" s="37"/>
      <c r="G1654" s="33"/>
      <c r="I1654" s="33"/>
      <c r="K1654"/>
      <c r="N1654" s="100"/>
      <c r="O1654" s="101"/>
    </row>
    <row r="1655" spans="1:15" x14ac:dyDescent="0.25">
      <c r="A1655" s="33"/>
      <c r="B1655" s="37"/>
      <c r="G1655" s="33"/>
      <c r="I1655" s="33"/>
      <c r="K1655"/>
      <c r="N1655" s="100"/>
      <c r="O1655" s="101"/>
    </row>
    <row r="1656" spans="1:15" x14ac:dyDescent="0.25">
      <c r="A1656" s="33"/>
      <c r="B1656" s="37"/>
      <c r="G1656" s="33"/>
      <c r="I1656" s="33"/>
      <c r="K1656"/>
      <c r="N1656" s="100"/>
      <c r="O1656" s="101"/>
    </row>
    <row r="1657" spans="1:15" x14ac:dyDescent="0.25">
      <c r="A1657" s="33"/>
      <c r="B1657" s="37"/>
      <c r="G1657" s="33"/>
      <c r="I1657" s="33"/>
      <c r="K1657"/>
      <c r="N1657" s="100"/>
      <c r="O1657" s="101"/>
    </row>
    <row r="1658" spans="1:15" x14ac:dyDescent="0.25">
      <c r="A1658" s="33"/>
      <c r="B1658" s="37"/>
      <c r="G1658" s="33"/>
      <c r="I1658" s="33"/>
      <c r="K1658"/>
      <c r="N1658" s="100"/>
      <c r="O1658" s="101"/>
    </row>
    <row r="1659" spans="1:15" x14ac:dyDescent="0.25">
      <c r="A1659" s="33"/>
      <c r="B1659" s="37"/>
      <c r="G1659" s="33"/>
      <c r="I1659" s="33"/>
      <c r="K1659"/>
      <c r="N1659" s="100"/>
      <c r="O1659" s="101"/>
    </row>
    <row r="1660" spans="1:15" x14ac:dyDescent="0.25">
      <c r="A1660" s="33"/>
      <c r="B1660" s="37"/>
      <c r="G1660" s="33"/>
      <c r="I1660" s="33"/>
      <c r="K1660"/>
      <c r="N1660" s="100"/>
      <c r="O1660" s="101"/>
    </row>
    <row r="1661" spans="1:15" x14ac:dyDescent="0.25">
      <c r="A1661" s="33"/>
      <c r="B1661" s="37"/>
      <c r="G1661" s="33"/>
      <c r="I1661" s="33"/>
      <c r="K1661"/>
      <c r="N1661" s="100"/>
      <c r="O1661" s="101"/>
    </row>
    <row r="1662" spans="1:15" x14ac:dyDescent="0.25">
      <c r="A1662" s="33"/>
      <c r="B1662" s="37"/>
      <c r="G1662" s="33"/>
      <c r="I1662" s="33"/>
      <c r="K1662"/>
      <c r="N1662" s="100"/>
      <c r="O1662" s="101"/>
    </row>
    <row r="1663" spans="1:15" x14ac:dyDescent="0.25">
      <c r="A1663" s="33"/>
      <c r="B1663" s="37"/>
      <c r="G1663" s="33"/>
      <c r="I1663" s="33"/>
      <c r="K1663"/>
      <c r="N1663" s="100"/>
      <c r="O1663" s="101"/>
    </row>
    <row r="1664" spans="1:15" x14ac:dyDescent="0.25">
      <c r="A1664" s="33"/>
      <c r="B1664" s="37"/>
      <c r="G1664" s="33"/>
      <c r="I1664" s="33"/>
      <c r="K1664"/>
      <c r="N1664" s="100"/>
      <c r="O1664" s="101"/>
    </row>
    <row r="1665" spans="1:15" x14ac:dyDescent="0.25">
      <c r="A1665" s="33"/>
      <c r="B1665" s="37"/>
      <c r="G1665" s="33"/>
      <c r="I1665" s="33"/>
      <c r="K1665"/>
      <c r="N1665" s="100"/>
      <c r="O1665" s="101"/>
    </row>
    <row r="1666" spans="1:15" x14ac:dyDescent="0.25">
      <c r="A1666" s="33"/>
      <c r="B1666" s="37"/>
      <c r="G1666" s="33"/>
      <c r="I1666" s="33"/>
      <c r="K1666"/>
      <c r="N1666" s="100"/>
      <c r="O1666" s="101"/>
    </row>
    <row r="1667" spans="1:15" x14ac:dyDescent="0.25">
      <c r="A1667" s="33"/>
      <c r="B1667" s="37"/>
      <c r="G1667" s="33"/>
      <c r="I1667" s="33"/>
      <c r="K1667"/>
      <c r="N1667" s="100"/>
      <c r="O1667" s="101"/>
    </row>
    <row r="1668" spans="1:15" x14ac:dyDescent="0.25">
      <c r="A1668" s="33"/>
      <c r="B1668" s="37"/>
      <c r="G1668" s="33"/>
      <c r="I1668" s="33"/>
      <c r="K1668"/>
      <c r="N1668" s="100"/>
      <c r="O1668" s="101"/>
    </row>
    <row r="1669" spans="1:15" x14ac:dyDescent="0.25">
      <c r="A1669" s="33"/>
      <c r="B1669" s="37"/>
      <c r="G1669" s="33"/>
      <c r="I1669" s="33"/>
      <c r="K1669"/>
      <c r="N1669" s="100"/>
      <c r="O1669" s="101"/>
    </row>
    <row r="1670" spans="1:15" x14ac:dyDescent="0.25">
      <c r="A1670" s="33"/>
      <c r="B1670" s="37"/>
      <c r="G1670" s="33"/>
      <c r="I1670" s="33"/>
      <c r="K1670"/>
      <c r="N1670" s="100"/>
      <c r="O1670" s="101"/>
    </row>
    <row r="1671" spans="1:15" x14ac:dyDescent="0.25">
      <c r="A1671" s="33"/>
      <c r="B1671" s="37"/>
      <c r="G1671" s="33"/>
      <c r="I1671" s="33"/>
      <c r="K1671"/>
      <c r="N1671" s="100"/>
      <c r="O1671" s="101"/>
    </row>
    <row r="1672" spans="1:15" x14ac:dyDescent="0.25">
      <c r="A1672" s="33"/>
      <c r="B1672" s="37"/>
      <c r="G1672" s="33"/>
      <c r="I1672" s="33"/>
      <c r="K1672"/>
      <c r="N1672" s="100"/>
      <c r="O1672" s="101"/>
    </row>
    <row r="1673" spans="1:15" x14ac:dyDescent="0.25">
      <c r="A1673" s="33"/>
      <c r="B1673" s="37"/>
      <c r="G1673" s="33"/>
      <c r="I1673" s="33"/>
      <c r="K1673"/>
      <c r="N1673" s="100"/>
      <c r="O1673" s="101"/>
    </row>
    <row r="1674" spans="1:15" x14ac:dyDescent="0.25">
      <c r="A1674" s="33"/>
      <c r="B1674" s="37"/>
      <c r="G1674" s="33"/>
      <c r="I1674" s="33"/>
      <c r="K1674"/>
      <c r="N1674" s="100"/>
      <c r="O1674" s="101"/>
    </row>
    <row r="1675" spans="1:15" x14ac:dyDescent="0.25">
      <c r="A1675" s="33"/>
      <c r="B1675" s="37"/>
      <c r="G1675" s="33"/>
      <c r="I1675" s="33"/>
      <c r="K1675"/>
      <c r="N1675" s="100"/>
      <c r="O1675" s="101"/>
    </row>
    <row r="1676" spans="1:15" x14ac:dyDescent="0.25">
      <c r="A1676" s="33"/>
      <c r="B1676" s="37"/>
      <c r="G1676" s="33"/>
      <c r="I1676" s="33"/>
      <c r="K1676"/>
      <c r="N1676" s="100"/>
      <c r="O1676" s="101"/>
    </row>
    <row r="1677" spans="1:15" x14ac:dyDescent="0.25">
      <c r="A1677" s="33"/>
      <c r="B1677" s="37"/>
      <c r="G1677" s="33"/>
      <c r="I1677" s="33"/>
      <c r="K1677"/>
      <c r="N1677" s="100"/>
      <c r="O1677" s="101"/>
    </row>
    <row r="1678" spans="1:15" x14ac:dyDescent="0.25">
      <c r="A1678" s="33"/>
      <c r="B1678" s="37"/>
      <c r="G1678" s="33"/>
      <c r="I1678" s="33"/>
      <c r="K1678"/>
      <c r="N1678" s="100"/>
      <c r="O1678" s="101"/>
    </row>
    <row r="1679" spans="1:15" x14ac:dyDescent="0.25">
      <c r="A1679" s="33"/>
      <c r="B1679" s="37"/>
      <c r="G1679" s="33"/>
      <c r="I1679" s="33"/>
      <c r="K1679"/>
      <c r="N1679" s="100"/>
      <c r="O1679" s="101"/>
    </row>
    <row r="1680" spans="1:15" x14ac:dyDescent="0.25">
      <c r="A1680" s="33"/>
      <c r="B1680" s="37"/>
      <c r="G1680" s="33"/>
      <c r="I1680" s="33"/>
      <c r="K1680"/>
      <c r="N1680" s="100"/>
      <c r="O1680" s="101"/>
    </row>
    <row r="1681" spans="1:15" x14ac:dyDescent="0.25">
      <c r="A1681" s="33"/>
      <c r="B1681" s="37"/>
      <c r="G1681" s="33"/>
      <c r="I1681" s="33"/>
      <c r="K1681"/>
      <c r="N1681" s="100"/>
      <c r="O1681" s="101"/>
    </row>
    <row r="1682" spans="1:15" x14ac:dyDescent="0.25">
      <c r="A1682" s="33"/>
      <c r="B1682" s="37"/>
      <c r="G1682" s="33"/>
      <c r="I1682" s="33"/>
      <c r="K1682"/>
      <c r="N1682" s="100"/>
      <c r="O1682" s="101"/>
    </row>
    <row r="1683" spans="1:15" x14ac:dyDescent="0.25">
      <c r="A1683" s="33"/>
      <c r="B1683" s="37"/>
      <c r="G1683" s="33"/>
      <c r="I1683" s="33"/>
      <c r="K1683"/>
      <c r="N1683" s="100"/>
      <c r="O1683" s="101"/>
    </row>
    <row r="1684" spans="1:15" x14ac:dyDescent="0.25">
      <c r="A1684" s="33"/>
      <c r="B1684" s="37"/>
      <c r="G1684" s="33"/>
      <c r="I1684" s="33"/>
      <c r="K1684"/>
      <c r="N1684" s="100"/>
      <c r="O1684" s="101"/>
    </row>
    <row r="1685" spans="1:15" x14ac:dyDescent="0.25">
      <c r="A1685" s="33"/>
      <c r="B1685" s="37"/>
      <c r="G1685" s="33"/>
      <c r="I1685" s="33"/>
      <c r="K1685"/>
      <c r="N1685" s="100"/>
      <c r="O1685" s="101"/>
    </row>
    <row r="1686" spans="1:15" x14ac:dyDescent="0.25">
      <c r="A1686" s="33"/>
      <c r="B1686" s="37"/>
      <c r="G1686" s="33"/>
      <c r="I1686" s="33"/>
      <c r="K1686"/>
      <c r="N1686" s="100"/>
      <c r="O1686" s="101"/>
    </row>
    <row r="1687" spans="1:15" x14ac:dyDescent="0.25">
      <c r="A1687" s="33"/>
      <c r="B1687" s="37"/>
      <c r="G1687" s="33"/>
      <c r="I1687" s="33"/>
      <c r="K1687"/>
      <c r="N1687" s="100"/>
      <c r="O1687" s="101"/>
    </row>
    <row r="1688" spans="1:15" x14ac:dyDescent="0.25">
      <c r="A1688" s="33"/>
      <c r="B1688" s="37"/>
      <c r="G1688" s="33"/>
      <c r="I1688" s="33"/>
      <c r="K1688" s="33"/>
    </row>
    <row r="1689" spans="1:15" x14ac:dyDescent="0.25">
      <c r="A1689" s="33"/>
      <c r="B1689" s="37"/>
      <c r="G1689" s="33"/>
      <c r="I1689" s="33"/>
      <c r="K1689" s="33"/>
    </row>
    <row r="1690" spans="1:15" x14ac:dyDescent="0.25">
      <c r="A1690" s="33"/>
      <c r="B1690" s="37"/>
      <c r="G1690" s="33"/>
      <c r="I1690" s="33"/>
      <c r="K1690" s="33"/>
    </row>
    <row r="1691" spans="1:15" x14ac:dyDescent="0.25">
      <c r="A1691" s="33"/>
      <c r="B1691" s="37"/>
      <c r="G1691" s="33"/>
      <c r="I1691" s="33"/>
      <c r="K1691" s="33"/>
    </row>
    <row r="1692" spans="1:15" x14ac:dyDescent="0.25">
      <c r="A1692" s="33"/>
      <c r="B1692" s="37"/>
      <c r="G1692" s="33"/>
      <c r="I1692" s="33"/>
      <c r="K1692" s="33"/>
    </row>
    <row r="1693" spans="1:15" x14ac:dyDescent="0.25">
      <c r="A1693" s="33"/>
      <c r="B1693" s="37"/>
      <c r="G1693" s="33"/>
      <c r="I1693" s="33"/>
      <c r="K1693" s="33"/>
    </row>
    <row r="1694" spans="1:15" x14ac:dyDescent="0.25">
      <c r="A1694" s="33"/>
      <c r="B1694" s="37"/>
      <c r="G1694" s="33"/>
      <c r="I1694" s="33"/>
      <c r="K1694" s="33"/>
    </row>
    <row r="1695" spans="1:15" x14ac:dyDescent="0.25">
      <c r="A1695" s="33"/>
      <c r="B1695" s="37"/>
      <c r="G1695" s="33"/>
      <c r="I1695" s="33"/>
      <c r="K1695" s="33"/>
    </row>
    <row r="1696" spans="1:15" x14ac:dyDescent="0.25">
      <c r="A1696" s="33"/>
      <c r="B1696" s="37"/>
      <c r="G1696" s="33"/>
      <c r="I1696" s="33"/>
      <c r="K1696" s="33"/>
    </row>
    <row r="1697" spans="1:11" x14ac:dyDescent="0.25">
      <c r="A1697" s="33"/>
      <c r="B1697" s="37"/>
      <c r="G1697" s="33"/>
      <c r="I1697" s="33"/>
      <c r="K1697" s="33"/>
    </row>
    <row r="1698" spans="1:11" x14ac:dyDescent="0.25">
      <c r="A1698" s="33"/>
      <c r="B1698" s="37"/>
      <c r="G1698" s="33"/>
      <c r="I1698" s="33"/>
      <c r="K1698" s="33"/>
    </row>
    <row r="1699" spans="1:11" x14ac:dyDescent="0.25">
      <c r="A1699" s="33"/>
      <c r="B1699" s="37"/>
      <c r="G1699" s="33"/>
      <c r="I1699" s="33"/>
      <c r="K1699" s="33"/>
    </row>
    <row r="1700" spans="1:11" x14ac:dyDescent="0.25">
      <c r="A1700" s="33"/>
      <c r="B1700" s="37"/>
      <c r="G1700" s="33"/>
      <c r="I1700" s="33"/>
      <c r="K1700" s="33"/>
    </row>
    <row r="1701" spans="1:11" x14ac:dyDescent="0.25">
      <c r="A1701" s="33"/>
      <c r="B1701" s="37"/>
      <c r="G1701" s="33"/>
      <c r="I1701" s="33"/>
      <c r="K1701" s="33"/>
    </row>
    <row r="1702" spans="1:11" x14ac:dyDescent="0.25">
      <c r="A1702" s="33"/>
      <c r="B1702" s="37"/>
      <c r="G1702" s="33"/>
      <c r="I1702" s="33"/>
      <c r="K1702" s="33"/>
    </row>
    <row r="1703" spans="1:11" x14ac:dyDescent="0.25">
      <c r="A1703" s="33"/>
      <c r="B1703" s="37"/>
      <c r="G1703" s="33"/>
      <c r="I1703" s="33"/>
      <c r="K1703" s="33"/>
    </row>
    <row r="1704" spans="1:11" x14ac:dyDescent="0.25">
      <c r="A1704" s="33"/>
      <c r="B1704" s="37"/>
      <c r="G1704" s="33"/>
      <c r="I1704" s="33"/>
      <c r="K1704" s="33"/>
    </row>
    <row r="1705" spans="1:11" x14ac:dyDescent="0.25">
      <c r="A1705" s="33"/>
      <c r="B1705" s="37"/>
      <c r="G1705" s="33"/>
      <c r="I1705" s="33"/>
      <c r="K1705" s="33"/>
    </row>
    <row r="1706" spans="1:11" x14ac:dyDescent="0.25">
      <c r="A1706" s="33"/>
      <c r="B1706" s="37"/>
      <c r="G1706" s="33"/>
      <c r="I1706" s="33"/>
      <c r="K1706" s="33"/>
    </row>
    <row r="1707" spans="1:11" x14ac:dyDescent="0.25">
      <c r="A1707" s="33"/>
      <c r="B1707" s="37"/>
      <c r="G1707" s="33"/>
      <c r="I1707" s="33"/>
      <c r="K1707" s="33"/>
    </row>
    <row r="1708" spans="1:11" x14ac:dyDescent="0.25">
      <c r="A1708" s="33"/>
      <c r="B1708" s="37"/>
      <c r="G1708" s="33"/>
      <c r="I1708" s="33"/>
      <c r="K1708" s="33"/>
    </row>
    <row r="1709" spans="1:11" x14ac:dyDescent="0.25">
      <c r="A1709" s="33"/>
      <c r="B1709" s="37"/>
      <c r="G1709" s="33"/>
      <c r="I1709" s="33"/>
      <c r="K1709" s="33"/>
    </row>
    <row r="1710" spans="1:11" x14ac:dyDescent="0.25">
      <c r="A1710" s="33"/>
      <c r="B1710" s="37"/>
      <c r="G1710" s="33"/>
      <c r="I1710" s="33"/>
      <c r="K1710" s="33"/>
    </row>
    <row r="1711" spans="1:11" x14ac:dyDescent="0.25">
      <c r="A1711" s="33"/>
      <c r="B1711" s="37"/>
      <c r="G1711" s="33"/>
      <c r="I1711" s="33"/>
      <c r="K1711" s="33"/>
    </row>
    <row r="1712" spans="1:11" x14ac:dyDescent="0.25">
      <c r="A1712" s="33"/>
      <c r="B1712" s="37"/>
      <c r="G1712" s="33"/>
      <c r="I1712" s="33"/>
      <c r="K1712" s="33"/>
    </row>
    <row r="1713" spans="1:11" x14ac:dyDescent="0.25">
      <c r="A1713" s="33"/>
      <c r="B1713" s="37"/>
      <c r="G1713" s="33"/>
      <c r="I1713" s="33"/>
      <c r="K1713" s="33"/>
    </row>
    <row r="1714" spans="1:11" x14ac:dyDescent="0.25">
      <c r="A1714" s="33"/>
      <c r="B1714" s="37"/>
      <c r="G1714" s="33"/>
      <c r="I1714" s="33"/>
      <c r="K1714" s="33"/>
    </row>
    <row r="1715" spans="1:11" x14ac:dyDescent="0.25">
      <c r="A1715" s="33"/>
      <c r="B1715" s="37"/>
      <c r="G1715" s="33"/>
      <c r="I1715" s="33"/>
      <c r="K1715" s="33"/>
    </row>
    <row r="1716" spans="1:11" x14ac:dyDescent="0.25">
      <c r="A1716" s="33"/>
      <c r="B1716" s="37"/>
      <c r="G1716" s="33"/>
      <c r="I1716" s="33"/>
      <c r="K1716" s="33"/>
    </row>
    <row r="1717" spans="1:11" x14ac:dyDescent="0.25">
      <c r="A1717" s="33"/>
      <c r="B1717" s="37"/>
      <c r="G1717" s="33"/>
      <c r="I1717" s="33"/>
      <c r="K1717" s="33"/>
    </row>
    <row r="1718" spans="1:11" x14ac:dyDescent="0.25">
      <c r="A1718" s="33"/>
      <c r="B1718" s="37"/>
      <c r="G1718" s="33"/>
      <c r="I1718" s="33"/>
      <c r="K1718" s="33"/>
    </row>
    <row r="1719" spans="1:11" x14ac:dyDescent="0.25">
      <c r="A1719" s="33"/>
      <c r="B1719" s="37"/>
      <c r="G1719" s="33"/>
      <c r="I1719" s="33"/>
      <c r="K1719" s="33"/>
    </row>
    <row r="1720" spans="1:11" x14ac:dyDescent="0.25">
      <c r="A1720" s="33"/>
      <c r="B1720" s="37"/>
      <c r="G1720" s="33"/>
      <c r="I1720" s="33"/>
      <c r="K1720" s="33"/>
    </row>
    <row r="1721" spans="1:11" x14ac:dyDescent="0.25">
      <c r="A1721" s="33"/>
      <c r="B1721" s="37"/>
      <c r="G1721" s="33"/>
      <c r="I1721" s="33"/>
      <c r="K1721" s="33"/>
    </row>
    <row r="1722" spans="1:11" x14ac:dyDescent="0.25">
      <c r="A1722" s="33"/>
      <c r="B1722" s="37"/>
      <c r="G1722" s="33"/>
      <c r="I1722" s="33"/>
      <c r="K1722" s="33"/>
    </row>
    <row r="1723" spans="1:11" x14ac:dyDescent="0.25">
      <c r="A1723" s="33"/>
      <c r="B1723" s="37"/>
      <c r="G1723" s="33"/>
      <c r="I1723" s="33"/>
      <c r="K1723" s="33"/>
    </row>
    <row r="1724" spans="1:11" x14ac:dyDescent="0.25">
      <c r="A1724" s="33"/>
      <c r="B1724" s="37"/>
      <c r="G1724" s="33"/>
      <c r="I1724" s="33"/>
      <c r="K1724" s="33"/>
    </row>
    <row r="1725" spans="1:11" x14ac:dyDescent="0.25">
      <c r="A1725" s="33"/>
      <c r="B1725" s="37"/>
      <c r="G1725" s="33"/>
      <c r="I1725" s="33"/>
      <c r="K1725" s="33"/>
    </row>
    <row r="1726" spans="1:11" x14ac:dyDescent="0.25">
      <c r="A1726" s="33"/>
      <c r="B1726" s="37"/>
      <c r="G1726" s="33"/>
      <c r="I1726" s="33"/>
      <c r="K1726" s="33"/>
    </row>
    <row r="1727" spans="1:11" x14ac:dyDescent="0.25">
      <c r="A1727" s="33"/>
      <c r="B1727" s="37"/>
      <c r="G1727" s="33"/>
      <c r="I1727" s="33"/>
      <c r="K1727" s="33"/>
    </row>
    <row r="1728" spans="1:11" x14ac:dyDescent="0.25">
      <c r="A1728" s="33"/>
      <c r="B1728" s="37"/>
      <c r="G1728" s="33"/>
      <c r="I1728" s="33"/>
      <c r="K1728" s="33"/>
    </row>
    <row r="1729" spans="1:11" x14ac:dyDescent="0.25">
      <c r="A1729" s="33"/>
      <c r="B1729" s="37"/>
      <c r="G1729" s="33"/>
      <c r="I1729" s="33"/>
      <c r="K1729" s="33"/>
    </row>
    <row r="1730" spans="1:11" x14ac:dyDescent="0.25">
      <c r="A1730" s="33"/>
      <c r="B1730" s="37"/>
      <c r="G1730" s="33"/>
      <c r="I1730" s="33"/>
      <c r="K1730" s="33"/>
    </row>
    <row r="1731" spans="1:11" x14ac:dyDescent="0.25">
      <c r="A1731" s="33"/>
      <c r="B1731" s="37"/>
      <c r="G1731" s="33"/>
      <c r="I1731" s="33"/>
      <c r="K1731" s="33"/>
    </row>
    <row r="1732" spans="1:11" x14ac:dyDescent="0.25">
      <c r="A1732" s="33"/>
      <c r="B1732" s="37"/>
      <c r="G1732" s="33"/>
      <c r="I1732" s="33"/>
      <c r="K1732" s="33"/>
    </row>
    <row r="1733" spans="1:11" x14ac:dyDescent="0.25">
      <c r="A1733" s="33"/>
      <c r="B1733" s="37"/>
      <c r="G1733" s="33"/>
      <c r="I1733" s="33"/>
      <c r="K1733" s="33"/>
    </row>
    <row r="1734" spans="1:11" x14ac:dyDescent="0.25">
      <c r="A1734" s="33"/>
      <c r="B1734" s="37"/>
      <c r="G1734" s="33"/>
      <c r="I1734" s="33"/>
      <c r="K1734" s="33"/>
    </row>
    <row r="1735" spans="1:11" x14ac:dyDescent="0.25">
      <c r="A1735" s="33"/>
      <c r="B1735" s="37"/>
      <c r="G1735" s="33"/>
      <c r="I1735" s="33"/>
      <c r="K1735" s="33"/>
    </row>
    <row r="1736" spans="1:11" x14ac:dyDescent="0.25">
      <c r="A1736" s="33"/>
      <c r="B1736" s="37"/>
      <c r="G1736" s="33"/>
      <c r="I1736" s="33"/>
      <c r="K1736" s="33"/>
    </row>
    <row r="1737" spans="1:11" x14ac:dyDescent="0.25">
      <c r="A1737" s="33"/>
      <c r="B1737" s="37"/>
      <c r="G1737" s="33"/>
      <c r="I1737" s="33"/>
      <c r="K1737" s="33"/>
    </row>
    <row r="1738" spans="1:11" x14ac:dyDescent="0.25">
      <c r="A1738" s="33"/>
      <c r="B1738" s="37"/>
      <c r="G1738" s="33"/>
      <c r="I1738" s="33"/>
      <c r="K1738" s="33"/>
    </row>
    <row r="1739" spans="1:11" x14ac:dyDescent="0.25">
      <c r="A1739" s="33"/>
      <c r="B1739" s="37"/>
      <c r="G1739" s="33"/>
      <c r="I1739" s="33"/>
      <c r="K1739" s="33"/>
    </row>
    <row r="1740" spans="1:11" x14ac:dyDescent="0.25">
      <c r="A1740" s="33"/>
      <c r="B1740" s="37"/>
      <c r="G1740" s="33"/>
      <c r="I1740" s="33"/>
      <c r="K1740" s="33"/>
    </row>
    <row r="1741" spans="1:11" x14ac:dyDescent="0.25">
      <c r="A1741" s="33"/>
      <c r="B1741" s="37"/>
      <c r="G1741" s="33"/>
      <c r="I1741" s="33"/>
      <c r="K1741" s="33"/>
    </row>
    <row r="1742" spans="1:11" x14ac:dyDescent="0.25">
      <c r="A1742" s="33"/>
      <c r="B1742" s="37"/>
      <c r="G1742" s="33"/>
      <c r="I1742" s="33"/>
      <c r="K1742" s="33"/>
    </row>
    <row r="1743" spans="1:11" x14ac:dyDescent="0.25">
      <c r="A1743" s="33"/>
      <c r="B1743" s="37"/>
      <c r="G1743" s="33"/>
      <c r="I1743" s="33"/>
      <c r="K1743" s="33"/>
    </row>
    <row r="1744" spans="1:11" x14ac:dyDescent="0.25">
      <c r="A1744" s="33"/>
      <c r="B1744" s="37"/>
      <c r="G1744" s="33"/>
      <c r="I1744" s="33"/>
      <c r="K1744" s="33"/>
    </row>
    <row r="1745" spans="1:11" x14ac:dyDescent="0.25">
      <c r="A1745" s="33"/>
      <c r="B1745" s="37"/>
      <c r="G1745" s="33"/>
      <c r="I1745" s="33"/>
      <c r="K1745" s="33"/>
    </row>
    <row r="1746" spans="1:11" x14ac:dyDescent="0.25">
      <c r="A1746" s="33"/>
      <c r="B1746" s="37"/>
      <c r="G1746" s="33"/>
      <c r="I1746" s="33"/>
      <c r="K1746" s="33"/>
    </row>
    <row r="1747" spans="1:11" x14ac:dyDescent="0.25">
      <c r="A1747" s="33"/>
      <c r="B1747" s="37"/>
      <c r="G1747" s="33"/>
      <c r="I1747" s="33"/>
      <c r="K1747" s="33"/>
    </row>
    <row r="1748" spans="1:11" x14ac:dyDescent="0.25">
      <c r="A1748" s="33"/>
      <c r="B1748" s="37"/>
      <c r="G1748" s="33"/>
      <c r="I1748" s="33"/>
      <c r="K1748" s="33"/>
    </row>
    <row r="1749" spans="1:11" x14ac:dyDescent="0.25">
      <c r="A1749" s="33"/>
      <c r="B1749" s="37"/>
      <c r="G1749" s="33"/>
      <c r="I1749" s="33"/>
      <c r="K1749" s="33"/>
    </row>
    <row r="1750" spans="1:11" x14ac:dyDescent="0.25">
      <c r="A1750" s="33"/>
      <c r="B1750" s="37"/>
      <c r="G1750" s="33"/>
      <c r="I1750" s="33"/>
      <c r="K1750" s="33"/>
    </row>
    <row r="1751" spans="1:11" x14ac:dyDescent="0.25">
      <c r="A1751" s="33"/>
      <c r="B1751" s="37"/>
      <c r="G1751" s="33"/>
      <c r="I1751" s="33"/>
      <c r="K1751" s="33"/>
    </row>
    <row r="1752" spans="1:11" x14ac:dyDescent="0.25">
      <c r="A1752" s="33"/>
      <c r="B1752" s="37"/>
      <c r="G1752" s="33"/>
      <c r="I1752" s="33"/>
      <c r="K1752" s="33"/>
    </row>
    <row r="1753" spans="1:11" x14ac:dyDescent="0.25">
      <c r="A1753" s="33"/>
      <c r="B1753" s="37"/>
      <c r="G1753" s="33"/>
      <c r="I1753" s="33"/>
      <c r="K1753" s="33"/>
    </row>
    <row r="1754" spans="1:11" x14ac:dyDescent="0.25">
      <c r="A1754" s="33"/>
      <c r="B1754" s="37"/>
      <c r="G1754" s="33"/>
      <c r="I1754" s="33"/>
      <c r="K1754" s="33"/>
    </row>
    <row r="1755" spans="1:11" x14ac:dyDescent="0.25">
      <c r="A1755" s="33"/>
      <c r="B1755" s="37"/>
      <c r="G1755" s="33"/>
      <c r="I1755" s="33"/>
      <c r="K1755" s="33"/>
    </row>
    <row r="1756" spans="1:11" x14ac:dyDescent="0.25">
      <c r="A1756" s="33"/>
      <c r="B1756" s="37"/>
      <c r="G1756" s="33"/>
      <c r="I1756" s="33"/>
      <c r="K1756" s="33"/>
    </row>
    <row r="1757" spans="1:11" x14ac:dyDescent="0.25">
      <c r="A1757" s="33"/>
      <c r="B1757" s="37"/>
      <c r="G1757" s="33"/>
      <c r="I1757" s="33"/>
      <c r="K1757" s="33"/>
    </row>
    <row r="1758" spans="1:11" x14ac:dyDescent="0.25">
      <c r="A1758" s="33"/>
      <c r="B1758" s="37"/>
      <c r="G1758" s="33"/>
      <c r="I1758" s="33"/>
      <c r="K1758" s="33"/>
    </row>
    <row r="1759" spans="1:11" x14ac:dyDescent="0.25">
      <c r="A1759" s="33"/>
      <c r="B1759" s="37"/>
      <c r="G1759" s="33"/>
      <c r="I1759" s="33"/>
      <c r="K1759" s="33"/>
    </row>
    <row r="1760" spans="1:11" x14ac:dyDescent="0.25">
      <c r="A1760" s="33"/>
      <c r="B1760" s="37"/>
      <c r="G1760" s="33"/>
      <c r="I1760" s="33"/>
      <c r="K1760" s="33"/>
    </row>
    <row r="1761" spans="1:11" x14ac:dyDescent="0.25">
      <c r="A1761" s="33"/>
      <c r="B1761" s="37"/>
      <c r="G1761" s="33"/>
      <c r="I1761" s="33"/>
      <c r="K1761" s="33"/>
    </row>
    <row r="1762" spans="1:11" x14ac:dyDescent="0.25">
      <c r="A1762" s="33"/>
      <c r="B1762" s="37"/>
      <c r="G1762" s="33"/>
      <c r="I1762" s="33"/>
      <c r="K1762" s="33"/>
    </row>
    <row r="1763" spans="1:11" x14ac:dyDescent="0.25">
      <c r="A1763" s="33"/>
      <c r="B1763" s="37"/>
      <c r="G1763" s="33"/>
      <c r="I1763" s="33"/>
      <c r="K1763" s="33"/>
    </row>
    <row r="1764" spans="1:11" x14ac:dyDescent="0.25">
      <c r="A1764" s="33"/>
      <c r="B1764" s="37"/>
      <c r="G1764" s="33"/>
      <c r="I1764" s="33"/>
      <c r="K1764" s="33"/>
    </row>
    <row r="1765" spans="1:11" x14ac:dyDescent="0.25">
      <c r="A1765" s="33"/>
      <c r="B1765" s="37"/>
      <c r="G1765" s="33"/>
      <c r="I1765" s="33"/>
      <c r="K1765" s="33"/>
    </row>
    <row r="1766" spans="1:11" x14ac:dyDescent="0.25">
      <c r="A1766" s="33"/>
      <c r="B1766" s="37"/>
      <c r="G1766" s="33"/>
      <c r="I1766" s="33"/>
      <c r="K1766" s="33"/>
    </row>
    <row r="1767" spans="1:11" x14ac:dyDescent="0.25">
      <c r="A1767" s="33"/>
      <c r="B1767" s="37"/>
      <c r="G1767" s="33"/>
      <c r="I1767" s="33"/>
      <c r="K1767" s="33"/>
    </row>
    <row r="1768" spans="1:11" x14ac:dyDescent="0.25">
      <c r="A1768" s="33"/>
      <c r="B1768" s="37"/>
      <c r="G1768" s="33"/>
      <c r="I1768" s="33"/>
      <c r="K1768" s="33"/>
    </row>
    <row r="1769" spans="1:11" x14ac:dyDescent="0.25">
      <c r="A1769" s="33"/>
      <c r="B1769" s="37"/>
      <c r="G1769" s="33"/>
      <c r="I1769" s="33"/>
      <c r="K1769" s="33"/>
    </row>
    <row r="1770" spans="1:11" x14ac:dyDescent="0.25">
      <c r="A1770" s="33"/>
      <c r="B1770" s="37"/>
      <c r="G1770" s="33"/>
      <c r="I1770" s="33"/>
      <c r="K1770" s="33"/>
    </row>
    <row r="1771" spans="1:11" x14ac:dyDescent="0.25">
      <c r="A1771" s="33"/>
      <c r="B1771" s="37"/>
      <c r="G1771" s="33"/>
      <c r="I1771" s="33"/>
      <c r="K1771" s="33"/>
    </row>
    <row r="1772" spans="1:11" x14ac:dyDescent="0.25">
      <c r="A1772" s="33"/>
      <c r="B1772" s="37"/>
      <c r="G1772" s="33"/>
      <c r="I1772" s="33"/>
      <c r="K1772" s="33"/>
    </row>
    <row r="1773" spans="1:11" x14ac:dyDescent="0.25">
      <c r="A1773" s="33"/>
      <c r="B1773" s="37"/>
      <c r="G1773" s="33"/>
      <c r="I1773" s="33"/>
      <c r="K1773" s="33"/>
    </row>
    <row r="1774" spans="1:11" x14ac:dyDescent="0.25">
      <c r="A1774" s="33"/>
      <c r="B1774" s="37"/>
      <c r="G1774" s="33"/>
      <c r="I1774" s="33"/>
      <c r="K1774" s="33"/>
    </row>
    <row r="1775" spans="1:11" x14ac:dyDescent="0.25">
      <c r="A1775" s="33"/>
      <c r="B1775" s="37"/>
      <c r="G1775" s="33"/>
      <c r="I1775" s="33"/>
      <c r="K1775" s="33"/>
    </row>
    <row r="1776" spans="1:11" x14ac:dyDescent="0.25">
      <c r="A1776" s="33"/>
      <c r="B1776" s="37"/>
      <c r="G1776" s="33"/>
      <c r="I1776" s="33"/>
      <c r="K1776" s="33"/>
    </row>
    <row r="1777" spans="1:11" x14ac:dyDescent="0.25">
      <c r="A1777" s="33"/>
      <c r="B1777" s="37"/>
      <c r="G1777" s="33"/>
      <c r="I1777" s="33"/>
      <c r="K1777" s="33"/>
    </row>
    <row r="1778" spans="1:11" x14ac:dyDescent="0.25">
      <c r="A1778" s="33"/>
      <c r="B1778" s="37"/>
      <c r="G1778" s="33"/>
      <c r="I1778" s="33"/>
      <c r="K1778" s="33"/>
    </row>
    <row r="1779" spans="1:11" x14ac:dyDescent="0.25">
      <c r="A1779" s="33"/>
      <c r="B1779" s="37"/>
      <c r="G1779" s="33"/>
      <c r="I1779" s="33"/>
      <c r="K1779" s="33"/>
    </row>
    <row r="1780" spans="1:11" x14ac:dyDescent="0.25">
      <c r="A1780" s="33"/>
      <c r="B1780" s="37"/>
      <c r="G1780" s="33"/>
      <c r="I1780" s="33"/>
      <c r="K1780" s="33"/>
    </row>
    <row r="1781" spans="1:11" x14ac:dyDescent="0.25">
      <c r="A1781" s="33"/>
      <c r="B1781" s="37"/>
      <c r="G1781" s="33"/>
      <c r="I1781" s="33"/>
      <c r="K1781" s="33"/>
    </row>
    <row r="1782" spans="1:11" x14ac:dyDescent="0.25">
      <c r="A1782" s="33"/>
      <c r="B1782" s="37"/>
      <c r="G1782" s="33"/>
      <c r="I1782" s="33"/>
      <c r="K1782" s="33"/>
    </row>
    <row r="1783" spans="1:11" x14ac:dyDescent="0.25">
      <c r="A1783" s="33"/>
      <c r="B1783" s="37"/>
      <c r="G1783" s="33"/>
      <c r="I1783" s="33"/>
      <c r="K1783" s="33"/>
    </row>
    <row r="1784" spans="1:11" x14ac:dyDescent="0.25">
      <c r="A1784" s="33"/>
      <c r="B1784" s="37"/>
      <c r="G1784" s="33"/>
      <c r="I1784" s="33"/>
      <c r="K1784" s="33"/>
    </row>
    <row r="1785" spans="1:11" x14ac:dyDescent="0.25">
      <c r="A1785" s="33"/>
      <c r="B1785" s="37"/>
      <c r="G1785" s="33"/>
      <c r="I1785" s="33"/>
      <c r="K1785" s="33"/>
    </row>
    <row r="1786" spans="1:11" x14ac:dyDescent="0.25">
      <c r="A1786" s="33"/>
      <c r="B1786" s="37"/>
      <c r="G1786" s="33"/>
      <c r="I1786" s="33"/>
      <c r="K1786" s="33"/>
    </row>
    <row r="1787" spans="1:11" x14ac:dyDescent="0.25">
      <c r="A1787" s="33"/>
      <c r="B1787" s="37"/>
      <c r="G1787" s="33"/>
      <c r="I1787" s="33"/>
      <c r="K1787" s="33"/>
    </row>
    <row r="1788" spans="1:11" x14ac:dyDescent="0.25">
      <c r="A1788" s="33"/>
      <c r="B1788" s="37"/>
      <c r="G1788" s="33"/>
      <c r="I1788" s="33"/>
      <c r="K1788" s="33"/>
    </row>
    <row r="1789" spans="1:11" x14ac:dyDescent="0.25">
      <c r="A1789" s="33"/>
      <c r="B1789" s="37"/>
      <c r="G1789" s="33"/>
      <c r="I1789" s="33"/>
      <c r="K1789" s="33"/>
    </row>
    <row r="1790" spans="1:11" x14ac:dyDescent="0.25">
      <c r="A1790" s="33"/>
      <c r="B1790" s="37"/>
      <c r="G1790" s="33"/>
      <c r="I1790" s="33"/>
      <c r="K1790" s="33"/>
    </row>
    <row r="1791" spans="1:11" x14ac:dyDescent="0.25">
      <c r="A1791" s="33"/>
      <c r="B1791" s="37"/>
      <c r="G1791" s="33"/>
      <c r="I1791" s="33"/>
      <c r="K1791" s="33"/>
    </row>
    <row r="1792" spans="1:11" x14ac:dyDescent="0.25">
      <c r="A1792" s="33"/>
      <c r="B1792" s="37"/>
      <c r="G1792" s="33"/>
      <c r="I1792" s="33"/>
      <c r="K1792" s="33"/>
    </row>
    <row r="1793" spans="1:11" x14ac:dyDescent="0.25">
      <c r="A1793" s="33"/>
      <c r="B1793" s="37"/>
      <c r="G1793" s="33"/>
      <c r="I1793" s="33"/>
      <c r="K1793" s="33"/>
    </row>
    <row r="1794" spans="1:11" x14ac:dyDescent="0.25">
      <c r="A1794" s="33"/>
      <c r="B1794" s="37"/>
      <c r="G1794" s="33"/>
      <c r="I1794" s="33"/>
      <c r="K1794" s="33"/>
    </row>
    <row r="1795" spans="1:11" x14ac:dyDescent="0.25">
      <c r="A1795" s="33"/>
      <c r="B1795" s="37"/>
      <c r="G1795" s="33"/>
      <c r="I1795" s="33"/>
      <c r="K1795" s="33"/>
    </row>
    <row r="1796" spans="1:11" x14ac:dyDescent="0.25">
      <c r="A1796" s="33"/>
      <c r="B1796" s="37"/>
      <c r="G1796" s="33"/>
      <c r="I1796" s="33"/>
      <c r="K1796" s="33"/>
    </row>
    <row r="1797" spans="1:11" x14ac:dyDescent="0.25">
      <c r="A1797" s="33"/>
      <c r="B1797" s="37"/>
      <c r="G1797" s="33"/>
      <c r="I1797" s="33"/>
      <c r="K1797" s="33"/>
    </row>
    <row r="1798" spans="1:11" x14ac:dyDescent="0.25">
      <c r="A1798" s="33"/>
      <c r="B1798" s="37"/>
      <c r="G1798" s="33"/>
      <c r="I1798" s="33"/>
      <c r="K1798" s="33"/>
    </row>
    <row r="1799" spans="1:11" x14ac:dyDescent="0.25">
      <c r="A1799" s="33"/>
      <c r="B1799" s="37"/>
      <c r="G1799" s="33"/>
      <c r="I1799" s="33"/>
      <c r="K1799" s="33"/>
    </row>
    <row r="1800" spans="1:11" x14ac:dyDescent="0.25">
      <c r="A1800" s="33"/>
      <c r="B1800" s="37"/>
      <c r="G1800" s="33"/>
      <c r="I1800" s="33"/>
      <c r="K1800" s="33"/>
    </row>
    <row r="1801" spans="1:11" x14ac:dyDescent="0.25">
      <c r="A1801" s="33"/>
      <c r="B1801" s="37"/>
      <c r="G1801" s="33"/>
      <c r="I1801" s="33"/>
      <c r="K1801" s="33"/>
    </row>
    <row r="1802" spans="1:11" x14ac:dyDescent="0.25">
      <c r="A1802" s="33"/>
      <c r="B1802" s="37"/>
      <c r="G1802" s="33"/>
      <c r="I1802" s="33"/>
      <c r="K1802" s="33"/>
    </row>
    <row r="1803" spans="1:11" x14ac:dyDescent="0.25">
      <c r="A1803" s="33"/>
      <c r="B1803" s="37"/>
      <c r="G1803" s="33"/>
      <c r="I1803" s="33"/>
      <c r="K1803" s="33"/>
    </row>
    <row r="1804" spans="1:11" x14ac:dyDescent="0.25">
      <c r="A1804" s="33"/>
      <c r="B1804" s="37"/>
      <c r="G1804" s="33"/>
      <c r="I1804" s="33"/>
      <c r="K1804" s="33"/>
    </row>
    <row r="1805" spans="1:11" x14ac:dyDescent="0.25">
      <c r="A1805" s="33"/>
      <c r="B1805" s="37"/>
      <c r="G1805" s="33"/>
      <c r="I1805" s="33"/>
      <c r="K1805" s="33"/>
    </row>
    <row r="1806" spans="1:11" x14ac:dyDescent="0.25">
      <c r="A1806" s="33"/>
      <c r="B1806" s="37"/>
      <c r="G1806" s="33"/>
      <c r="I1806" s="33"/>
      <c r="K1806" s="33"/>
    </row>
    <row r="1807" spans="1:11" x14ac:dyDescent="0.25">
      <c r="A1807" s="33"/>
      <c r="B1807" s="37"/>
      <c r="G1807" s="33"/>
      <c r="I1807" s="33"/>
      <c r="K1807" s="33"/>
    </row>
    <row r="1808" spans="1:11" x14ac:dyDescent="0.25">
      <c r="A1808" s="33"/>
      <c r="B1808" s="37"/>
      <c r="G1808" s="33"/>
      <c r="I1808" s="33"/>
      <c r="K1808" s="33"/>
    </row>
    <row r="1809" spans="1:11" x14ac:dyDescent="0.25">
      <c r="A1809" s="33"/>
      <c r="B1809" s="37"/>
      <c r="G1809" s="33"/>
      <c r="I1809" s="33"/>
      <c r="K1809" s="33"/>
    </row>
    <row r="1810" spans="1:11" x14ac:dyDescent="0.25">
      <c r="A1810" s="33"/>
      <c r="B1810" s="37"/>
      <c r="G1810" s="33"/>
      <c r="I1810" s="33"/>
      <c r="K1810" s="33"/>
    </row>
    <row r="1811" spans="1:11" x14ac:dyDescent="0.25">
      <c r="A1811" s="33"/>
      <c r="B1811" s="37"/>
      <c r="G1811" s="33"/>
      <c r="I1811" s="33"/>
      <c r="K1811" s="33"/>
    </row>
    <row r="1812" spans="1:11" x14ac:dyDescent="0.25">
      <c r="A1812" s="33"/>
      <c r="B1812" s="37"/>
      <c r="G1812" s="33"/>
      <c r="I1812" s="33"/>
      <c r="K1812" s="33"/>
    </row>
    <row r="1813" spans="1:11" x14ac:dyDescent="0.25">
      <c r="A1813" s="33"/>
      <c r="B1813" s="37"/>
      <c r="G1813" s="33"/>
      <c r="I1813" s="33"/>
      <c r="K1813" s="33"/>
    </row>
    <row r="1814" spans="1:11" x14ac:dyDescent="0.25">
      <c r="A1814" s="33"/>
      <c r="B1814" s="37"/>
      <c r="G1814" s="33"/>
      <c r="I1814" s="33"/>
      <c r="K1814" s="33"/>
    </row>
    <row r="1815" spans="1:11" x14ac:dyDescent="0.25">
      <c r="A1815" s="33"/>
      <c r="B1815" s="37"/>
      <c r="G1815" s="33"/>
      <c r="I1815" s="33"/>
      <c r="K1815" s="33"/>
    </row>
    <row r="1816" spans="1:11" x14ac:dyDescent="0.25">
      <c r="A1816" s="33"/>
      <c r="B1816" s="37"/>
      <c r="G1816" s="33"/>
      <c r="I1816" s="33"/>
      <c r="K1816" s="33"/>
    </row>
    <row r="1817" spans="1:11" x14ac:dyDescent="0.25">
      <c r="A1817" s="33"/>
      <c r="B1817" s="37"/>
      <c r="G1817" s="33"/>
      <c r="I1817" s="33"/>
      <c r="K1817" s="33"/>
    </row>
    <row r="1818" spans="1:11" x14ac:dyDescent="0.25">
      <c r="A1818" s="33"/>
      <c r="B1818" s="37"/>
      <c r="G1818" s="33"/>
      <c r="I1818" s="33"/>
      <c r="K1818" s="33"/>
    </row>
    <row r="1819" spans="1:11" x14ac:dyDescent="0.25">
      <c r="A1819" s="33"/>
      <c r="B1819" s="37"/>
      <c r="G1819" s="33"/>
      <c r="I1819" s="33"/>
      <c r="K1819" s="33"/>
    </row>
    <row r="1820" spans="1:11" x14ac:dyDescent="0.25">
      <c r="A1820" s="33"/>
      <c r="B1820" s="37"/>
      <c r="G1820" s="33"/>
      <c r="I1820" s="33"/>
      <c r="K1820" s="33"/>
    </row>
    <row r="1821" spans="1:11" x14ac:dyDescent="0.25">
      <c r="A1821" s="33"/>
      <c r="B1821" s="37"/>
      <c r="G1821" s="33"/>
      <c r="I1821" s="33"/>
      <c r="K1821" s="33"/>
    </row>
    <row r="1822" spans="1:11" x14ac:dyDescent="0.25">
      <c r="A1822" s="33"/>
      <c r="B1822" s="37"/>
      <c r="G1822" s="33"/>
      <c r="I1822" s="33"/>
      <c r="K1822" s="33"/>
    </row>
    <row r="1823" spans="1:11" x14ac:dyDescent="0.25">
      <c r="A1823" s="33"/>
      <c r="B1823" s="37"/>
      <c r="G1823" s="33"/>
      <c r="I1823" s="33"/>
      <c r="K1823" s="33"/>
    </row>
    <row r="1824" spans="1:11" x14ac:dyDescent="0.25">
      <c r="A1824" s="33"/>
      <c r="B1824" s="37"/>
      <c r="G1824" s="33"/>
      <c r="I1824" s="33"/>
      <c r="K1824" s="33"/>
    </row>
    <row r="1825" spans="1:11" x14ac:dyDescent="0.25">
      <c r="A1825" s="33"/>
      <c r="B1825" s="37"/>
      <c r="G1825" s="33"/>
      <c r="I1825" s="33"/>
      <c r="K1825" s="33"/>
    </row>
    <row r="1826" spans="1:11" x14ac:dyDescent="0.25">
      <c r="A1826" s="33"/>
      <c r="B1826" s="37"/>
      <c r="G1826" s="33"/>
      <c r="I1826" s="33"/>
      <c r="K1826" s="33"/>
    </row>
    <row r="1827" spans="1:11" x14ac:dyDescent="0.25">
      <c r="A1827" s="33"/>
      <c r="B1827" s="37"/>
      <c r="G1827" s="33"/>
      <c r="I1827" s="33"/>
      <c r="K1827" s="33"/>
    </row>
    <row r="1828" spans="1:11" x14ac:dyDescent="0.25">
      <c r="A1828" s="33"/>
      <c r="B1828" s="37"/>
      <c r="G1828" s="33"/>
      <c r="I1828" s="33"/>
      <c r="K1828" s="33"/>
    </row>
    <row r="1829" spans="1:11" x14ac:dyDescent="0.25">
      <c r="A1829" s="33"/>
      <c r="B1829" s="37"/>
      <c r="G1829" s="33"/>
      <c r="I1829" s="33"/>
      <c r="K1829" s="33"/>
    </row>
    <row r="1830" spans="1:11" x14ac:dyDescent="0.25">
      <c r="A1830" s="33"/>
      <c r="B1830" s="37"/>
      <c r="G1830" s="33"/>
      <c r="I1830" s="33"/>
      <c r="K1830" s="33"/>
    </row>
    <row r="1831" spans="1:11" x14ac:dyDescent="0.25">
      <c r="A1831" s="33"/>
      <c r="B1831" s="37"/>
      <c r="G1831" s="33"/>
      <c r="I1831" s="33"/>
      <c r="K1831" s="33"/>
    </row>
    <row r="1832" spans="1:11" x14ac:dyDescent="0.25">
      <c r="A1832" s="33"/>
      <c r="B1832" s="37"/>
      <c r="G1832" s="33"/>
      <c r="I1832" s="33"/>
      <c r="K1832" s="33"/>
    </row>
    <row r="1833" spans="1:11" x14ac:dyDescent="0.25">
      <c r="A1833" s="33"/>
      <c r="B1833" s="37"/>
      <c r="G1833" s="33"/>
      <c r="I1833" s="33"/>
      <c r="K1833" s="33"/>
    </row>
    <row r="1834" spans="1:11" x14ac:dyDescent="0.25">
      <c r="A1834" s="33"/>
      <c r="B1834" s="37"/>
      <c r="G1834" s="33"/>
      <c r="I1834" s="33"/>
      <c r="K1834" s="33"/>
    </row>
    <row r="1835" spans="1:11" x14ac:dyDescent="0.25">
      <c r="A1835" s="33"/>
      <c r="B1835" s="37"/>
      <c r="G1835" s="33"/>
      <c r="I1835" s="33"/>
      <c r="K1835" s="33"/>
    </row>
    <row r="1836" spans="1:11" x14ac:dyDescent="0.25">
      <c r="A1836" s="33"/>
      <c r="B1836" s="37"/>
      <c r="G1836" s="33"/>
      <c r="I1836" s="33"/>
      <c r="K1836" s="33"/>
    </row>
    <row r="1837" spans="1:11" x14ac:dyDescent="0.25">
      <c r="A1837" s="33"/>
      <c r="B1837" s="37"/>
      <c r="G1837" s="33"/>
      <c r="I1837" s="33"/>
      <c r="K1837" s="33"/>
    </row>
    <row r="1838" spans="1:11" x14ac:dyDescent="0.25">
      <c r="A1838" s="33"/>
      <c r="B1838" s="37"/>
      <c r="G1838" s="33"/>
      <c r="I1838" s="33"/>
      <c r="K1838" s="33"/>
    </row>
    <row r="1839" spans="1:11" x14ac:dyDescent="0.25">
      <c r="A1839" s="33"/>
      <c r="B1839" s="37"/>
      <c r="G1839" s="33"/>
      <c r="I1839" s="33"/>
      <c r="K1839" s="33"/>
    </row>
    <row r="1840" spans="1:11" x14ac:dyDescent="0.25">
      <c r="A1840" s="33"/>
      <c r="B1840" s="37"/>
      <c r="G1840" s="33"/>
      <c r="I1840" s="33"/>
      <c r="K1840" s="33"/>
    </row>
    <row r="1841" spans="1:11" x14ac:dyDescent="0.25">
      <c r="A1841" s="33"/>
      <c r="B1841" s="37"/>
      <c r="G1841" s="33"/>
      <c r="I1841" s="33"/>
      <c r="K1841" s="33"/>
    </row>
    <row r="1842" spans="1:11" x14ac:dyDescent="0.25">
      <c r="A1842" s="33"/>
      <c r="B1842" s="37"/>
      <c r="G1842" s="33"/>
      <c r="I1842" s="33"/>
      <c r="K1842" s="33"/>
    </row>
    <row r="1843" spans="1:11" x14ac:dyDescent="0.25">
      <c r="A1843" s="33"/>
      <c r="B1843" s="37"/>
      <c r="G1843" s="33"/>
      <c r="I1843" s="33"/>
      <c r="K1843" s="33"/>
    </row>
    <row r="1844" spans="1:11" x14ac:dyDescent="0.25">
      <c r="A1844" s="33"/>
      <c r="B1844" s="37"/>
      <c r="G1844" s="33"/>
      <c r="I1844" s="33"/>
      <c r="K1844" s="33"/>
    </row>
    <row r="1845" spans="1:11" x14ac:dyDescent="0.25">
      <c r="A1845" s="33"/>
      <c r="B1845" s="37"/>
      <c r="G1845" s="33"/>
      <c r="I1845" s="33"/>
      <c r="K1845" s="33"/>
    </row>
    <row r="1846" spans="1:11" x14ac:dyDescent="0.25">
      <c r="A1846" s="33"/>
      <c r="B1846" s="37"/>
      <c r="G1846" s="33"/>
      <c r="I1846" s="33"/>
      <c r="K1846" s="33"/>
    </row>
    <row r="1847" spans="1:11" x14ac:dyDescent="0.25">
      <c r="A1847" s="33"/>
      <c r="B1847" s="37"/>
      <c r="G1847" s="33"/>
      <c r="I1847" s="33"/>
      <c r="K1847" s="33"/>
    </row>
    <row r="1848" spans="1:11" x14ac:dyDescent="0.25">
      <c r="A1848" s="33"/>
      <c r="B1848" s="37"/>
      <c r="G1848" s="33"/>
      <c r="I1848" s="33"/>
      <c r="K1848" s="33"/>
    </row>
    <row r="1849" spans="1:11" x14ac:dyDescent="0.25">
      <c r="A1849" s="33"/>
      <c r="B1849" s="37"/>
      <c r="G1849" s="33"/>
      <c r="I1849" s="33"/>
      <c r="K1849" s="33"/>
    </row>
    <row r="1850" spans="1:11" x14ac:dyDescent="0.25">
      <c r="A1850" s="33"/>
      <c r="B1850" s="37"/>
      <c r="G1850" s="33"/>
      <c r="I1850" s="33"/>
      <c r="K1850" s="33"/>
    </row>
    <row r="1851" spans="1:11" x14ac:dyDescent="0.25">
      <c r="A1851" s="33"/>
      <c r="B1851" s="37"/>
      <c r="G1851" s="33"/>
      <c r="I1851" s="33"/>
      <c r="K1851" s="33"/>
    </row>
    <row r="1852" spans="1:11" x14ac:dyDescent="0.25">
      <c r="A1852" s="33"/>
      <c r="B1852" s="37"/>
      <c r="G1852" s="33"/>
      <c r="I1852" s="33"/>
      <c r="K1852" s="33"/>
    </row>
    <row r="1853" spans="1:11" x14ac:dyDescent="0.25">
      <c r="A1853" s="33"/>
      <c r="B1853" s="37"/>
      <c r="G1853" s="33"/>
      <c r="I1853" s="33"/>
      <c r="K1853" s="33"/>
    </row>
    <row r="1854" spans="1:11" x14ac:dyDescent="0.25">
      <c r="A1854" s="33"/>
      <c r="B1854" s="37"/>
      <c r="G1854" s="33"/>
      <c r="I1854" s="33"/>
      <c r="K1854" s="33"/>
    </row>
    <row r="1855" spans="1:11" x14ac:dyDescent="0.25">
      <c r="A1855" s="33"/>
      <c r="B1855" s="37"/>
      <c r="G1855" s="33"/>
      <c r="I1855" s="33"/>
      <c r="K1855" s="33"/>
    </row>
    <row r="1856" spans="1:11" x14ac:dyDescent="0.25">
      <c r="A1856" s="33"/>
      <c r="B1856" s="37"/>
      <c r="G1856" s="33"/>
      <c r="I1856" s="33"/>
      <c r="K1856" s="33"/>
    </row>
    <row r="1857" spans="1:11" x14ac:dyDescent="0.25">
      <c r="A1857" s="33"/>
      <c r="B1857" s="37"/>
      <c r="G1857" s="33"/>
      <c r="I1857" s="33"/>
      <c r="K1857" s="33"/>
    </row>
    <row r="1858" spans="1:11" x14ac:dyDescent="0.25">
      <c r="A1858" s="33"/>
      <c r="B1858" s="37"/>
      <c r="G1858" s="33"/>
      <c r="I1858" s="33"/>
      <c r="K1858" s="33"/>
    </row>
    <row r="1859" spans="1:11" x14ac:dyDescent="0.25">
      <c r="A1859" s="33"/>
      <c r="B1859" s="37"/>
      <c r="G1859" s="33"/>
      <c r="I1859" s="33"/>
      <c r="K1859" s="33"/>
    </row>
    <row r="1860" spans="1:11" x14ac:dyDescent="0.25">
      <c r="A1860" s="33"/>
      <c r="B1860" s="37"/>
      <c r="G1860" s="33"/>
      <c r="I1860" s="33"/>
      <c r="K1860" s="33"/>
    </row>
    <row r="1861" spans="1:11" x14ac:dyDescent="0.25">
      <c r="A1861" s="33"/>
      <c r="B1861" s="37"/>
      <c r="G1861" s="33"/>
      <c r="I1861" s="33"/>
      <c r="K1861" s="33"/>
    </row>
    <row r="1862" spans="1:11" x14ac:dyDescent="0.25">
      <c r="A1862" s="33"/>
      <c r="B1862" s="37"/>
      <c r="G1862" s="33"/>
      <c r="I1862" s="33"/>
      <c r="K1862" s="33"/>
    </row>
    <row r="1863" spans="1:11" x14ac:dyDescent="0.25">
      <c r="A1863" s="33"/>
      <c r="B1863" s="37"/>
      <c r="G1863" s="33"/>
      <c r="I1863" s="33"/>
      <c r="K1863" s="33"/>
    </row>
    <row r="1864" spans="1:11" x14ac:dyDescent="0.25">
      <c r="A1864" s="33"/>
      <c r="B1864" s="37"/>
      <c r="G1864" s="33"/>
      <c r="I1864" s="33"/>
      <c r="K1864" s="33"/>
    </row>
    <row r="1865" spans="1:11" x14ac:dyDescent="0.25">
      <c r="A1865" s="33"/>
      <c r="B1865" s="37"/>
      <c r="G1865" s="33"/>
      <c r="I1865" s="33"/>
      <c r="K1865" s="33"/>
    </row>
    <row r="1866" spans="1:11" x14ac:dyDescent="0.25">
      <c r="A1866" s="33"/>
      <c r="B1866" s="37"/>
      <c r="G1866" s="33"/>
      <c r="I1866" s="33"/>
      <c r="K1866" s="33"/>
    </row>
    <row r="1867" spans="1:11" x14ac:dyDescent="0.25">
      <c r="A1867" s="33"/>
      <c r="B1867" s="37"/>
      <c r="G1867" s="33"/>
      <c r="I1867" s="33"/>
      <c r="K1867" s="33"/>
    </row>
    <row r="1868" spans="1:11" x14ac:dyDescent="0.25">
      <c r="A1868" s="33"/>
      <c r="B1868" s="37"/>
      <c r="G1868" s="33"/>
      <c r="I1868" s="33"/>
      <c r="K1868" s="33"/>
    </row>
    <row r="1869" spans="1:11" x14ac:dyDescent="0.25">
      <c r="A1869" s="33"/>
      <c r="B1869" s="37"/>
      <c r="G1869" s="33"/>
      <c r="I1869" s="33"/>
      <c r="K1869" s="33"/>
    </row>
    <row r="1870" spans="1:11" x14ac:dyDescent="0.25">
      <c r="A1870" s="33"/>
      <c r="B1870" s="37"/>
      <c r="G1870" s="33"/>
      <c r="I1870" s="33"/>
      <c r="K1870" s="33"/>
    </row>
    <row r="1871" spans="1:11" x14ac:dyDescent="0.25">
      <c r="A1871" s="33"/>
      <c r="B1871" s="37"/>
      <c r="G1871" s="33"/>
      <c r="I1871" s="33"/>
      <c r="K1871" s="33"/>
    </row>
    <row r="1872" spans="1:11" x14ac:dyDescent="0.25">
      <c r="A1872" s="33"/>
      <c r="B1872" s="37"/>
      <c r="G1872" s="33"/>
      <c r="I1872" s="33"/>
      <c r="K1872" s="33"/>
    </row>
    <row r="1873" spans="1:11" x14ac:dyDescent="0.25">
      <c r="A1873" s="33"/>
      <c r="B1873" s="37"/>
      <c r="G1873" s="33"/>
      <c r="I1873" s="33"/>
      <c r="K1873" s="33"/>
    </row>
    <row r="1874" spans="1:11" x14ac:dyDescent="0.25">
      <c r="A1874" s="33"/>
      <c r="B1874" s="37"/>
      <c r="G1874" s="33"/>
      <c r="I1874" s="33"/>
      <c r="K1874" s="33"/>
    </row>
    <row r="1875" spans="1:11" x14ac:dyDescent="0.25">
      <c r="A1875" s="33"/>
      <c r="B1875" s="37"/>
      <c r="G1875" s="33"/>
      <c r="I1875" s="33"/>
      <c r="K1875" s="33"/>
    </row>
    <row r="1876" spans="1:11" x14ac:dyDescent="0.25">
      <c r="A1876" s="33"/>
      <c r="B1876" s="37"/>
      <c r="G1876" s="33"/>
      <c r="I1876" s="33"/>
      <c r="K1876" s="33"/>
    </row>
    <row r="1877" spans="1:11" x14ac:dyDescent="0.25">
      <c r="A1877" s="33"/>
      <c r="B1877" s="37"/>
      <c r="G1877" s="33"/>
      <c r="I1877" s="33"/>
      <c r="K1877" s="33"/>
    </row>
    <row r="1878" spans="1:11" x14ac:dyDescent="0.25">
      <c r="A1878" s="33"/>
      <c r="B1878" s="37"/>
      <c r="G1878" s="33"/>
      <c r="I1878" s="33"/>
      <c r="K1878" s="33"/>
    </row>
    <row r="1879" spans="1:11" x14ac:dyDescent="0.25">
      <c r="A1879" s="33"/>
      <c r="B1879" s="37"/>
      <c r="G1879" s="33"/>
      <c r="I1879" s="33"/>
      <c r="K1879" s="33"/>
    </row>
    <row r="1880" spans="1:11" x14ac:dyDescent="0.25">
      <c r="A1880" s="33"/>
      <c r="B1880" s="37"/>
      <c r="G1880" s="33"/>
      <c r="I1880" s="33"/>
      <c r="K1880" s="33"/>
    </row>
    <row r="1881" spans="1:11" x14ac:dyDescent="0.25">
      <c r="A1881" s="33"/>
      <c r="B1881" s="37"/>
      <c r="G1881" s="33"/>
      <c r="I1881" s="33"/>
      <c r="K1881" s="33"/>
    </row>
    <row r="1882" spans="1:11" x14ac:dyDescent="0.25">
      <c r="A1882" s="33"/>
      <c r="B1882" s="37"/>
      <c r="G1882" s="33"/>
      <c r="I1882" s="33"/>
      <c r="K1882" s="33"/>
    </row>
    <row r="1883" spans="1:11" x14ac:dyDescent="0.25">
      <c r="A1883" s="33"/>
      <c r="B1883" s="37"/>
      <c r="G1883" s="33"/>
      <c r="I1883" s="33"/>
      <c r="K1883" s="33"/>
    </row>
    <row r="1884" spans="1:11" x14ac:dyDescent="0.25">
      <c r="A1884" s="33"/>
      <c r="B1884" s="37"/>
      <c r="G1884" s="33"/>
      <c r="I1884" s="33"/>
      <c r="K1884" s="33"/>
    </row>
    <row r="1885" spans="1:11" x14ac:dyDescent="0.25">
      <c r="A1885" s="33"/>
      <c r="B1885" s="37"/>
      <c r="G1885" s="33"/>
      <c r="I1885" s="33"/>
      <c r="K1885" s="33"/>
    </row>
    <row r="1886" spans="1:11" x14ac:dyDescent="0.25">
      <c r="A1886" s="33"/>
      <c r="B1886" s="37"/>
      <c r="G1886" s="33"/>
      <c r="I1886" s="33"/>
      <c r="K1886" s="33"/>
    </row>
    <row r="1887" spans="1:11" x14ac:dyDescent="0.25">
      <c r="A1887" s="33"/>
      <c r="B1887" s="37"/>
      <c r="G1887" s="33"/>
      <c r="I1887" s="33"/>
      <c r="K1887" s="33"/>
    </row>
    <row r="1888" spans="1:11" x14ac:dyDescent="0.25">
      <c r="A1888" s="33"/>
      <c r="B1888" s="37"/>
      <c r="G1888" s="33"/>
      <c r="I1888" s="33"/>
      <c r="K1888" s="33"/>
    </row>
    <row r="1889" spans="1:11" x14ac:dyDescent="0.25">
      <c r="A1889" s="33"/>
      <c r="B1889" s="37"/>
      <c r="G1889" s="33"/>
      <c r="I1889" s="33"/>
      <c r="K1889" s="33"/>
    </row>
    <row r="1890" spans="1:11" x14ac:dyDescent="0.25">
      <c r="A1890" s="33"/>
      <c r="B1890" s="37"/>
      <c r="G1890" s="33"/>
      <c r="I1890" s="33"/>
      <c r="K1890" s="33"/>
    </row>
    <row r="1891" spans="1:11" x14ac:dyDescent="0.25">
      <c r="A1891" s="33"/>
      <c r="B1891" s="37"/>
      <c r="G1891" s="33"/>
      <c r="I1891" s="33"/>
      <c r="K1891" s="33"/>
    </row>
    <row r="1892" spans="1:11" x14ac:dyDescent="0.25">
      <c r="A1892" s="33"/>
      <c r="B1892" s="37"/>
      <c r="G1892" s="33"/>
      <c r="I1892" s="33"/>
      <c r="K1892" s="33"/>
    </row>
    <row r="1893" spans="1:11" x14ac:dyDescent="0.25">
      <c r="A1893" s="33"/>
      <c r="B1893" s="37"/>
      <c r="G1893" s="33"/>
      <c r="I1893" s="33"/>
      <c r="K1893" s="33"/>
    </row>
    <row r="1894" spans="1:11" x14ac:dyDescent="0.25">
      <c r="A1894" s="33"/>
      <c r="B1894" s="37"/>
      <c r="G1894" s="33"/>
      <c r="I1894" s="33"/>
      <c r="K1894" s="33"/>
    </row>
    <row r="1895" spans="1:11" x14ac:dyDescent="0.25">
      <c r="A1895" s="33"/>
      <c r="B1895" s="37"/>
      <c r="G1895" s="33"/>
      <c r="I1895" s="33"/>
      <c r="K1895" s="33"/>
    </row>
    <row r="1896" spans="1:11" x14ac:dyDescent="0.25">
      <c r="A1896" s="33"/>
      <c r="B1896" s="37"/>
      <c r="G1896" s="33"/>
      <c r="I1896" s="33"/>
      <c r="K1896" s="33"/>
    </row>
    <row r="1897" spans="1:11" x14ac:dyDescent="0.25">
      <c r="A1897" s="33"/>
      <c r="B1897" s="37"/>
      <c r="G1897" s="33"/>
      <c r="I1897" s="33"/>
      <c r="K1897" s="33"/>
    </row>
    <row r="1898" spans="1:11" x14ac:dyDescent="0.25">
      <c r="A1898" s="33"/>
      <c r="B1898" s="37"/>
      <c r="G1898" s="33"/>
      <c r="I1898" s="33"/>
      <c r="K1898" s="33"/>
    </row>
    <row r="1899" spans="1:11" x14ac:dyDescent="0.25">
      <c r="A1899" s="33"/>
      <c r="B1899" s="37"/>
      <c r="G1899" s="33"/>
      <c r="I1899" s="33"/>
      <c r="K1899" s="33"/>
    </row>
    <row r="1900" spans="1:11" x14ac:dyDescent="0.25">
      <c r="A1900" s="33"/>
      <c r="B1900" s="37"/>
      <c r="G1900" s="33"/>
      <c r="I1900" s="33"/>
      <c r="K1900" s="33"/>
    </row>
    <row r="1901" spans="1:11" x14ac:dyDescent="0.25">
      <c r="A1901" s="33"/>
      <c r="B1901" s="37"/>
      <c r="G1901" s="33"/>
      <c r="I1901" s="33"/>
      <c r="K1901" s="33"/>
    </row>
    <row r="1902" spans="1:11" x14ac:dyDescent="0.25">
      <c r="A1902" s="33"/>
      <c r="B1902" s="37"/>
      <c r="G1902" s="33"/>
      <c r="I1902" s="33"/>
      <c r="K1902" s="33"/>
    </row>
    <row r="1903" spans="1:11" x14ac:dyDescent="0.25">
      <c r="A1903" s="33"/>
      <c r="B1903" s="37"/>
      <c r="G1903" s="33"/>
      <c r="I1903" s="33"/>
      <c r="K1903" s="33"/>
    </row>
    <row r="1904" spans="1:11" x14ac:dyDescent="0.25">
      <c r="A1904" s="33"/>
      <c r="B1904" s="37"/>
      <c r="G1904" s="33"/>
      <c r="I1904" s="33"/>
      <c r="K1904" s="33"/>
    </row>
    <row r="1905" spans="1:11" x14ac:dyDescent="0.25">
      <c r="A1905" s="33"/>
      <c r="B1905" s="37"/>
      <c r="G1905" s="33"/>
      <c r="I1905" s="33"/>
      <c r="K1905" s="33"/>
    </row>
    <row r="1906" spans="1:11" x14ac:dyDescent="0.25">
      <c r="A1906" s="33"/>
      <c r="B1906" s="37"/>
      <c r="G1906" s="33"/>
      <c r="I1906" s="33"/>
      <c r="K1906" s="33"/>
    </row>
    <row r="1907" spans="1:11" x14ac:dyDescent="0.25">
      <c r="A1907" s="33"/>
      <c r="B1907" s="37"/>
      <c r="G1907" s="33"/>
      <c r="I1907" s="33"/>
      <c r="K1907" s="33"/>
    </row>
    <row r="1908" spans="1:11" x14ac:dyDescent="0.25">
      <c r="A1908" s="33"/>
      <c r="B1908" s="37"/>
      <c r="G1908" s="33"/>
      <c r="I1908" s="33"/>
      <c r="K1908" s="33"/>
    </row>
    <row r="1909" spans="1:11" x14ac:dyDescent="0.25">
      <c r="A1909" s="33"/>
      <c r="B1909" s="37"/>
      <c r="G1909" s="33"/>
      <c r="I1909" s="33"/>
      <c r="K1909" s="33"/>
    </row>
    <row r="1910" spans="1:11" x14ac:dyDescent="0.25">
      <c r="A1910" s="33"/>
      <c r="B1910" s="37"/>
      <c r="G1910" s="33"/>
      <c r="I1910" s="33"/>
      <c r="K1910" s="33"/>
    </row>
    <row r="1911" spans="1:11" x14ac:dyDescent="0.25">
      <c r="A1911" s="33"/>
      <c r="B1911" s="37"/>
      <c r="G1911" s="33"/>
      <c r="I1911" s="33"/>
      <c r="K1911" s="33"/>
    </row>
    <row r="1912" spans="1:11" x14ac:dyDescent="0.25">
      <c r="A1912" s="33"/>
      <c r="B1912" s="37"/>
      <c r="G1912" s="33"/>
      <c r="I1912" s="33"/>
      <c r="K1912" s="33"/>
    </row>
    <row r="1913" spans="1:11" x14ac:dyDescent="0.25">
      <c r="A1913" s="33"/>
      <c r="B1913" s="37"/>
      <c r="G1913" s="33"/>
      <c r="I1913" s="33"/>
      <c r="K1913" s="33"/>
    </row>
    <row r="1914" spans="1:11" x14ac:dyDescent="0.25">
      <c r="A1914" s="33"/>
      <c r="B1914" s="37"/>
      <c r="G1914" s="33"/>
      <c r="I1914" s="33"/>
      <c r="K1914" s="33"/>
    </row>
    <row r="1915" spans="1:11" x14ac:dyDescent="0.25">
      <c r="A1915" s="33"/>
      <c r="B1915" s="37"/>
      <c r="G1915" s="33"/>
      <c r="I1915" s="33"/>
      <c r="K1915" s="33"/>
    </row>
    <row r="1916" spans="1:11" x14ac:dyDescent="0.25">
      <c r="A1916" s="33"/>
      <c r="B1916" s="37"/>
      <c r="G1916" s="33"/>
      <c r="I1916" s="33"/>
      <c r="K1916" s="33"/>
    </row>
    <row r="1917" spans="1:11" x14ac:dyDescent="0.25">
      <c r="A1917" s="33"/>
      <c r="B1917" s="37"/>
      <c r="G1917" s="33"/>
      <c r="I1917" s="33"/>
      <c r="K1917" s="33"/>
    </row>
    <row r="1918" spans="1:11" x14ac:dyDescent="0.25">
      <c r="A1918" s="33"/>
      <c r="B1918" s="37"/>
      <c r="G1918" s="33"/>
      <c r="I1918" s="33"/>
      <c r="K1918" s="33"/>
    </row>
    <row r="1919" spans="1:11" x14ac:dyDescent="0.25">
      <c r="A1919" s="33"/>
      <c r="B1919" s="37"/>
      <c r="G1919" s="33"/>
      <c r="I1919" s="33"/>
      <c r="K1919" s="33"/>
    </row>
    <row r="1920" spans="1:11" x14ac:dyDescent="0.25">
      <c r="A1920" s="33"/>
      <c r="B1920" s="37"/>
      <c r="G1920" s="33"/>
      <c r="I1920" s="33"/>
      <c r="K1920" s="33"/>
    </row>
    <row r="1921" spans="1:11" x14ac:dyDescent="0.25">
      <c r="A1921" s="33"/>
      <c r="B1921" s="37"/>
      <c r="G1921" s="33"/>
      <c r="I1921" s="33"/>
      <c r="K1921" s="33"/>
    </row>
    <row r="1922" spans="1:11" x14ac:dyDescent="0.25">
      <c r="A1922" s="33"/>
      <c r="B1922" s="37"/>
      <c r="G1922" s="33"/>
      <c r="I1922" s="33"/>
      <c r="K1922" s="33"/>
    </row>
    <row r="1923" spans="1:11" x14ac:dyDescent="0.25">
      <c r="A1923" s="33"/>
      <c r="B1923" s="37"/>
      <c r="G1923" s="33"/>
      <c r="I1923" s="33"/>
      <c r="K1923" s="33"/>
    </row>
    <row r="1924" spans="1:11" x14ac:dyDescent="0.25">
      <c r="A1924" s="33"/>
      <c r="B1924" s="37"/>
      <c r="G1924" s="33"/>
      <c r="I1924" s="33"/>
      <c r="K1924" s="33"/>
    </row>
    <row r="1925" spans="1:11" x14ac:dyDescent="0.25">
      <c r="A1925" s="33"/>
      <c r="B1925" s="37"/>
      <c r="G1925" s="33"/>
      <c r="I1925" s="33"/>
      <c r="K1925" s="33"/>
    </row>
    <row r="1926" spans="1:11" x14ac:dyDescent="0.25">
      <c r="A1926" s="33"/>
      <c r="B1926" s="37"/>
      <c r="G1926" s="33"/>
      <c r="I1926" s="33"/>
      <c r="K1926" s="33"/>
    </row>
    <row r="1927" spans="1:11" x14ac:dyDescent="0.25">
      <c r="A1927" s="33"/>
      <c r="B1927" s="37"/>
      <c r="G1927" s="33"/>
      <c r="I1927" s="33"/>
      <c r="K1927" s="33"/>
    </row>
    <row r="1928" spans="1:11" x14ac:dyDescent="0.25">
      <c r="A1928" s="33"/>
      <c r="B1928" s="37"/>
      <c r="G1928" s="33"/>
      <c r="I1928" s="33"/>
      <c r="K1928" s="33"/>
    </row>
    <row r="1929" spans="1:11" x14ac:dyDescent="0.25">
      <c r="A1929" s="33"/>
      <c r="B1929" s="37"/>
      <c r="G1929" s="33"/>
      <c r="I1929" s="33"/>
      <c r="K1929" s="33"/>
    </row>
    <row r="1930" spans="1:11" x14ac:dyDescent="0.25">
      <c r="A1930" s="33"/>
      <c r="B1930" s="37"/>
      <c r="G1930" s="33"/>
      <c r="I1930" s="33"/>
      <c r="K1930" s="33"/>
    </row>
    <row r="1931" spans="1:11" x14ac:dyDescent="0.25">
      <c r="A1931" s="33"/>
      <c r="B1931" s="37"/>
      <c r="G1931" s="33"/>
      <c r="I1931" s="33"/>
      <c r="K1931" s="33"/>
    </row>
    <row r="1932" spans="1:11" x14ac:dyDescent="0.25">
      <c r="A1932" s="33"/>
      <c r="B1932" s="37"/>
      <c r="G1932" s="33"/>
      <c r="I1932" s="33"/>
      <c r="K1932" s="33"/>
    </row>
    <row r="1933" spans="1:11" x14ac:dyDescent="0.25">
      <c r="A1933" s="33"/>
      <c r="B1933" s="37"/>
      <c r="G1933" s="33"/>
      <c r="I1933" s="33"/>
      <c r="K1933" s="33"/>
    </row>
    <row r="1934" spans="1:11" x14ac:dyDescent="0.25">
      <c r="A1934" s="33"/>
      <c r="B1934" s="37"/>
      <c r="G1934" s="33"/>
      <c r="I1934" s="33"/>
      <c r="K1934" s="33"/>
    </row>
    <row r="1935" spans="1:11" x14ac:dyDescent="0.25">
      <c r="A1935" s="33"/>
      <c r="B1935" s="37"/>
      <c r="G1935" s="33"/>
      <c r="I1935" s="33"/>
      <c r="K1935" s="33"/>
    </row>
    <row r="1936" spans="1:11" x14ac:dyDescent="0.25">
      <c r="A1936" s="33"/>
      <c r="B1936" s="37"/>
      <c r="G1936" s="33"/>
      <c r="I1936" s="33"/>
      <c r="K1936" s="33"/>
    </row>
    <row r="1937" spans="1:11" x14ac:dyDescent="0.25">
      <c r="A1937" s="33"/>
      <c r="B1937" s="37"/>
      <c r="G1937" s="33"/>
      <c r="I1937" s="33"/>
      <c r="K1937" s="33"/>
    </row>
    <row r="1938" spans="1:11" x14ac:dyDescent="0.25">
      <c r="A1938" s="33"/>
      <c r="B1938" s="37"/>
      <c r="G1938" s="33"/>
      <c r="I1938" s="33"/>
      <c r="K1938" s="33"/>
    </row>
    <row r="1939" spans="1:11" x14ac:dyDescent="0.25">
      <c r="A1939" s="33"/>
      <c r="B1939" s="37"/>
      <c r="G1939" s="33"/>
      <c r="I1939" s="33"/>
      <c r="K1939" s="33"/>
    </row>
    <row r="1940" spans="1:11" x14ac:dyDescent="0.25">
      <c r="A1940" s="33"/>
      <c r="B1940" s="37"/>
      <c r="G1940" s="33"/>
      <c r="I1940" s="33"/>
      <c r="K1940" s="33"/>
    </row>
    <row r="1941" spans="1:11" x14ac:dyDescent="0.25">
      <c r="A1941" s="33"/>
      <c r="B1941" s="37"/>
      <c r="G1941" s="33"/>
      <c r="I1941" s="33"/>
      <c r="K1941" s="33"/>
    </row>
    <row r="1942" spans="1:11" x14ac:dyDescent="0.25">
      <c r="A1942" s="33"/>
      <c r="B1942" s="37"/>
      <c r="G1942" s="33"/>
      <c r="I1942" s="33"/>
      <c r="K1942" s="33"/>
    </row>
    <row r="1943" spans="1:11" x14ac:dyDescent="0.25">
      <c r="A1943" s="33"/>
      <c r="B1943" s="37"/>
      <c r="G1943" s="33"/>
      <c r="I1943" s="33"/>
      <c r="K1943" s="33"/>
    </row>
    <row r="1944" spans="1:11" x14ac:dyDescent="0.25">
      <c r="A1944" s="33"/>
      <c r="B1944" s="37"/>
      <c r="G1944" s="33"/>
      <c r="I1944" s="33"/>
      <c r="K1944" s="33"/>
    </row>
    <row r="1945" spans="1:11" x14ac:dyDescent="0.25">
      <c r="A1945" s="33"/>
      <c r="B1945" s="37"/>
      <c r="G1945" s="33"/>
      <c r="I1945" s="33"/>
      <c r="K1945" s="33"/>
    </row>
    <row r="1946" spans="1:11" x14ac:dyDescent="0.25">
      <c r="A1946" s="33"/>
      <c r="B1946" s="37"/>
      <c r="G1946" s="33"/>
      <c r="I1946" s="33"/>
      <c r="K1946" s="33"/>
    </row>
    <row r="1947" spans="1:11" x14ac:dyDescent="0.25">
      <c r="A1947" s="33"/>
      <c r="B1947" s="37"/>
      <c r="G1947" s="33"/>
      <c r="I1947" s="33"/>
      <c r="K1947" s="33"/>
    </row>
    <row r="1948" spans="1:11" x14ac:dyDescent="0.25">
      <c r="A1948" s="33"/>
      <c r="B1948" s="37"/>
      <c r="G1948" s="33"/>
      <c r="I1948" s="33"/>
      <c r="K1948" s="33"/>
    </row>
    <row r="1949" spans="1:11" x14ac:dyDescent="0.25">
      <c r="A1949" s="33"/>
      <c r="B1949" s="37"/>
      <c r="G1949" s="33"/>
      <c r="I1949" s="33"/>
      <c r="K1949" s="33"/>
    </row>
    <row r="1950" spans="1:11" x14ac:dyDescent="0.25">
      <c r="A1950" s="33"/>
      <c r="B1950" s="37"/>
      <c r="G1950" s="33"/>
      <c r="I1950" s="33"/>
      <c r="K1950" s="33"/>
    </row>
    <row r="1951" spans="1:11" x14ac:dyDescent="0.25">
      <c r="A1951" s="33"/>
      <c r="B1951" s="37"/>
      <c r="G1951" s="33"/>
      <c r="I1951" s="33"/>
      <c r="K1951" s="33"/>
    </row>
    <row r="1952" spans="1:11" x14ac:dyDescent="0.25">
      <c r="A1952" s="33"/>
      <c r="B1952" s="37"/>
      <c r="G1952" s="33"/>
      <c r="I1952" s="33"/>
      <c r="K1952" s="33"/>
    </row>
    <row r="1953" spans="1:11" x14ac:dyDescent="0.25">
      <c r="A1953" s="33"/>
      <c r="B1953" s="37"/>
      <c r="G1953" s="33"/>
      <c r="I1953" s="33"/>
      <c r="K1953" s="33"/>
    </row>
    <row r="1954" spans="1:11" x14ac:dyDescent="0.25">
      <c r="A1954" s="33"/>
      <c r="B1954" s="37"/>
      <c r="G1954" s="33"/>
      <c r="I1954" s="33"/>
      <c r="K1954" s="33"/>
    </row>
    <row r="1955" spans="1:11" x14ac:dyDescent="0.25">
      <c r="A1955" s="33"/>
      <c r="B1955" s="37"/>
      <c r="G1955" s="33"/>
      <c r="I1955" s="33"/>
      <c r="K1955" s="33"/>
    </row>
    <row r="1956" spans="1:11" x14ac:dyDescent="0.25">
      <c r="A1956" s="33"/>
      <c r="B1956" s="37"/>
      <c r="G1956" s="33"/>
      <c r="I1956" s="33"/>
      <c r="K1956" s="33"/>
    </row>
    <row r="1957" spans="1:11" x14ac:dyDescent="0.25">
      <c r="A1957" s="33"/>
      <c r="B1957" s="37"/>
      <c r="G1957" s="33"/>
      <c r="I1957" s="33"/>
      <c r="K1957" s="33"/>
    </row>
    <row r="1958" spans="1:11" x14ac:dyDescent="0.25">
      <c r="A1958" s="33"/>
      <c r="B1958" s="37"/>
      <c r="G1958" s="33"/>
      <c r="I1958" s="33"/>
      <c r="K1958" s="33"/>
    </row>
    <row r="1959" spans="1:11" x14ac:dyDescent="0.25">
      <c r="A1959" s="33"/>
      <c r="B1959" s="37"/>
      <c r="G1959" s="33"/>
      <c r="I1959" s="33"/>
      <c r="K1959" s="33"/>
    </row>
    <row r="1960" spans="1:11" x14ac:dyDescent="0.25">
      <c r="A1960" s="33"/>
      <c r="B1960" s="37"/>
      <c r="G1960" s="33"/>
      <c r="I1960" s="33"/>
      <c r="K1960" s="33"/>
    </row>
    <row r="1961" spans="1:11" x14ac:dyDescent="0.25">
      <c r="A1961" s="33"/>
      <c r="B1961" s="37"/>
      <c r="G1961" s="33"/>
      <c r="I1961" s="33"/>
      <c r="K1961" s="33"/>
    </row>
    <row r="1962" spans="1:11" x14ac:dyDescent="0.25">
      <c r="A1962" s="33"/>
      <c r="B1962" s="37"/>
      <c r="G1962" s="33"/>
      <c r="I1962" s="33"/>
      <c r="K1962" s="33"/>
    </row>
    <row r="1963" spans="1:11" x14ac:dyDescent="0.25">
      <c r="A1963" s="33"/>
      <c r="B1963" s="37"/>
      <c r="G1963" s="33"/>
      <c r="I1963" s="33"/>
      <c r="K1963" s="33"/>
    </row>
    <row r="1964" spans="1:11" x14ac:dyDescent="0.25">
      <c r="A1964" s="33"/>
      <c r="B1964" s="37"/>
      <c r="G1964" s="33"/>
      <c r="I1964" s="33"/>
      <c r="K1964" s="33"/>
    </row>
    <row r="1965" spans="1:11" x14ac:dyDescent="0.25">
      <c r="A1965" s="33"/>
      <c r="B1965" s="37"/>
      <c r="G1965" s="33"/>
      <c r="I1965" s="33"/>
      <c r="K1965" s="33"/>
    </row>
    <row r="1966" spans="1:11" x14ac:dyDescent="0.25">
      <c r="A1966" s="33"/>
      <c r="B1966" s="37"/>
      <c r="G1966" s="33"/>
      <c r="I1966" s="33"/>
      <c r="K1966" s="33"/>
    </row>
    <row r="1967" spans="1:11" x14ac:dyDescent="0.25">
      <c r="A1967" s="33"/>
      <c r="B1967" s="37"/>
      <c r="G1967" s="33"/>
      <c r="I1967" s="33"/>
      <c r="K1967" s="33"/>
    </row>
    <row r="1968" spans="1:11" x14ac:dyDescent="0.25">
      <c r="A1968" s="33"/>
      <c r="B1968" s="37"/>
      <c r="G1968" s="33"/>
      <c r="I1968" s="33"/>
      <c r="K1968" s="33"/>
    </row>
    <row r="1969" spans="1:11" x14ac:dyDescent="0.25">
      <c r="A1969" s="33"/>
      <c r="B1969" s="37"/>
      <c r="G1969" s="33"/>
      <c r="I1969" s="33"/>
      <c r="K1969" s="33"/>
    </row>
    <row r="1970" spans="1:11" x14ac:dyDescent="0.25">
      <c r="A1970" s="33"/>
      <c r="B1970" s="37"/>
      <c r="G1970" s="33"/>
      <c r="I1970" s="33"/>
      <c r="K1970" s="33"/>
    </row>
    <row r="1971" spans="1:11" x14ac:dyDescent="0.25">
      <c r="A1971" s="33"/>
      <c r="B1971" s="37"/>
      <c r="G1971" s="33"/>
      <c r="I1971" s="33"/>
      <c r="K1971" s="33"/>
    </row>
    <row r="1972" spans="1:11" x14ac:dyDescent="0.25">
      <c r="A1972" s="33"/>
      <c r="B1972" s="37"/>
      <c r="G1972" s="33"/>
      <c r="I1972" s="33"/>
      <c r="K1972" s="33"/>
    </row>
    <row r="1973" spans="1:11" x14ac:dyDescent="0.25">
      <c r="A1973" s="33"/>
      <c r="B1973" s="37"/>
      <c r="G1973" s="33"/>
      <c r="I1973" s="33"/>
      <c r="K1973" s="33"/>
    </row>
    <row r="1974" spans="1:11" x14ac:dyDescent="0.25">
      <c r="A1974" s="33"/>
      <c r="B1974" s="37"/>
      <c r="G1974" s="33"/>
      <c r="I1974" s="33"/>
      <c r="K1974" s="33"/>
    </row>
    <row r="1975" spans="1:11" x14ac:dyDescent="0.25">
      <c r="A1975" s="33"/>
      <c r="B1975" s="37"/>
      <c r="G1975" s="33"/>
      <c r="I1975" s="33"/>
      <c r="K1975" s="33"/>
    </row>
    <row r="1976" spans="1:11" x14ac:dyDescent="0.25">
      <c r="A1976" s="33"/>
      <c r="B1976" s="37"/>
      <c r="G1976" s="33"/>
      <c r="I1976" s="33"/>
      <c r="K1976" s="33"/>
    </row>
    <row r="1977" spans="1:11" x14ac:dyDescent="0.25">
      <c r="A1977" s="33"/>
      <c r="B1977" s="37"/>
      <c r="G1977" s="33"/>
      <c r="I1977" s="33"/>
      <c r="K1977" s="33"/>
    </row>
    <row r="1978" spans="1:11" x14ac:dyDescent="0.25">
      <c r="A1978" s="33"/>
      <c r="B1978" s="37"/>
      <c r="G1978" s="33"/>
      <c r="I1978" s="33"/>
      <c r="K1978" s="33"/>
    </row>
    <row r="1979" spans="1:11" x14ac:dyDescent="0.25">
      <c r="A1979" s="33"/>
      <c r="B1979" s="37"/>
      <c r="G1979" s="33"/>
      <c r="I1979" s="33"/>
      <c r="K1979" s="33"/>
    </row>
    <row r="1980" spans="1:11" x14ac:dyDescent="0.25">
      <c r="A1980" s="33"/>
      <c r="B1980" s="37"/>
      <c r="G1980" s="33"/>
      <c r="I1980" s="33"/>
      <c r="K1980" s="33"/>
    </row>
    <row r="1981" spans="1:11" x14ac:dyDescent="0.25">
      <c r="A1981" s="33"/>
      <c r="B1981" s="37"/>
      <c r="G1981" s="33"/>
      <c r="I1981" s="33"/>
      <c r="K1981" s="33"/>
    </row>
    <row r="1982" spans="1:11" x14ac:dyDescent="0.25">
      <c r="A1982" s="33"/>
      <c r="B1982" s="37"/>
      <c r="G1982" s="33"/>
      <c r="I1982" s="33"/>
      <c r="K1982" s="33"/>
    </row>
    <row r="1983" spans="1:11" x14ac:dyDescent="0.25">
      <c r="A1983" s="33"/>
      <c r="B1983" s="37"/>
      <c r="G1983" s="33"/>
      <c r="I1983" s="33"/>
      <c r="K1983" s="33"/>
    </row>
    <row r="1984" spans="1:11" x14ac:dyDescent="0.25">
      <c r="A1984" s="33"/>
      <c r="B1984" s="37"/>
      <c r="G1984" s="33"/>
      <c r="I1984" s="33"/>
      <c r="K1984" s="33"/>
    </row>
    <row r="1985" spans="1:11" x14ac:dyDescent="0.25">
      <c r="A1985" s="33"/>
      <c r="B1985" s="37"/>
      <c r="G1985" s="33"/>
      <c r="I1985" s="33"/>
      <c r="K1985" s="33"/>
    </row>
    <row r="1986" spans="1:11" x14ac:dyDescent="0.25">
      <c r="A1986" s="33"/>
      <c r="B1986" s="37"/>
      <c r="G1986" s="33"/>
      <c r="I1986" s="33"/>
      <c r="K1986" s="33"/>
    </row>
    <row r="1987" spans="1:11" x14ac:dyDescent="0.25">
      <c r="A1987" s="33"/>
      <c r="B1987" s="37"/>
      <c r="G1987" s="33"/>
      <c r="I1987" s="33"/>
      <c r="K1987" s="33"/>
    </row>
    <row r="1988" spans="1:11" x14ac:dyDescent="0.25">
      <c r="A1988" s="33"/>
      <c r="B1988" s="37"/>
      <c r="G1988" s="33"/>
      <c r="I1988" s="33"/>
      <c r="K1988" s="33"/>
    </row>
    <row r="1989" spans="1:11" x14ac:dyDescent="0.25">
      <c r="A1989" s="33"/>
      <c r="B1989" s="37"/>
      <c r="G1989" s="33"/>
      <c r="I1989" s="33"/>
      <c r="K1989" s="33"/>
    </row>
    <row r="1990" spans="1:11" x14ac:dyDescent="0.25">
      <c r="A1990" s="33"/>
      <c r="B1990" s="37"/>
      <c r="G1990" s="33"/>
      <c r="I1990" s="33"/>
      <c r="K1990" s="33"/>
    </row>
    <row r="1991" spans="1:11" x14ac:dyDescent="0.25">
      <c r="A1991" s="33"/>
      <c r="B1991" s="37"/>
      <c r="G1991" s="33"/>
      <c r="I1991" s="33"/>
      <c r="K1991" s="33"/>
    </row>
    <row r="1992" spans="1:11" x14ac:dyDescent="0.25">
      <c r="A1992" s="33"/>
      <c r="B1992" s="37"/>
      <c r="G1992" s="33"/>
      <c r="I1992" s="33"/>
      <c r="K1992" s="33"/>
    </row>
    <row r="1993" spans="1:11" x14ac:dyDescent="0.25">
      <c r="A1993" s="33"/>
      <c r="B1993" s="37"/>
      <c r="G1993" s="33"/>
      <c r="I1993" s="33"/>
      <c r="K1993" s="33"/>
    </row>
    <row r="1994" spans="1:11" x14ac:dyDescent="0.25">
      <c r="A1994" s="33"/>
      <c r="B1994" s="37"/>
      <c r="G1994" s="33"/>
      <c r="I1994" s="33"/>
      <c r="K1994" s="33"/>
    </row>
    <row r="1995" spans="1:11" x14ac:dyDescent="0.25">
      <c r="A1995" s="33"/>
      <c r="B1995" s="37"/>
      <c r="G1995" s="33"/>
      <c r="I1995" s="33"/>
      <c r="K1995" s="33"/>
    </row>
    <row r="1996" spans="1:11" x14ac:dyDescent="0.25">
      <c r="A1996" s="33"/>
      <c r="B1996" s="37"/>
      <c r="G1996" s="33"/>
      <c r="I1996" s="33"/>
      <c r="K1996" s="33"/>
    </row>
    <row r="1997" spans="1:11" x14ac:dyDescent="0.25">
      <c r="A1997" s="33"/>
      <c r="B1997" s="37"/>
      <c r="G1997" s="33"/>
      <c r="I1997" s="33"/>
      <c r="K1997" s="33"/>
    </row>
    <row r="1998" spans="1:11" x14ac:dyDescent="0.25">
      <c r="A1998" s="33"/>
      <c r="B1998" s="37"/>
      <c r="G1998" s="33"/>
      <c r="I1998" s="33"/>
      <c r="K1998" s="33"/>
    </row>
    <row r="1999" spans="1:11" x14ac:dyDescent="0.25">
      <c r="A1999" s="33"/>
      <c r="B1999" s="37"/>
      <c r="G1999" s="33"/>
      <c r="I1999" s="33"/>
      <c r="K1999" s="33"/>
    </row>
    <row r="2000" spans="1:11" x14ac:dyDescent="0.25">
      <c r="A2000" s="33"/>
      <c r="B2000" s="37"/>
      <c r="G2000" s="33"/>
      <c r="I2000" s="33"/>
      <c r="K2000" s="33"/>
    </row>
    <row r="2001" spans="1:11" x14ac:dyDescent="0.25">
      <c r="A2001" s="33"/>
      <c r="B2001" s="37"/>
      <c r="G2001" s="33"/>
      <c r="I2001" s="33"/>
      <c r="K2001" s="33"/>
    </row>
    <row r="2002" spans="1:11" x14ac:dyDescent="0.25">
      <c r="A2002" s="33"/>
      <c r="B2002" s="37"/>
      <c r="G2002" s="33"/>
      <c r="I2002" s="33"/>
      <c r="K2002" s="33"/>
    </row>
    <row r="2003" spans="1:11" x14ac:dyDescent="0.25">
      <c r="A2003" s="33"/>
      <c r="B2003" s="37"/>
      <c r="G2003" s="33"/>
      <c r="I2003" s="33"/>
      <c r="K2003" s="33"/>
    </row>
    <row r="2004" spans="1:11" x14ac:dyDescent="0.25">
      <c r="A2004" s="33"/>
      <c r="B2004" s="37"/>
      <c r="G2004" s="33"/>
      <c r="I2004" s="33"/>
      <c r="K2004" s="33"/>
    </row>
    <row r="2005" spans="1:11" x14ac:dyDescent="0.25">
      <c r="A2005" s="33"/>
      <c r="B2005" s="37"/>
      <c r="G2005" s="33"/>
      <c r="I2005" s="33"/>
      <c r="K2005" s="33"/>
    </row>
    <row r="2006" spans="1:11" x14ac:dyDescent="0.25">
      <c r="A2006" s="33"/>
      <c r="B2006" s="37"/>
      <c r="G2006" s="33"/>
      <c r="I2006" s="33"/>
      <c r="K2006" s="33"/>
    </row>
    <row r="2007" spans="1:11" x14ac:dyDescent="0.25">
      <c r="A2007" s="33"/>
      <c r="B2007" s="37"/>
      <c r="G2007" s="33"/>
      <c r="I2007" s="33"/>
      <c r="K2007" s="33"/>
    </row>
    <row r="2008" spans="1:11" x14ac:dyDescent="0.25">
      <c r="A2008" s="33"/>
      <c r="B2008" s="37"/>
      <c r="G2008" s="33"/>
      <c r="I2008" s="33"/>
      <c r="K2008" s="33"/>
    </row>
    <row r="2009" spans="1:11" x14ac:dyDescent="0.25">
      <c r="A2009" s="33"/>
      <c r="B2009" s="37"/>
      <c r="G2009" s="33"/>
      <c r="I2009" s="33"/>
      <c r="K2009" s="33"/>
    </row>
    <row r="2010" spans="1:11" x14ac:dyDescent="0.25">
      <c r="A2010" s="33"/>
      <c r="B2010" s="37"/>
      <c r="G2010" s="33"/>
      <c r="I2010" s="33"/>
      <c r="K2010" s="33"/>
    </row>
    <row r="2011" spans="1:11" x14ac:dyDescent="0.25">
      <c r="A2011" s="33"/>
      <c r="B2011" s="37"/>
      <c r="G2011" s="33"/>
      <c r="I2011" s="33"/>
      <c r="K2011" s="33"/>
    </row>
    <row r="2012" spans="1:11" x14ac:dyDescent="0.25">
      <c r="A2012" s="33"/>
      <c r="B2012" s="37"/>
      <c r="G2012" s="33"/>
      <c r="I2012" s="33"/>
      <c r="K2012" s="33"/>
    </row>
    <row r="2013" spans="1:11" x14ac:dyDescent="0.25">
      <c r="A2013" s="33"/>
      <c r="B2013" s="37"/>
      <c r="G2013" s="33"/>
      <c r="I2013" s="33"/>
      <c r="K2013" s="33"/>
    </row>
    <row r="2014" spans="1:11" x14ac:dyDescent="0.25">
      <c r="A2014" s="33"/>
      <c r="B2014" s="37"/>
      <c r="G2014" s="33"/>
      <c r="I2014" s="33"/>
      <c r="K2014" s="33"/>
    </row>
    <row r="2015" spans="1:11" x14ac:dyDescent="0.25">
      <c r="A2015" s="33"/>
      <c r="B2015" s="37"/>
      <c r="G2015" s="33"/>
      <c r="I2015" s="33"/>
      <c r="K2015" s="33"/>
    </row>
    <row r="2016" spans="1:11" x14ac:dyDescent="0.25">
      <c r="A2016" s="33"/>
      <c r="B2016" s="37"/>
      <c r="G2016" s="33"/>
      <c r="I2016" s="33"/>
      <c r="K2016" s="33"/>
    </row>
    <row r="2017" spans="1:11" x14ac:dyDescent="0.25">
      <c r="A2017" s="33"/>
      <c r="B2017" s="37"/>
      <c r="G2017" s="33"/>
      <c r="I2017" s="33"/>
      <c r="K2017" s="33"/>
    </row>
    <row r="2018" spans="1:11" x14ac:dyDescent="0.25">
      <c r="A2018" s="33"/>
      <c r="B2018" s="37"/>
      <c r="G2018" s="33"/>
      <c r="I2018" s="33"/>
      <c r="K2018" s="33"/>
    </row>
    <row r="2019" spans="1:11" x14ac:dyDescent="0.25">
      <c r="A2019" s="33"/>
      <c r="B2019" s="37"/>
      <c r="G2019" s="33"/>
      <c r="I2019" s="33"/>
      <c r="K2019" s="33"/>
    </row>
    <row r="2020" spans="1:11" x14ac:dyDescent="0.25">
      <c r="A2020" s="33"/>
      <c r="B2020" s="37"/>
      <c r="G2020" s="33"/>
      <c r="I2020" s="33"/>
      <c r="K2020" s="33"/>
    </row>
    <row r="2021" spans="1:11" x14ac:dyDescent="0.25">
      <c r="A2021" s="33"/>
      <c r="B2021" s="37"/>
      <c r="G2021" s="33"/>
      <c r="I2021" s="33"/>
      <c r="K2021" s="33"/>
    </row>
    <row r="2022" spans="1:11" x14ac:dyDescent="0.25">
      <c r="A2022" s="33"/>
      <c r="B2022" s="37"/>
      <c r="G2022" s="33"/>
      <c r="I2022" s="33"/>
      <c r="K2022" s="33"/>
    </row>
    <row r="2023" spans="1:11" x14ac:dyDescent="0.25">
      <c r="A2023" s="33"/>
      <c r="B2023" s="37"/>
      <c r="G2023" s="33"/>
      <c r="I2023" s="33"/>
      <c r="K2023" s="33"/>
    </row>
    <row r="2024" spans="1:11" x14ac:dyDescent="0.25">
      <c r="A2024" s="33"/>
      <c r="B2024" s="37"/>
      <c r="G2024" s="33"/>
      <c r="I2024" s="33"/>
      <c r="K2024" s="33"/>
    </row>
    <row r="2025" spans="1:11" x14ac:dyDescent="0.25">
      <c r="A2025" s="33"/>
      <c r="B2025" s="37"/>
      <c r="G2025" s="33"/>
      <c r="I2025" s="33"/>
      <c r="K2025" s="33"/>
    </row>
    <row r="2026" spans="1:11" x14ac:dyDescent="0.25">
      <c r="A2026" s="33"/>
      <c r="B2026" s="37"/>
      <c r="G2026" s="33"/>
      <c r="I2026" s="33"/>
      <c r="K2026" s="33"/>
    </row>
    <row r="2027" spans="1:11" x14ac:dyDescent="0.25">
      <c r="A2027" s="33"/>
      <c r="B2027" s="37"/>
      <c r="G2027" s="33"/>
      <c r="I2027" s="33"/>
      <c r="K2027" s="33"/>
    </row>
    <row r="2028" spans="1:11" x14ac:dyDescent="0.25">
      <c r="A2028" s="33"/>
      <c r="B2028" s="37"/>
      <c r="G2028" s="33"/>
      <c r="I2028" s="33"/>
      <c r="K2028" s="33"/>
    </row>
    <row r="2029" spans="1:11" x14ac:dyDescent="0.25">
      <c r="A2029" s="33"/>
      <c r="B2029" s="37"/>
      <c r="G2029" s="33"/>
      <c r="I2029" s="33"/>
      <c r="K2029" s="33"/>
    </row>
    <row r="2030" spans="1:11" x14ac:dyDescent="0.25">
      <c r="A2030" s="33"/>
      <c r="B2030" s="37"/>
      <c r="G2030" s="33"/>
      <c r="I2030" s="33"/>
      <c r="K2030" s="33"/>
    </row>
    <row r="2031" spans="1:11" x14ac:dyDescent="0.25">
      <c r="A2031" s="33"/>
      <c r="B2031" s="37"/>
      <c r="G2031" s="33"/>
      <c r="I2031" s="33"/>
      <c r="K2031" s="33"/>
    </row>
    <row r="2032" spans="1:11" x14ac:dyDescent="0.25">
      <c r="A2032" s="33"/>
      <c r="B2032" s="37"/>
      <c r="G2032" s="33"/>
      <c r="I2032" s="33"/>
      <c r="K2032" s="33"/>
    </row>
    <row r="2033" spans="1:11" x14ac:dyDescent="0.25">
      <c r="A2033" s="33"/>
      <c r="B2033" s="37"/>
      <c r="G2033" s="33"/>
      <c r="I2033" s="33"/>
      <c r="K2033" s="33"/>
    </row>
    <row r="2034" spans="1:11" x14ac:dyDescent="0.25">
      <c r="A2034" s="33"/>
      <c r="B2034" s="37"/>
      <c r="G2034" s="33"/>
      <c r="I2034" s="33"/>
      <c r="K2034" s="33"/>
    </row>
    <row r="2035" spans="1:11" x14ac:dyDescent="0.25">
      <c r="A2035" s="33"/>
      <c r="B2035" s="37"/>
      <c r="G2035" s="33"/>
      <c r="I2035" s="33"/>
      <c r="K2035" s="33"/>
    </row>
    <row r="2036" spans="1:11" x14ac:dyDescent="0.25">
      <c r="A2036" s="33"/>
      <c r="B2036" s="37"/>
      <c r="G2036" s="33"/>
      <c r="I2036" s="33"/>
      <c r="K2036" s="33"/>
    </row>
    <row r="2037" spans="1:11" x14ac:dyDescent="0.25">
      <c r="A2037" s="33"/>
      <c r="B2037" s="37"/>
      <c r="G2037" s="33"/>
      <c r="I2037" s="33"/>
      <c r="K2037" s="33"/>
    </row>
    <row r="2038" spans="1:11" x14ac:dyDescent="0.25">
      <c r="A2038" s="33"/>
      <c r="B2038" s="37"/>
      <c r="G2038" s="33"/>
      <c r="I2038" s="33"/>
      <c r="K2038" s="33"/>
    </row>
    <row r="2039" spans="1:11" x14ac:dyDescent="0.25">
      <c r="A2039" s="33"/>
      <c r="B2039" s="37"/>
      <c r="G2039" s="33"/>
      <c r="I2039" s="33"/>
      <c r="K2039" s="33"/>
    </row>
    <row r="2040" spans="1:11" x14ac:dyDescent="0.25">
      <c r="A2040" s="33"/>
      <c r="B2040" s="37"/>
      <c r="G2040" s="33"/>
      <c r="I2040" s="33"/>
      <c r="K2040" s="33"/>
    </row>
    <row r="2041" spans="1:11" x14ac:dyDescent="0.25">
      <c r="A2041" s="33"/>
      <c r="B2041" s="37"/>
      <c r="G2041" s="33"/>
      <c r="I2041" s="33"/>
      <c r="K2041" s="33"/>
    </row>
    <row r="2042" spans="1:11" x14ac:dyDescent="0.25">
      <c r="A2042" s="33"/>
      <c r="B2042" s="37"/>
      <c r="G2042" s="33"/>
      <c r="I2042" s="33"/>
      <c r="K2042" s="33"/>
    </row>
    <row r="2043" spans="1:11" x14ac:dyDescent="0.25">
      <c r="A2043" s="33"/>
      <c r="B2043" s="37"/>
      <c r="G2043" s="33"/>
      <c r="I2043" s="33"/>
      <c r="K2043" s="33"/>
    </row>
    <row r="2044" spans="1:11" x14ac:dyDescent="0.25">
      <c r="A2044" s="33"/>
      <c r="B2044" s="37"/>
      <c r="G2044" s="33"/>
      <c r="I2044" s="33"/>
      <c r="K2044" s="33"/>
    </row>
    <row r="2045" spans="1:11" x14ac:dyDescent="0.25">
      <c r="A2045" s="33"/>
      <c r="B2045" s="37"/>
      <c r="G2045" s="33"/>
      <c r="I2045" s="33"/>
      <c r="K2045" s="33"/>
    </row>
    <row r="2046" spans="1:11" x14ac:dyDescent="0.25">
      <c r="A2046" s="33"/>
      <c r="B2046" s="37"/>
      <c r="G2046" s="33"/>
      <c r="I2046" s="33"/>
      <c r="K2046" s="33"/>
    </row>
    <row r="2047" spans="1:11" x14ac:dyDescent="0.25">
      <c r="A2047" s="33"/>
      <c r="B2047" s="37"/>
      <c r="G2047" s="33"/>
      <c r="I2047" s="33"/>
      <c r="K2047" s="33"/>
    </row>
    <row r="2048" spans="1:11" x14ac:dyDescent="0.25">
      <c r="A2048" s="33"/>
      <c r="B2048" s="37"/>
      <c r="G2048" s="33"/>
      <c r="I2048" s="33"/>
      <c r="K2048" s="33"/>
    </row>
    <row r="2049" spans="1:11" x14ac:dyDescent="0.25">
      <c r="A2049" s="33"/>
      <c r="B2049" s="37"/>
      <c r="G2049" s="33"/>
      <c r="I2049" s="33"/>
      <c r="K2049" s="33"/>
    </row>
    <row r="2050" spans="1:11" x14ac:dyDescent="0.25">
      <c r="A2050" s="33"/>
      <c r="B2050" s="37"/>
      <c r="G2050" s="33"/>
      <c r="I2050" s="33"/>
      <c r="K2050" s="33"/>
    </row>
    <row r="2051" spans="1:11" x14ac:dyDescent="0.25">
      <c r="A2051" s="33"/>
      <c r="B2051" s="37"/>
      <c r="G2051" s="33"/>
      <c r="I2051" s="33"/>
      <c r="K2051" s="33"/>
    </row>
    <row r="2052" spans="1:11" x14ac:dyDescent="0.25">
      <c r="A2052" s="33"/>
      <c r="B2052" s="37"/>
      <c r="G2052" s="33"/>
      <c r="I2052" s="33"/>
      <c r="K2052" s="33"/>
    </row>
    <row r="2053" spans="1:11" x14ac:dyDescent="0.25">
      <c r="A2053" s="33"/>
      <c r="B2053" s="37"/>
      <c r="G2053" s="33"/>
      <c r="I2053" s="33"/>
      <c r="K2053" s="33"/>
    </row>
    <row r="2054" spans="1:11" x14ac:dyDescent="0.25">
      <c r="A2054" s="33"/>
      <c r="B2054" s="37"/>
      <c r="G2054" s="33"/>
      <c r="I2054" s="33"/>
      <c r="K2054" s="33"/>
    </row>
    <row r="2055" spans="1:11" x14ac:dyDescent="0.25">
      <c r="A2055" s="33"/>
      <c r="B2055" s="37"/>
      <c r="G2055" s="33"/>
      <c r="I2055" s="33"/>
      <c r="K2055" s="33"/>
    </row>
    <row r="2056" spans="1:11" x14ac:dyDescent="0.25">
      <c r="A2056" s="33"/>
      <c r="B2056" s="37"/>
      <c r="G2056" s="33"/>
      <c r="I2056" s="33"/>
      <c r="K2056" s="33"/>
    </row>
    <row r="2057" spans="1:11" x14ac:dyDescent="0.25">
      <c r="A2057" s="33"/>
      <c r="B2057" s="37"/>
      <c r="G2057" s="33"/>
      <c r="I2057" s="33"/>
      <c r="K2057" s="33"/>
    </row>
    <row r="2058" spans="1:11" x14ac:dyDescent="0.25">
      <c r="A2058" s="33"/>
      <c r="B2058" s="37"/>
      <c r="G2058" s="33"/>
      <c r="I2058" s="33"/>
      <c r="K2058" s="33"/>
    </row>
    <row r="2059" spans="1:11" x14ac:dyDescent="0.25">
      <c r="A2059" s="33"/>
      <c r="B2059" s="37"/>
      <c r="G2059" s="33"/>
      <c r="I2059" s="33"/>
      <c r="K2059" s="33"/>
    </row>
    <row r="2060" spans="1:11" x14ac:dyDescent="0.25">
      <c r="A2060" s="33"/>
      <c r="B2060" s="37"/>
      <c r="G2060" s="33"/>
      <c r="I2060" s="33"/>
      <c r="K2060" s="33"/>
    </row>
    <row r="2061" spans="1:11" x14ac:dyDescent="0.25">
      <c r="A2061" s="33"/>
      <c r="B2061" s="37"/>
      <c r="G2061" s="33"/>
      <c r="I2061" s="33"/>
      <c r="K2061" s="33"/>
    </row>
    <row r="2062" spans="1:11" x14ac:dyDescent="0.25">
      <c r="A2062" s="33"/>
      <c r="B2062" s="37"/>
      <c r="G2062" s="33"/>
      <c r="I2062" s="33"/>
      <c r="K2062" s="33"/>
    </row>
    <row r="2063" spans="1:11" x14ac:dyDescent="0.25">
      <c r="A2063" s="33"/>
      <c r="B2063" s="37"/>
      <c r="G2063" s="33"/>
      <c r="I2063" s="33"/>
      <c r="K2063" s="33"/>
    </row>
    <row r="2064" spans="1:11" x14ac:dyDescent="0.25">
      <c r="A2064" s="33"/>
      <c r="B2064" s="37"/>
      <c r="G2064" s="33"/>
      <c r="I2064" s="33"/>
      <c r="K2064" s="33"/>
    </row>
    <row r="2065" spans="1:11" x14ac:dyDescent="0.25">
      <c r="A2065" s="33"/>
      <c r="B2065" s="37"/>
      <c r="G2065" s="33"/>
      <c r="I2065" s="33"/>
      <c r="K2065" s="33"/>
    </row>
    <row r="2066" spans="1:11" x14ac:dyDescent="0.25">
      <c r="A2066" s="33"/>
      <c r="B2066" s="37"/>
      <c r="G2066" s="33"/>
      <c r="I2066" s="33"/>
      <c r="K2066" s="33"/>
    </row>
    <row r="2067" spans="1:11" x14ac:dyDescent="0.25">
      <c r="A2067" s="33"/>
      <c r="B2067" s="37"/>
      <c r="G2067" s="33"/>
      <c r="I2067" s="33"/>
      <c r="K2067" s="33"/>
    </row>
    <row r="2068" spans="1:11" x14ac:dyDescent="0.25">
      <c r="A2068" s="33"/>
      <c r="B2068" s="37"/>
      <c r="G2068" s="33"/>
      <c r="I2068" s="33"/>
      <c r="K2068" s="33"/>
    </row>
    <row r="2069" spans="1:11" x14ac:dyDescent="0.25">
      <c r="A2069" s="33"/>
      <c r="B2069" s="37"/>
      <c r="G2069" s="33"/>
      <c r="I2069" s="33"/>
      <c r="K2069" s="33"/>
    </row>
    <row r="2070" spans="1:11" x14ac:dyDescent="0.25">
      <c r="A2070" s="33"/>
      <c r="B2070" s="37"/>
      <c r="G2070" s="33"/>
      <c r="I2070" s="33"/>
      <c r="K2070" s="33"/>
    </row>
    <row r="2071" spans="1:11" x14ac:dyDescent="0.25">
      <c r="A2071" s="33"/>
      <c r="B2071" s="37"/>
      <c r="G2071" s="33"/>
      <c r="I2071" s="33"/>
      <c r="K2071" s="33"/>
    </row>
    <row r="2072" spans="1:11" x14ac:dyDescent="0.25">
      <c r="A2072" s="33"/>
      <c r="B2072" s="37"/>
      <c r="G2072" s="33"/>
      <c r="I2072" s="33"/>
      <c r="K2072" s="33"/>
    </row>
    <row r="2073" spans="1:11" x14ac:dyDescent="0.25">
      <c r="A2073" s="33"/>
      <c r="B2073" s="37"/>
      <c r="G2073" s="33"/>
      <c r="I2073" s="33"/>
      <c r="K2073" s="33"/>
    </row>
    <row r="2074" spans="1:11" x14ac:dyDescent="0.25">
      <c r="A2074" s="33"/>
      <c r="B2074" s="37"/>
      <c r="G2074" s="33"/>
      <c r="I2074" s="33"/>
      <c r="K2074" s="33"/>
    </row>
    <row r="2075" spans="1:11" x14ac:dyDescent="0.25">
      <c r="A2075" s="33"/>
      <c r="B2075" s="37"/>
      <c r="G2075" s="33"/>
      <c r="I2075" s="33"/>
      <c r="K2075" s="33"/>
    </row>
    <row r="2076" spans="1:11" x14ac:dyDescent="0.25">
      <c r="A2076" s="33"/>
      <c r="B2076" s="37"/>
      <c r="G2076" s="33"/>
      <c r="I2076" s="33"/>
      <c r="K2076" s="33"/>
    </row>
    <row r="2077" spans="1:11" x14ac:dyDescent="0.25">
      <c r="A2077" s="33"/>
      <c r="B2077" s="37"/>
      <c r="G2077" s="33"/>
      <c r="I2077" s="33"/>
      <c r="K2077" s="33"/>
    </row>
    <row r="2078" spans="1:11" x14ac:dyDescent="0.25">
      <c r="A2078" s="33"/>
      <c r="B2078" s="37"/>
      <c r="G2078" s="33"/>
      <c r="I2078" s="33"/>
      <c r="K2078" s="33"/>
    </row>
    <row r="2079" spans="1:11" x14ac:dyDescent="0.25">
      <c r="A2079" s="33"/>
      <c r="B2079" s="37"/>
      <c r="G2079" s="33"/>
      <c r="I2079" s="33"/>
      <c r="K2079" s="33"/>
    </row>
    <row r="2080" spans="1:11" x14ac:dyDescent="0.25">
      <c r="A2080" s="33"/>
      <c r="B2080" s="37"/>
      <c r="G2080" s="33"/>
      <c r="I2080" s="33"/>
      <c r="K2080" s="33"/>
    </row>
    <row r="2081" spans="1:11" x14ac:dyDescent="0.25">
      <c r="A2081" s="33"/>
      <c r="B2081" s="37"/>
      <c r="G2081" s="33"/>
      <c r="I2081" s="33"/>
      <c r="K2081" s="33"/>
    </row>
    <row r="2082" spans="1:11" x14ac:dyDescent="0.25">
      <c r="A2082" s="33"/>
      <c r="B2082" s="37"/>
      <c r="G2082" s="33"/>
      <c r="I2082" s="33"/>
      <c r="K2082" s="33"/>
    </row>
    <row r="2083" spans="1:11" x14ac:dyDescent="0.25">
      <c r="A2083" s="33"/>
      <c r="B2083" s="37"/>
      <c r="G2083" s="33"/>
      <c r="I2083" s="33"/>
      <c r="K2083" s="33"/>
    </row>
    <row r="2084" spans="1:11" x14ac:dyDescent="0.25">
      <c r="A2084" s="33"/>
      <c r="B2084" s="37"/>
      <c r="G2084" s="33"/>
      <c r="I2084" s="33"/>
      <c r="K2084" s="33"/>
    </row>
    <row r="2085" spans="1:11" x14ac:dyDescent="0.25">
      <c r="A2085" s="33"/>
      <c r="B2085" s="37"/>
      <c r="G2085" s="33"/>
      <c r="I2085" s="33"/>
      <c r="K2085" s="33"/>
    </row>
    <row r="2086" spans="1:11" x14ac:dyDescent="0.25">
      <c r="A2086" s="33"/>
      <c r="B2086" s="37"/>
      <c r="G2086" s="33"/>
      <c r="I2086" s="33"/>
      <c r="K2086" s="33"/>
    </row>
    <row r="2087" spans="1:11" x14ac:dyDescent="0.25">
      <c r="A2087" s="33"/>
      <c r="B2087" s="37"/>
      <c r="G2087" s="33"/>
      <c r="I2087" s="33"/>
      <c r="K2087" s="33"/>
    </row>
    <row r="2088" spans="1:11" x14ac:dyDescent="0.25">
      <c r="A2088" s="33"/>
      <c r="B2088" s="37"/>
      <c r="G2088" s="33"/>
      <c r="I2088" s="33"/>
      <c r="K2088" s="33"/>
    </row>
    <row r="2089" spans="1:11" x14ac:dyDescent="0.25">
      <c r="A2089" s="33"/>
      <c r="B2089" s="37"/>
      <c r="G2089" s="33"/>
      <c r="I2089" s="33"/>
      <c r="K2089" s="33"/>
    </row>
    <row r="2090" spans="1:11" x14ac:dyDescent="0.25">
      <c r="A2090" s="33"/>
      <c r="B2090" s="37"/>
      <c r="G2090" s="33"/>
      <c r="I2090" s="33"/>
      <c r="K2090" s="33"/>
    </row>
    <row r="2091" spans="1:11" x14ac:dyDescent="0.25">
      <c r="A2091" s="33"/>
      <c r="B2091" s="37"/>
      <c r="G2091" s="33"/>
      <c r="I2091" s="33"/>
      <c r="K2091" s="33"/>
    </row>
    <row r="2092" spans="1:11" x14ac:dyDescent="0.25">
      <c r="A2092" s="33"/>
      <c r="B2092" s="37"/>
      <c r="G2092" s="33"/>
      <c r="I2092" s="33"/>
      <c r="K2092" s="33"/>
    </row>
    <row r="2093" spans="1:11" x14ac:dyDescent="0.25">
      <c r="A2093" s="33"/>
      <c r="B2093" s="37"/>
      <c r="G2093" s="33"/>
      <c r="I2093" s="33"/>
      <c r="K2093" s="33"/>
    </row>
    <row r="2094" spans="1:11" x14ac:dyDescent="0.25">
      <c r="A2094" s="33"/>
      <c r="B2094" s="37"/>
      <c r="G2094" s="33"/>
      <c r="I2094" s="33"/>
      <c r="K2094" s="33"/>
    </row>
    <row r="2095" spans="1:11" x14ac:dyDescent="0.25">
      <c r="A2095" s="33"/>
      <c r="B2095" s="37"/>
      <c r="G2095" s="33"/>
      <c r="I2095" s="33"/>
      <c r="K2095" s="33"/>
    </row>
    <row r="2096" spans="1:11" x14ac:dyDescent="0.25">
      <c r="A2096" s="33"/>
      <c r="B2096" s="37"/>
      <c r="G2096" s="33"/>
      <c r="I2096" s="33"/>
      <c r="K2096" s="33"/>
    </row>
    <row r="2097" spans="1:11" x14ac:dyDescent="0.25">
      <c r="A2097" s="33"/>
      <c r="B2097" s="37"/>
      <c r="G2097" s="33"/>
      <c r="I2097" s="33"/>
      <c r="K2097" s="33"/>
    </row>
    <row r="2098" spans="1:11" x14ac:dyDescent="0.25">
      <c r="A2098" s="33"/>
      <c r="B2098" s="37"/>
      <c r="G2098" s="33"/>
      <c r="I2098" s="33"/>
      <c r="K2098" s="33"/>
    </row>
    <row r="2099" spans="1:11" x14ac:dyDescent="0.25">
      <c r="A2099" s="33"/>
      <c r="B2099" s="37"/>
      <c r="G2099" s="33"/>
      <c r="I2099" s="33"/>
      <c r="K2099" s="33"/>
    </row>
    <row r="2100" spans="1:11" x14ac:dyDescent="0.25">
      <c r="A2100" s="33"/>
      <c r="B2100" s="37"/>
      <c r="G2100" s="33"/>
      <c r="I2100" s="33"/>
      <c r="K2100" s="33"/>
    </row>
    <row r="2101" spans="1:11" x14ac:dyDescent="0.25">
      <c r="A2101" s="33"/>
      <c r="B2101" s="37"/>
      <c r="G2101" s="33"/>
      <c r="I2101" s="33"/>
      <c r="K2101" s="33"/>
    </row>
    <row r="2102" spans="1:11" x14ac:dyDescent="0.25">
      <c r="A2102" s="33"/>
      <c r="B2102" s="37"/>
      <c r="G2102" s="33"/>
      <c r="I2102" s="33"/>
      <c r="K2102" s="33"/>
    </row>
    <row r="2103" spans="1:11" x14ac:dyDescent="0.25">
      <c r="A2103" s="33"/>
      <c r="B2103" s="37"/>
      <c r="G2103" s="33"/>
      <c r="I2103" s="33"/>
      <c r="K2103" s="33"/>
    </row>
    <row r="2104" spans="1:11" x14ac:dyDescent="0.25">
      <c r="A2104" s="33"/>
      <c r="B2104" s="37"/>
      <c r="G2104" s="33"/>
      <c r="I2104" s="33"/>
      <c r="K2104" s="33"/>
    </row>
    <row r="2105" spans="1:11" x14ac:dyDescent="0.25">
      <c r="A2105" s="33"/>
      <c r="B2105" s="37"/>
      <c r="G2105" s="33"/>
      <c r="I2105" s="33"/>
      <c r="K2105" s="33"/>
    </row>
    <row r="2106" spans="1:11" x14ac:dyDescent="0.25">
      <c r="A2106" s="33"/>
      <c r="B2106" s="37"/>
      <c r="G2106" s="33"/>
      <c r="I2106" s="33"/>
      <c r="K2106" s="33"/>
    </row>
    <row r="2107" spans="1:11" x14ac:dyDescent="0.25">
      <c r="A2107" s="33"/>
      <c r="B2107" s="37"/>
      <c r="G2107" s="33"/>
      <c r="I2107" s="33"/>
      <c r="K2107" s="33"/>
    </row>
    <row r="2108" spans="1:11" x14ac:dyDescent="0.25">
      <c r="A2108" s="33"/>
      <c r="B2108" s="37"/>
      <c r="G2108" s="33"/>
      <c r="I2108" s="33"/>
      <c r="K2108" s="33"/>
    </row>
    <row r="2109" spans="1:11" x14ac:dyDescent="0.25">
      <c r="A2109" s="33"/>
      <c r="B2109" s="37"/>
      <c r="G2109" s="33"/>
      <c r="I2109" s="33"/>
      <c r="K2109" s="33"/>
    </row>
    <row r="2110" spans="1:11" x14ac:dyDescent="0.25">
      <c r="A2110" s="33"/>
      <c r="B2110" s="37"/>
      <c r="G2110" s="33"/>
      <c r="I2110" s="33"/>
      <c r="K2110" s="33"/>
    </row>
    <row r="2111" spans="1:11" x14ac:dyDescent="0.25">
      <c r="A2111" s="33"/>
      <c r="B2111" s="37"/>
      <c r="G2111" s="33"/>
      <c r="I2111" s="33"/>
      <c r="K2111" s="33"/>
    </row>
    <row r="2112" spans="1:11" x14ac:dyDescent="0.25">
      <c r="A2112" s="33"/>
      <c r="B2112" s="37"/>
      <c r="G2112" s="33"/>
      <c r="I2112" s="33"/>
      <c r="K2112" s="33"/>
    </row>
    <row r="2113" spans="1:11" x14ac:dyDescent="0.25">
      <c r="A2113" s="33"/>
      <c r="B2113" s="37"/>
      <c r="G2113" s="33"/>
      <c r="I2113" s="33"/>
      <c r="K2113" s="33"/>
    </row>
    <row r="2114" spans="1:11" x14ac:dyDescent="0.25">
      <c r="A2114" s="33"/>
      <c r="B2114" s="37"/>
      <c r="G2114" s="33"/>
      <c r="I2114" s="33"/>
      <c r="K2114" s="33"/>
    </row>
    <row r="2115" spans="1:11" x14ac:dyDescent="0.25">
      <c r="A2115" s="33"/>
      <c r="B2115" s="37"/>
      <c r="G2115" s="33"/>
      <c r="I2115" s="33"/>
      <c r="K2115" s="33"/>
    </row>
    <row r="2116" spans="1:11" x14ac:dyDescent="0.25">
      <c r="A2116" s="33"/>
      <c r="B2116" s="37"/>
      <c r="G2116" s="33"/>
      <c r="I2116" s="33"/>
      <c r="K2116" s="33"/>
    </row>
    <row r="2117" spans="1:11" x14ac:dyDescent="0.25">
      <c r="A2117" s="33"/>
      <c r="B2117" s="37"/>
      <c r="G2117" s="33"/>
      <c r="I2117" s="33"/>
      <c r="K2117" s="33"/>
    </row>
    <row r="2118" spans="1:11" x14ac:dyDescent="0.25">
      <c r="A2118" s="33"/>
      <c r="B2118" s="37"/>
      <c r="G2118" s="33"/>
      <c r="I2118" s="33"/>
      <c r="K2118" s="33"/>
    </row>
    <row r="2119" spans="1:11" x14ac:dyDescent="0.25">
      <c r="A2119" s="33"/>
      <c r="B2119" s="37"/>
      <c r="G2119" s="33"/>
      <c r="I2119" s="33"/>
      <c r="K2119" s="33"/>
    </row>
    <row r="2120" spans="1:11" x14ac:dyDescent="0.25">
      <c r="A2120" s="33"/>
      <c r="B2120" s="37"/>
      <c r="G2120" s="33"/>
      <c r="I2120" s="33"/>
      <c r="K2120" s="33"/>
    </row>
    <row r="2121" spans="1:11" x14ac:dyDescent="0.25">
      <c r="A2121" s="33"/>
      <c r="B2121" s="37"/>
      <c r="G2121" s="33"/>
      <c r="I2121" s="33"/>
      <c r="K2121" s="33"/>
    </row>
    <row r="2122" spans="1:11" x14ac:dyDescent="0.25">
      <c r="A2122" s="33"/>
      <c r="B2122" s="37"/>
      <c r="G2122" s="33"/>
      <c r="I2122" s="33"/>
      <c r="K2122" s="33"/>
    </row>
    <row r="2123" spans="1:11" x14ac:dyDescent="0.25">
      <c r="A2123" s="33"/>
      <c r="B2123" s="37"/>
      <c r="G2123" s="33"/>
      <c r="I2123" s="33"/>
      <c r="K2123" s="33"/>
    </row>
    <row r="2124" spans="1:11" x14ac:dyDescent="0.25">
      <c r="A2124" s="33"/>
      <c r="B2124" s="37"/>
      <c r="G2124" s="33"/>
      <c r="I2124" s="33"/>
      <c r="K2124" s="33"/>
    </row>
    <row r="2125" spans="1:11" x14ac:dyDescent="0.25">
      <c r="A2125" s="33"/>
      <c r="B2125" s="37"/>
      <c r="G2125" s="33"/>
      <c r="I2125" s="33"/>
      <c r="K2125" s="33"/>
    </row>
    <row r="2126" spans="1:11" x14ac:dyDescent="0.25">
      <c r="A2126" s="33"/>
      <c r="B2126" s="37"/>
      <c r="G2126" s="33"/>
      <c r="I2126" s="33"/>
      <c r="K2126" s="33"/>
    </row>
    <row r="2127" spans="1:11" x14ac:dyDescent="0.25">
      <c r="A2127" s="33"/>
      <c r="B2127" s="37"/>
      <c r="G2127" s="33"/>
      <c r="I2127" s="33"/>
      <c r="K2127" s="33"/>
    </row>
    <row r="2128" spans="1:11" x14ac:dyDescent="0.25">
      <c r="A2128" s="34"/>
      <c r="B2128" s="38"/>
      <c r="G2128" s="34"/>
      <c r="I2128" s="34"/>
      <c r="K2128" s="34"/>
    </row>
    <row r="2129" spans="1:11" x14ac:dyDescent="0.25">
      <c r="A2129" s="34"/>
      <c r="B2129" s="38"/>
      <c r="G2129" s="34"/>
      <c r="I2129" s="34"/>
      <c r="K2129" s="34"/>
    </row>
    <row r="2130" spans="1:11" x14ac:dyDescent="0.25">
      <c r="A2130" s="34"/>
      <c r="B2130" s="38"/>
      <c r="G2130" s="34"/>
      <c r="I2130" s="34"/>
      <c r="K2130" s="34"/>
    </row>
    <row r="2131" spans="1:11" x14ac:dyDescent="0.25">
      <c r="A2131" s="34"/>
      <c r="B2131" s="38"/>
      <c r="G2131" s="34"/>
      <c r="I2131" s="34"/>
      <c r="K2131" s="34"/>
    </row>
    <row r="2132" spans="1:11" x14ac:dyDescent="0.25">
      <c r="A2132" s="34"/>
      <c r="B2132" s="38"/>
      <c r="G2132" s="34"/>
      <c r="I2132" s="34"/>
      <c r="K2132" s="34"/>
    </row>
    <row r="2133" spans="1:11" x14ac:dyDescent="0.25">
      <c r="A2133" s="34"/>
      <c r="B2133" s="38"/>
      <c r="G2133" s="34"/>
      <c r="I2133" s="34"/>
      <c r="K2133" s="34"/>
    </row>
    <row r="2134" spans="1:11" x14ac:dyDescent="0.25">
      <c r="A2134" s="34"/>
      <c r="B2134" s="38"/>
      <c r="G2134" s="34"/>
      <c r="I2134" s="34"/>
      <c r="K2134" s="34"/>
    </row>
    <row r="2135" spans="1:11" x14ac:dyDescent="0.25">
      <c r="A2135" s="34"/>
      <c r="B2135" s="38"/>
      <c r="G2135" s="34"/>
      <c r="I2135" s="34"/>
      <c r="K2135" s="34"/>
    </row>
    <row r="2136" spans="1:11" x14ac:dyDescent="0.25">
      <c r="A2136" s="34"/>
      <c r="B2136" s="38"/>
      <c r="G2136" s="34"/>
      <c r="I2136" s="34"/>
      <c r="K2136" s="34"/>
    </row>
    <row r="2137" spans="1:11" x14ac:dyDescent="0.25">
      <c r="A2137" s="34"/>
      <c r="B2137" s="38"/>
      <c r="G2137" s="34"/>
      <c r="I2137" s="34"/>
      <c r="K2137" s="34"/>
    </row>
    <row r="2138" spans="1:11" x14ac:dyDescent="0.25">
      <c r="A2138" s="34"/>
      <c r="B2138" s="38"/>
      <c r="G2138" s="34"/>
      <c r="I2138" s="34"/>
      <c r="K2138" s="34"/>
    </row>
    <row r="2139" spans="1:11" x14ac:dyDescent="0.25">
      <c r="A2139" s="34"/>
      <c r="B2139" s="38"/>
      <c r="G2139" s="34"/>
      <c r="I2139" s="34"/>
      <c r="K2139" s="34"/>
    </row>
    <row r="2140" spans="1:11" x14ac:dyDescent="0.25">
      <c r="A2140" s="34"/>
      <c r="B2140" s="38"/>
      <c r="G2140" s="34"/>
      <c r="I2140" s="34"/>
      <c r="K2140" s="34"/>
    </row>
    <row r="2141" spans="1:11" x14ac:dyDescent="0.25">
      <c r="A2141" s="34"/>
      <c r="B2141" s="38"/>
      <c r="G2141" s="34"/>
      <c r="I2141" s="34"/>
      <c r="K2141" s="34"/>
    </row>
    <row r="2142" spans="1:11" x14ac:dyDescent="0.25">
      <c r="A2142" s="34"/>
      <c r="B2142" s="38"/>
      <c r="G2142" s="34"/>
      <c r="I2142" s="34"/>
      <c r="K2142" s="34"/>
    </row>
    <row r="2143" spans="1:11" x14ac:dyDescent="0.25">
      <c r="A2143" s="34"/>
      <c r="B2143" s="38"/>
      <c r="G2143" s="34"/>
      <c r="I2143" s="34"/>
      <c r="K2143" s="34"/>
    </row>
    <row r="2144" spans="1:11" x14ac:dyDescent="0.25">
      <c r="A2144" s="34"/>
      <c r="B2144" s="38"/>
      <c r="G2144" s="34"/>
      <c r="I2144" s="34"/>
      <c r="K2144" s="34"/>
    </row>
    <row r="2145" spans="1:11" x14ac:dyDescent="0.25">
      <c r="A2145" s="34"/>
      <c r="B2145" s="38"/>
      <c r="G2145" s="34"/>
      <c r="I2145" s="34"/>
      <c r="K2145" s="34"/>
    </row>
    <row r="2146" spans="1:11" x14ac:dyDescent="0.25">
      <c r="A2146" s="34"/>
      <c r="B2146" s="38"/>
      <c r="G2146" s="34"/>
      <c r="I2146" s="34"/>
      <c r="K2146" s="34"/>
    </row>
    <row r="2147" spans="1:11" x14ac:dyDescent="0.25">
      <c r="A2147" s="34"/>
      <c r="B2147" s="38"/>
      <c r="G2147" s="34"/>
      <c r="I2147" s="34"/>
      <c r="K2147" s="34"/>
    </row>
    <row r="2148" spans="1:11" x14ac:dyDescent="0.25">
      <c r="A2148" s="34"/>
      <c r="B2148" s="38"/>
      <c r="G2148" s="34"/>
      <c r="I2148" s="34"/>
      <c r="K2148" s="34"/>
    </row>
    <row r="2149" spans="1:11" x14ac:dyDescent="0.25">
      <c r="A2149" s="34"/>
      <c r="B2149" s="38"/>
      <c r="G2149" s="34"/>
      <c r="I2149" s="34"/>
      <c r="K2149" s="34"/>
    </row>
    <row r="2150" spans="1:11" x14ac:dyDescent="0.25">
      <c r="A2150" s="34"/>
      <c r="B2150" s="38"/>
      <c r="G2150" s="34"/>
      <c r="I2150" s="34"/>
      <c r="K2150" s="34"/>
    </row>
    <row r="2151" spans="1:11" x14ac:dyDescent="0.25">
      <c r="A2151" s="34"/>
      <c r="B2151" s="38"/>
      <c r="G2151" s="34"/>
      <c r="I2151" s="34"/>
      <c r="K2151" s="34"/>
    </row>
    <row r="2152" spans="1:11" x14ac:dyDescent="0.25">
      <c r="A2152" s="34"/>
      <c r="B2152" s="38"/>
      <c r="G2152" s="34"/>
      <c r="I2152" s="34"/>
      <c r="K2152" s="34"/>
    </row>
    <row r="2153" spans="1:11" x14ac:dyDescent="0.25">
      <c r="A2153" s="34"/>
      <c r="B2153" s="38"/>
      <c r="G2153" s="34"/>
      <c r="I2153" s="34"/>
      <c r="K2153" s="34"/>
    </row>
    <row r="2154" spans="1:11" x14ac:dyDescent="0.25">
      <c r="A2154" s="34"/>
      <c r="B2154" s="38"/>
      <c r="G2154" s="34"/>
      <c r="I2154" s="34"/>
      <c r="K2154" s="34"/>
    </row>
    <row r="2155" spans="1:11" x14ac:dyDescent="0.25">
      <c r="A2155" s="34"/>
      <c r="B2155" s="38"/>
      <c r="G2155" s="34"/>
      <c r="I2155" s="34"/>
      <c r="K2155" s="34"/>
    </row>
    <row r="2156" spans="1:11" x14ac:dyDescent="0.25">
      <c r="A2156" s="34"/>
      <c r="B2156" s="38"/>
      <c r="G2156" s="34"/>
      <c r="I2156" s="34"/>
      <c r="K2156" s="34"/>
    </row>
    <row r="2157" spans="1:11" x14ac:dyDescent="0.25">
      <c r="A2157" s="34"/>
      <c r="B2157" s="38"/>
      <c r="G2157" s="34"/>
      <c r="I2157" s="34"/>
      <c r="K2157" s="34"/>
    </row>
    <row r="2158" spans="1:11" x14ac:dyDescent="0.25">
      <c r="A2158" s="34"/>
      <c r="B2158" s="38"/>
      <c r="G2158" s="34"/>
      <c r="I2158" s="34"/>
      <c r="K2158" s="34"/>
    </row>
    <row r="2159" spans="1:11" x14ac:dyDescent="0.25">
      <c r="A2159" s="34"/>
      <c r="B2159" s="38"/>
      <c r="G2159" s="34"/>
      <c r="I2159" s="34"/>
      <c r="K2159" s="34"/>
    </row>
    <row r="2160" spans="1:11" x14ac:dyDescent="0.25">
      <c r="A2160" s="34"/>
      <c r="B2160" s="38"/>
      <c r="G2160" s="34"/>
      <c r="I2160" s="34"/>
      <c r="K2160" s="34"/>
    </row>
    <row r="2161" spans="1:11" x14ac:dyDescent="0.25">
      <c r="A2161" s="34"/>
      <c r="B2161" s="38"/>
      <c r="G2161" s="34"/>
      <c r="I2161" s="34"/>
      <c r="K2161" s="34"/>
    </row>
    <row r="2162" spans="1:11" x14ac:dyDescent="0.25">
      <c r="A2162" s="34"/>
      <c r="B2162" s="38"/>
      <c r="G2162" s="34"/>
      <c r="I2162" s="34"/>
      <c r="K2162" s="34"/>
    </row>
    <row r="2163" spans="1:11" x14ac:dyDescent="0.25">
      <c r="A2163" s="34"/>
      <c r="B2163" s="38"/>
      <c r="G2163" s="34"/>
      <c r="I2163" s="34"/>
      <c r="K2163" s="34"/>
    </row>
    <row r="2164" spans="1:11" x14ac:dyDescent="0.25">
      <c r="A2164" s="34"/>
      <c r="B2164" s="38"/>
      <c r="G2164" s="34"/>
      <c r="I2164" s="34"/>
      <c r="K2164" s="34"/>
    </row>
    <row r="2165" spans="1:11" x14ac:dyDescent="0.25">
      <c r="A2165" s="34"/>
      <c r="B2165" s="38"/>
      <c r="G2165" s="34"/>
      <c r="I2165" s="34"/>
      <c r="K2165" s="34"/>
    </row>
    <row r="2166" spans="1:11" x14ac:dyDescent="0.25">
      <c r="A2166" s="34"/>
      <c r="B2166" s="38"/>
      <c r="G2166" s="34"/>
      <c r="I2166" s="34"/>
      <c r="K2166" s="34"/>
    </row>
    <row r="2167" spans="1:11" x14ac:dyDescent="0.25">
      <c r="A2167" s="34"/>
      <c r="B2167" s="38"/>
      <c r="G2167" s="34"/>
      <c r="I2167" s="34"/>
      <c r="K2167" s="34"/>
    </row>
    <row r="2168" spans="1:11" x14ac:dyDescent="0.25">
      <c r="A2168" s="34"/>
      <c r="B2168" s="38"/>
      <c r="G2168" s="34"/>
      <c r="I2168" s="34"/>
      <c r="K2168" s="34"/>
    </row>
    <row r="2169" spans="1:11" x14ac:dyDescent="0.25">
      <c r="A2169" s="34"/>
      <c r="B2169" s="38"/>
      <c r="G2169" s="34"/>
      <c r="I2169" s="34"/>
      <c r="K2169" s="34"/>
    </row>
    <row r="2170" spans="1:11" x14ac:dyDescent="0.25">
      <c r="A2170" s="34"/>
      <c r="B2170" s="38"/>
      <c r="G2170" s="34"/>
      <c r="I2170" s="34"/>
      <c r="K2170" s="34"/>
    </row>
    <row r="2171" spans="1:11" x14ac:dyDescent="0.25">
      <c r="A2171" s="34"/>
      <c r="B2171" s="38"/>
      <c r="G2171" s="34"/>
      <c r="I2171" s="34"/>
      <c r="K2171" s="34"/>
    </row>
    <row r="2172" spans="1:11" x14ac:dyDescent="0.25">
      <c r="A2172" s="34"/>
      <c r="B2172" s="38"/>
      <c r="G2172" s="34"/>
      <c r="I2172" s="34"/>
      <c r="K2172" s="34"/>
    </row>
    <row r="2173" spans="1:11" x14ac:dyDescent="0.25">
      <c r="A2173" s="34"/>
      <c r="B2173" s="38"/>
      <c r="G2173" s="34"/>
      <c r="I2173" s="34"/>
      <c r="K2173" s="34"/>
    </row>
    <row r="2174" spans="1:11" x14ac:dyDescent="0.25">
      <c r="A2174" s="34"/>
      <c r="B2174" s="38"/>
      <c r="G2174" s="34"/>
      <c r="I2174" s="34"/>
      <c r="K2174" s="34"/>
    </row>
    <row r="2175" spans="1:11" x14ac:dyDescent="0.25">
      <c r="A2175" s="34"/>
      <c r="B2175" s="38"/>
      <c r="G2175" s="34"/>
      <c r="I2175" s="34"/>
      <c r="K2175" s="34"/>
    </row>
    <row r="2176" spans="1:11" x14ac:dyDescent="0.25">
      <c r="A2176" s="34"/>
      <c r="B2176" s="38"/>
      <c r="G2176" s="34"/>
      <c r="I2176" s="34"/>
      <c r="K2176" s="34"/>
    </row>
    <row r="2177" spans="1:11" x14ac:dyDescent="0.25">
      <c r="A2177" s="34"/>
      <c r="B2177" s="38"/>
      <c r="G2177" s="34"/>
      <c r="I2177" s="34"/>
      <c r="K2177" s="34"/>
    </row>
    <row r="2178" spans="1:11" x14ac:dyDescent="0.25">
      <c r="A2178" s="34"/>
      <c r="B2178" s="38"/>
      <c r="G2178" s="34"/>
      <c r="I2178" s="34"/>
      <c r="K2178" s="34"/>
    </row>
    <row r="2179" spans="1:11" x14ac:dyDescent="0.25">
      <c r="A2179" s="34"/>
      <c r="B2179" s="38"/>
      <c r="G2179" s="34"/>
      <c r="I2179" s="34"/>
      <c r="K2179" s="34"/>
    </row>
    <row r="2180" spans="1:11" x14ac:dyDescent="0.25">
      <c r="A2180" s="34"/>
      <c r="B2180" s="38"/>
      <c r="G2180" s="34"/>
      <c r="I2180" s="34"/>
      <c r="K2180" s="34"/>
    </row>
    <row r="2181" spans="1:11" x14ac:dyDescent="0.25">
      <c r="A2181" s="34"/>
      <c r="B2181" s="38"/>
      <c r="G2181" s="34"/>
      <c r="I2181" s="34"/>
      <c r="K2181" s="34"/>
    </row>
    <row r="2182" spans="1:11" x14ac:dyDescent="0.25">
      <c r="A2182" s="34"/>
      <c r="B2182" s="38"/>
      <c r="G2182" s="34"/>
      <c r="I2182" s="34"/>
      <c r="K2182" s="34"/>
    </row>
    <row r="2183" spans="1:11" x14ac:dyDescent="0.25">
      <c r="A2183" s="34"/>
      <c r="B2183" s="38"/>
      <c r="G2183" s="34"/>
      <c r="I2183" s="34"/>
      <c r="K2183" s="34"/>
    </row>
    <row r="2184" spans="1:11" x14ac:dyDescent="0.25">
      <c r="A2184" s="34"/>
      <c r="B2184" s="38"/>
      <c r="G2184" s="34"/>
      <c r="I2184" s="34"/>
      <c r="K2184" s="34"/>
    </row>
    <row r="2185" spans="1:11" x14ac:dyDescent="0.25">
      <c r="A2185" s="34"/>
      <c r="B2185" s="38"/>
      <c r="G2185" s="34"/>
      <c r="I2185" s="34"/>
      <c r="K2185" s="34"/>
    </row>
    <row r="2186" spans="1:11" x14ac:dyDescent="0.25">
      <c r="A2186" s="34"/>
      <c r="B2186" s="38"/>
      <c r="G2186" s="34"/>
      <c r="I2186" s="34"/>
      <c r="K2186" s="34"/>
    </row>
    <row r="2187" spans="1:11" x14ac:dyDescent="0.25">
      <c r="A2187" s="34"/>
      <c r="B2187" s="38"/>
      <c r="G2187" s="34"/>
      <c r="I2187" s="34"/>
      <c r="K2187" s="34"/>
    </row>
    <row r="2188" spans="1:11" x14ac:dyDescent="0.25">
      <c r="A2188" s="34"/>
      <c r="B2188" s="38"/>
      <c r="G2188" s="34"/>
      <c r="I2188" s="34"/>
      <c r="K2188" s="34"/>
    </row>
    <row r="2189" spans="1:11" x14ac:dyDescent="0.25">
      <c r="A2189" s="34"/>
      <c r="B2189" s="38"/>
      <c r="G2189" s="34"/>
      <c r="I2189" s="34"/>
      <c r="K2189" s="34"/>
    </row>
    <row r="2190" spans="1:11" x14ac:dyDescent="0.25">
      <c r="A2190" s="34"/>
      <c r="B2190" s="38"/>
      <c r="G2190" s="34"/>
      <c r="I2190" s="34"/>
      <c r="K2190" s="34"/>
    </row>
    <row r="2191" spans="1:11" x14ac:dyDescent="0.25">
      <c r="A2191" s="34"/>
      <c r="B2191" s="38"/>
      <c r="G2191" s="34"/>
      <c r="I2191" s="34"/>
      <c r="K2191" s="34"/>
    </row>
    <row r="2192" spans="1:11" x14ac:dyDescent="0.25">
      <c r="A2192" s="34"/>
      <c r="B2192" s="38"/>
      <c r="G2192" s="34"/>
      <c r="I2192" s="34"/>
      <c r="K2192" s="34"/>
    </row>
    <row r="2193" spans="1:11" x14ac:dyDescent="0.25">
      <c r="A2193" s="34"/>
      <c r="B2193" s="38"/>
      <c r="G2193" s="34"/>
      <c r="I2193" s="34"/>
      <c r="K2193" s="34"/>
    </row>
    <row r="2194" spans="1:11" x14ac:dyDescent="0.25">
      <c r="A2194" s="34"/>
      <c r="B2194" s="38"/>
      <c r="G2194" s="34"/>
      <c r="I2194" s="34"/>
      <c r="K2194" s="34"/>
    </row>
    <row r="2195" spans="1:11" x14ac:dyDescent="0.25">
      <c r="A2195" s="34"/>
      <c r="B2195" s="38"/>
      <c r="G2195" s="34"/>
      <c r="I2195" s="34"/>
      <c r="K2195" s="34"/>
    </row>
    <row r="2196" spans="1:11" x14ac:dyDescent="0.25">
      <c r="A2196" s="34"/>
      <c r="B2196" s="38"/>
      <c r="G2196" s="34"/>
      <c r="I2196" s="34"/>
      <c r="K2196" s="34"/>
    </row>
    <row r="2197" spans="1:11" x14ac:dyDescent="0.25">
      <c r="A2197" s="34"/>
      <c r="B2197" s="38"/>
      <c r="G2197" s="34"/>
      <c r="I2197" s="34"/>
      <c r="K2197" s="34"/>
    </row>
    <row r="2198" spans="1:11" x14ac:dyDescent="0.25">
      <c r="A2198" s="34"/>
      <c r="B2198" s="38"/>
      <c r="G2198" s="34"/>
      <c r="I2198" s="34"/>
      <c r="K2198" s="34"/>
    </row>
    <row r="2199" spans="1:11" x14ac:dyDescent="0.25">
      <c r="A2199" s="34"/>
      <c r="B2199" s="38"/>
      <c r="G2199" s="34"/>
      <c r="I2199" s="34"/>
      <c r="K2199" s="34"/>
    </row>
    <row r="2200" spans="1:11" x14ac:dyDescent="0.25">
      <c r="A2200" s="34"/>
      <c r="B2200" s="38"/>
      <c r="G2200" s="34"/>
      <c r="I2200" s="34"/>
      <c r="K2200" s="34"/>
    </row>
    <row r="2201" spans="1:11" x14ac:dyDescent="0.25">
      <c r="A2201" s="34"/>
      <c r="B2201" s="38"/>
      <c r="G2201" s="34"/>
      <c r="I2201" s="34"/>
      <c r="K2201" s="34"/>
    </row>
    <row r="2202" spans="1:11" x14ac:dyDescent="0.25">
      <c r="A2202" s="34"/>
      <c r="B2202" s="38"/>
      <c r="G2202" s="34"/>
      <c r="I2202" s="34"/>
      <c r="K2202" s="34"/>
    </row>
    <row r="2203" spans="1:11" x14ac:dyDescent="0.25">
      <c r="A2203" s="34"/>
      <c r="B2203" s="38"/>
      <c r="G2203" s="34"/>
      <c r="I2203" s="34"/>
      <c r="K2203" s="34"/>
    </row>
    <row r="2204" spans="1:11" x14ac:dyDescent="0.25">
      <c r="A2204" s="34"/>
      <c r="B2204" s="38"/>
      <c r="G2204" s="34"/>
      <c r="I2204" s="34"/>
      <c r="K2204" s="34"/>
    </row>
    <row r="2205" spans="1:11" x14ac:dyDescent="0.25">
      <c r="A2205" s="34"/>
      <c r="B2205" s="38"/>
      <c r="G2205" s="34"/>
      <c r="I2205" s="34"/>
      <c r="K2205" s="34"/>
    </row>
    <row r="2206" spans="1:11" x14ac:dyDescent="0.25">
      <c r="A2206" s="34"/>
      <c r="B2206" s="38"/>
      <c r="G2206" s="34"/>
      <c r="I2206" s="34"/>
      <c r="K2206" s="34"/>
    </row>
    <row r="2207" spans="1:11" x14ac:dyDescent="0.25">
      <c r="A2207" s="34"/>
      <c r="B2207" s="38"/>
      <c r="G2207" s="34"/>
      <c r="I2207" s="34"/>
      <c r="K2207" s="34"/>
    </row>
    <row r="2208" spans="1:11" x14ac:dyDescent="0.25">
      <c r="A2208" s="34"/>
      <c r="B2208" s="38"/>
      <c r="G2208" s="34"/>
      <c r="I2208" s="34"/>
      <c r="K2208" s="34"/>
    </row>
    <row r="2209" spans="1:11" x14ac:dyDescent="0.25">
      <c r="A2209" s="34"/>
      <c r="B2209" s="38"/>
      <c r="G2209" s="34"/>
      <c r="I2209" s="34"/>
      <c r="K2209" s="34"/>
    </row>
    <row r="2210" spans="1:11" x14ac:dyDescent="0.25">
      <c r="A2210" s="34"/>
      <c r="B2210" s="38"/>
      <c r="G2210" s="34"/>
      <c r="I2210" s="34"/>
      <c r="K2210" s="34"/>
    </row>
    <row r="2211" spans="1:11" x14ac:dyDescent="0.25">
      <c r="A2211" s="34"/>
      <c r="B2211" s="38"/>
      <c r="G2211" s="34"/>
      <c r="I2211" s="34"/>
      <c r="K2211" s="34"/>
    </row>
    <row r="2212" spans="1:11" x14ac:dyDescent="0.25">
      <c r="A2212" s="34"/>
      <c r="B2212" s="38"/>
      <c r="G2212" s="34"/>
      <c r="I2212" s="34"/>
      <c r="K2212" s="34"/>
    </row>
    <row r="2213" spans="1:11" x14ac:dyDescent="0.25">
      <c r="A2213" s="34"/>
      <c r="B2213" s="38"/>
      <c r="G2213" s="34"/>
      <c r="I2213" s="34"/>
      <c r="K2213" s="34"/>
    </row>
    <row r="2214" spans="1:11" x14ac:dyDescent="0.25">
      <c r="A2214" s="34"/>
      <c r="B2214" s="38"/>
      <c r="G2214" s="34"/>
      <c r="I2214" s="34"/>
      <c r="K2214" s="34"/>
    </row>
    <row r="2215" spans="1:11" x14ac:dyDescent="0.25">
      <c r="A2215" s="34"/>
      <c r="B2215" s="38"/>
      <c r="G2215" s="34"/>
      <c r="I2215" s="34"/>
      <c r="K2215" s="34"/>
    </row>
    <row r="2216" spans="1:11" x14ac:dyDescent="0.25">
      <c r="A2216" s="34"/>
      <c r="B2216" s="38"/>
      <c r="G2216" s="34"/>
      <c r="I2216" s="34"/>
      <c r="K2216" s="34"/>
    </row>
    <row r="2217" spans="1:11" x14ac:dyDescent="0.25">
      <c r="A2217" s="34"/>
      <c r="B2217" s="38"/>
      <c r="G2217" s="34"/>
      <c r="I2217" s="34"/>
      <c r="K2217" s="34"/>
    </row>
    <row r="2218" spans="1:11" x14ac:dyDescent="0.25">
      <c r="A2218" s="34"/>
      <c r="B2218" s="38"/>
      <c r="G2218" s="34"/>
      <c r="I2218" s="34"/>
      <c r="K2218" s="34"/>
    </row>
    <row r="2219" spans="1:11" x14ac:dyDescent="0.25">
      <c r="A2219" s="34"/>
      <c r="B2219" s="38"/>
      <c r="G2219" s="34"/>
      <c r="I2219" s="34"/>
      <c r="K2219" s="34"/>
    </row>
    <row r="2220" spans="1:11" x14ac:dyDescent="0.25">
      <c r="A2220" s="34"/>
      <c r="B2220" s="38"/>
      <c r="G2220" s="34"/>
      <c r="I2220" s="34"/>
      <c r="K2220" s="34"/>
    </row>
    <row r="2221" spans="1:11" x14ac:dyDescent="0.25">
      <c r="A2221" s="34"/>
      <c r="B2221" s="38"/>
      <c r="G2221" s="34"/>
      <c r="I2221" s="34"/>
      <c r="K2221" s="34"/>
    </row>
    <row r="2222" spans="1:11" x14ac:dyDescent="0.25">
      <c r="A2222" s="34"/>
      <c r="B2222" s="38"/>
      <c r="G2222" s="34"/>
      <c r="I2222" s="34"/>
      <c r="K2222" s="34"/>
    </row>
    <row r="2223" spans="1:11" x14ac:dyDescent="0.25">
      <c r="A2223" s="34"/>
      <c r="B2223" s="38"/>
      <c r="G2223" s="34"/>
      <c r="I2223" s="34"/>
      <c r="K2223" s="34"/>
    </row>
    <row r="2224" spans="1:11" x14ac:dyDescent="0.25">
      <c r="A2224" s="34"/>
      <c r="B2224" s="38"/>
      <c r="G2224" s="34"/>
      <c r="I2224" s="34"/>
      <c r="K2224" s="34"/>
    </row>
    <row r="2225" spans="1:11" x14ac:dyDescent="0.25">
      <c r="A2225" s="34"/>
      <c r="B2225" s="38"/>
      <c r="G2225" s="34"/>
      <c r="I2225" s="34"/>
      <c r="K2225" s="34"/>
    </row>
    <row r="2226" spans="1:11" x14ac:dyDescent="0.25">
      <c r="A2226" s="34"/>
      <c r="B2226" s="38"/>
      <c r="G2226" s="34"/>
      <c r="I2226" s="34"/>
      <c r="K2226" s="34"/>
    </row>
    <row r="2227" spans="1:11" x14ac:dyDescent="0.25">
      <c r="A2227" s="34"/>
      <c r="B2227" s="38"/>
      <c r="G2227" s="34"/>
      <c r="I2227" s="34"/>
      <c r="K2227" s="34"/>
    </row>
    <row r="2228" spans="1:11" x14ac:dyDescent="0.25">
      <c r="A2228" s="34"/>
      <c r="B2228" s="38"/>
      <c r="G2228" s="34"/>
      <c r="I2228" s="34"/>
      <c r="K2228" s="34"/>
    </row>
    <row r="2229" spans="1:11" x14ac:dyDescent="0.25">
      <c r="A2229" s="34"/>
      <c r="B2229" s="38"/>
      <c r="G2229" s="34"/>
      <c r="I2229" s="34"/>
      <c r="K2229" s="34"/>
    </row>
    <row r="2230" spans="1:11" x14ac:dyDescent="0.25">
      <c r="A2230" s="34"/>
      <c r="B2230" s="38"/>
      <c r="G2230" s="34"/>
      <c r="I2230" s="34"/>
      <c r="K2230" s="34"/>
    </row>
    <row r="2231" spans="1:11" x14ac:dyDescent="0.25">
      <c r="A2231" s="34"/>
      <c r="B2231" s="38"/>
      <c r="G2231" s="34"/>
      <c r="I2231" s="34"/>
      <c r="K2231" s="34"/>
    </row>
    <row r="2232" spans="1:11" x14ac:dyDescent="0.25">
      <c r="A2232" s="34"/>
      <c r="B2232" s="38"/>
      <c r="G2232" s="34"/>
      <c r="I2232" s="34"/>
      <c r="K2232" s="34"/>
    </row>
    <row r="2233" spans="1:11" x14ac:dyDescent="0.25">
      <c r="A2233" s="34"/>
      <c r="B2233" s="38"/>
      <c r="G2233" s="34"/>
      <c r="I2233" s="34"/>
      <c r="K2233" s="34"/>
    </row>
    <row r="2234" spans="1:11" x14ac:dyDescent="0.25">
      <c r="A2234" s="34"/>
      <c r="B2234" s="38"/>
      <c r="G2234" s="34"/>
      <c r="I2234" s="34"/>
      <c r="K2234" s="34"/>
    </row>
    <row r="2235" spans="1:11" x14ac:dyDescent="0.25">
      <c r="A2235" s="34"/>
      <c r="B2235" s="38"/>
      <c r="G2235" s="34"/>
      <c r="I2235" s="34"/>
      <c r="K2235" s="34"/>
    </row>
    <row r="2236" spans="1:11" x14ac:dyDescent="0.25">
      <c r="A2236" s="34"/>
      <c r="B2236" s="38"/>
      <c r="G2236" s="34"/>
      <c r="I2236" s="34"/>
      <c r="K2236" s="34"/>
    </row>
    <row r="2237" spans="1:11" x14ac:dyDescent="0.25">
      <c r="A2237" s="34"/>
      <c r="B2237" s="38"/>
      <c r="G2237" s="34"/>
      <c r="I2237" s="34"/>
      <c r="K2237" s="34"/>
    </row>
    <row r="2238" spans="1:11" x14ac:dyDescent="0.25">
      <c r="A2238" s="34"/>
      <c r="B2238" s="38"/>
      <c r="G2238" s="34"/>
      <c r="I2238" s="34"/>
      <c r="K2238" s="34"/>
    </row>
    <row r="2239" spans="1:11" x14ac:dyDescent="0.25">
      <c r="A2239" s="34"/>
      <c r="B2239" s="38"/>
      <c r="G2239" s="34"/>
      <c r="I2239" s="34"/>
      <c r="K2239" s="34"/>
    </row>
    <row r="2240" spans="1:11" x14ac:dyDescent="0.25">
      <c r="A2240" s="34"/>
      <c r="B2240" s="38"/>
      <c r="G2240" s="34"/>
      <c r="I2240" s="34"/>
      <c r="K2240" s="34"/>
    </row>
    <row r="2241" spans="1:11" x14ac:dyDescent="0.25">
      <c r="A2241" s="34"/>
      <c r="B2241" s="38"/>
      <c r="G2241" s="34"/>
      <c r="I2241" s="34"/>
      <c r="K2241" s="34"/>
    </row>
    <row r="2242" spans="1:11" x14ac:dyDescent="0.25">
      <c r="A2242" s="34"/>
      <c r="B2242" s="38"/>
      <c r="G2242" s="34"/>
      <c r="I2242" s="34"/>
      <c r="K2242" s="34"/>
    </row>
    <row r="2243" spans="1:11" x14ac:dyDescent="0.25">
      <c r="A2243" s="34"/>
      <c r="B2243" s="38"/>
      <c r="G2243" s="34"/>
      <c r="I2243" s="34"/>
      <c r="K2243" s="34"/>
    </row>
    <row r="2244" spans="1:11" x14ac:dyDescent="0.25">
      <c r="A2244" s="34"/>
      <c r="B2244" s="38"/>
      <c r="G2244" s="34"/>
      <c r="I2244" s="34"/>
      <c r="K2244" s="34"/>
    </row>
    <row r="2245" spans="1:11" x14ac:dyDescent="0.25">
      <c r="A2245" s="34"/>
      <c r="B2245" s="38"/>
      <c r="G2245" s="34"/>
      <c r="I2245" s="34"/>
      <c r="K2245" s="34"/>
    </row>
    <row r="2246" spans="1:11" x14ac:dyDescent="0.25">
      <c r="A2246" s="34"/>
      <c r="B2246" s="38"/>
      <c r="G2246" s="34"/>
      <c r="I2246" s="34"/>
      <c r="K2246" s="34"/>
    </row>
    <row r="2247" spans="1:11" x14ac:dyDescent="0.25">
      <c r="A2247" s="34"/>
      <c r="B2247" s="38"/>
      <c r="G2247" s="34"/>
      <c r="I2247" s="34"/>
      <c r="K2247" s="34"/>
    </row>
    <row r="2248" spans="1:11" x14ac:dyDescent="0.25">
      <c r="A2248" s="34"/>
      <c r="B2248" s="38"/>
      <c r="G2248" s="34"/>
      <c r="I2248" s="34"/>
      <c r="K2248" s="34"/>
    </row>
    <row r="2249" spans="1:11" x14ac:dyDescent="0.25">
      <c r="A2249" s="34"/>
      <c r="B2249" s="38"/>
      <c r="G2249" s="34"/>
      <c r="I2249" s="34"/>
      <c r="K2249" s="34"/>
    </row>
    <row r="2250" spans="1:11" x14ac:dyDescent="0.25">
      <c r="A2250" s="34"/>
      <c r="B2250" s="38"/>
      <c r="G2250" s="34"/>
      <c r="I2250" s="34"/>
      <c r="K2250" s="34"/>
    </row>
    <row r="2251" spans="1:11" x14ac:dyDescent="0.25">
      <c r="A2251" s="34"/>
      <c r="B2251" s="38"/>
      <c r="G2251" s="34"/>
      <c r="I2251" s="34"/>
      <c r="K2251" s="34"/>
    </row>
    <row r="2252" spans="1:11" x14ac:dyDescent="0.25">
      <c r="A2252" s="34"/>
      <c r="B2252" s="38"/>
      <c r="G2252" s="34"/>
      <c r="I2252" s="34"/>
      <c r="K2252" s="34"/>
    </row>
    <row r="2253" spans="1:11" x14ac:dyDescent="0.25">
      <c r="A2253" s="34"/>
      <c r="B2253" s="38"/>
      <c r="G2253" s="34"/>
      <c r="I2253" s="34"/>
      <c r="K2253" s="34"/>
    </row>
    <row r="2254" spans="1:11" x14ac:dyDescent="0.25">
      <c r="A2254" s="34"/>
      <c r="B2254" s="38"/>
      <c r="G2254" s="34"/>
      <c r="I2254" s="34"/>
      <c r="K2254" s="34"/>
    </row>
    <row r="2255" spans="1:11" x14ac:dyDescent="0.25">
      <c r="A2255" s="34"/>
      <c r="B2255" s="38"/>
      <c r="G2255" s="34"/>
      <c r="I2255" s="34"/>
      <c r="K2255" s="34"/>
    </row>
    <row r="2256" spans="1:11" x14ac:dyDescent="0.25">
      <c r="A2256" s="34"/>
      <c r="B2256" s="38"/>
      <c r="G2256" s="34"/>
      <c r="I2256" s="34"/>
      <c r="K2256" s="34"/>
    </row>
    <row r="2257" spans="1:11" x14ac:dyDescent="0.25">
      <c r="A2257" s="34"/>
      <c r="B2257" s="38"/>
      <c r="G2257" s="34"/>
      <c r="I2257" s="34"/>
      <c r="K2257" s="34"/>
    </row>
    <row r="2258" spans="1:11" x14ac:dyDescent="0.25">
      <c r="A2258" s="34"/>
      <c r="B2258" s="38"/>
      <c r="G2258" s="34"/>
      <c r="I2258" s="34"/>
      <c r="K2258" s="34"/>
    </row>
    <row r="2259" spans="1:11" x14ac:dyDescent="0.25">
      <c r="A2259" s="34"/>
      <c r="B2259" s="38"/>
      <c r="G2259" s="34"/>
      <c r="I2259" s="34"/>
      <c r="K2259" s="34"/>
    </row>
    <row r="2260" spans="1:11" x14ac:dyDescent="0.25">
      <c r="A2260" s="34"/>
      <c r="B2260" s="38"/>
      <c r="G2260" s="34"/>
      <c r="I2260" s="34"/>
      <c r="K2260" s="34"/>
    </row>
    <row r="2261" spans="1:11" x14ac:dyDescent="0.25">
      <c r="A2261" s="34"/>
      <c r="B2261" s="38"/>
      <c r="G2261" s="34"/>
      <c r="I2261" s="34"/>
      <c r="K2261" s="34"/>
    </row>
    <row r="2262" spans="1:11" x14ac:dyDescent="0.25">
      <c r="A2262" s="34"/>
      <c r="B2262" s="38"/>
      <c r="G2262" s="34"/>
      <c r="I2262" s="34"/>
      <c r="K2262" s="34"/>
    </row>
    <row r="2263" spans="1:11" x14ac:dyDescent="0.25">
      <c r="A2263" s="34"/>
      <c r="B2263" s="38"/>
      <c r="G2263" s="34"/>
      <c r="I2263" s="34"/>
      <c r="K2263" s="34"/>
    </row>
    <row r="2264" spans="1:11" x14ac:dyDescent="0.25">
      <c r="A2264" s="34"/>
      <c r="B2264" s="38"/>
      <c r="G2264" s="34"/>
      <c r="I2264" s="34"/>
      <c r="K2264" s="34"/>
    </row>
    <row r="2265" spans="1:11" x14ac:dyDescent="0.25">
      <c r="A2265" s="34"/>
      <c r="B2265" s="38"/>
      <c r="G2265" s="34"/>
      <c r="I2265" s="34"/>
      <c r="K2265" s="34"/>
    </row>
    <row r="2266" spans="1:11" x14ac:dyDescent="0.25">
      <c r="A2266" s="34"/>
      <c r="B2266" s="38"/>
      <c r="G2266" s="34"/>
      <c r="I2266" s="34"/>
      <c r="K2266" s="34"/>
    </row>
    <row r="2267" spans="1:11" x14ac:dyDescent="0.25">
      <c r="A2267" s="34"/>
      <c r="B2267" s="38"/>
      <c r="G2267" s="34"/>
      <c r="I2267" s="34"/>
      <c r="K2267" s="34"/>
    </row>
    <row r="2268" spans="1:11" x14ac:dyDescent="0.25">
      <c r="A2268" s="34"/>
      <c r="B2268" s="38"/>
      <c r="G2268" s="34"/>
      <c r="I2268" s="34"/>
      <c r="K2268" s="34"/>
    </row>
    <row r="2269" spans="1:11" x14ac:dyDescent="0.25">
      <c r="A2269" s="34"/>
      <c r="B2269" s="38"/>
      <c r="G2269" s="34"/>
      <c r="I2269" s="34"/>
      <c r="K2269" s="34"/>
    </row>
    <row r="2270" spans="1:11" x14ac:dyDescent="0.25">
      <c r="A2270" s="34"/>
      <c r="B2270" s="38"/>
      <c r="G2270" s="34"/>
      <c r="I2270" s="34"/>
      <c r="K2270" s="34"/>
    </row>
    <row r="2271" spans="1:11" x14ac:dyDescent="0.25">
      <c r="A2271" s="34"/>
      <c r="B2271" s="38"/>
      <c r="G2271" s="34"/>
      <c r="I2271" s="34"/>
      <c r="K2271" s="34"/>
    </row>
    <row r="2272" spans="1:11" x14ac:dyDescent="0.25">
      <c r="A2272" s="34"/>
      <c r="B2272" s="38"/>
      <c r="G2272" s="34"/>
      <c r="I2272" s="34"/>
      <c r="K2272" s="34"/>
    </row>
    <row r="2273" spans="1:11" x14ac:dyDescent="0.25">
      <c r="A2273" s="34"/>
      <c r="B2273" s="38"/>
      <c r="G2273" s="34"/>
      <c r="I2273" s="34"/>
      <c r="K2273" s="34"/>
    </row>
    <row r="2274" spans="1:11" x14ac:dyDescent="0.25">
      <c r="A2274" s="34"/>
      <c r="B2274" s="38"/>
      <c r="G2274" s="34"/>
      <c r="I2274" s="34"/>
      <c r="K2274" s="34"/>
    </row>
    <row r="2275" spans="1:11" x14ac:dyDescent="0.25">
      <c r="A2275" s="34"/>
      <c r="B2275" s="38"/>
      <c r="G2275" s="34"/>
      <c r="I2275" s="34"/>
      <c r="K2275" s="34"/>
    </row>
    <row r="2276" spans="1:11" x14ac:dyDescent="0.25">
      <c r="A2276" s="34"/>
      <c r="B2276" s="38"/>
      <c r="G2276" s="34"/>
      <c r="I2276" s="34"/>
      <c r="K2276" s="34"/>
    </row>
    <row r="2277" spans="1:11" x14ac:dyDescent="0.25">
      <c r="A2277" s="34"/>
      <c r="B2277" s="38"/>
      <c r="G2277" s="34"/>
      <c r="I2277" s="34"/>
      <c r="K2277" s="34"/>
    </row>
    <row r="2278" spans="1:11" x14ac:dyDescent="0.25">
      <c r="A2278" s="34"/>
      <c r="B2278" s="38"/>
      <c r="G2278" s="34"/>
      <c r="I2278" s="34"/>
      <c r="K2278" s="34"/>
    </row>
    <row r="2279" spans="1:11" x14ac:dyDescent="0.25">
      <c r="A2279" s="34"/>
      <c r="B2279" s="38"/>
      <c r="G2279" s="34"/>
      <c r="I2279" s="34"/>
      <c r="K2279" s="34"/>
    </row>
    <row r="2280" spans="1:11" x14ac:dyDescent="0.25">
      <c r="A2280" s="34"/>
      <c r="B2280" s="38"/>
      <c r="G2280" s="34"/>
      <c r="I2280" s="34"/>
      <c r="K2280" s="34"/>
    </row>
    <row r="2281" spans="1:11" x14ac:dyDescent="0.25">
      <c r="A2281" s="34"/>
      <c r="B2281" s="38"/>
      <c r="G2281" s="34"/>
      <c r="I2281" s="34"/>
      <c r="K2281" s="34"/>
    </row>
    <row r="2282" spans="1:11" x14ac:dyDescent="0.25">
      <c r="A2282" s="34"/>
      <c r="B2282" s="38"/>
      <c r="G2282" s="34"/>
      <c r="I2282" s="34"/>
      <c r="K2282" s="34"/>
    </row>
    <row r="2283" spans="1:11" x14ac:dyDescent="0.25">
      <c r="A2283" s="34"/>
      <c r="B2283" s="38"/>
      <c r="G2283" s="34"/>
      <c r="I2283" s="34"/>
      <c r="K2283" s="34"/>
    </row>
    <row r="2284" spans="1:11" x14ac:dyDescent="0.25">
      <c r="A2284" s="34"/>
      <c r="B2284" s="38"/>
      <c r="G2284" s="34"/>
      <c r="I2284" s="34"/>
      <c r="K2284" s="34"/>
    </row>
    <row r="2285" spans="1:11" x14ac:dyDescent="0.25">
      <c r="A2285" s="34"/>
      <c r="B2285" s="38"/>
      <c r="G2285" s="34"/>
      <c r="I2285" s="34"/>
      <c r="K2285" s="34"/>
    </row>
    <row r="2286" spans="1:11" x14ac:dyDescent="0.25">
      <c r="A2286" s="34"/>
      <c r="B2286" s="38"/>
      <c r="G2286" s="34"/>
      <c r="I2286" s="34"/>
      <c r="K2286" s="34"/>
    </row>
    <row r="2287" spans="1:11" x14ac:dyDescent="0.25">
      <c r="A2287" s="34"/>
      <c r="B2287" s="38"/>
      <c r="G2287" s="34"/>
      <c r="I2287" s="34"/>
      <c r="K2287" s="34"/>
    </row>
    <row r="2288" spans="1:11" x14ac:dyDescent="0.25">
      <c r="A2288" s="34"/>
      <c r="B2288" s="38"/>
      <c r="G2288" s="34"/>
      <c r="I2288" s="34"/>
      <c r="K2288" s="34"/>
    </row>
    <row r="2289" spans="1:11" x14ac:dyDescent="0.25">
      <c r="A2289" s="34"/>
      <c r="B2289" s="38"/>
      <c r="G2289" s="34"/>
      <c r="I2289" s="34"/>
      <c r="K2289" s="34"/>
    </row>
    <row r="2290" spans="1:11" x14ac:dyDescent="0.25">
      <c r="A2290" s="34"/>
      <c r="B2290" s="38"/>
      <c r="G2290" s="34"/>
      <c r="I2290" s="34"/>
      <c r="K2290" s="34"/>
    </row>
    <row r="2291" spans="1:11" x14ac:dyDescent="0.25">
      <c r="A2291" s="34"/>
      <c r="B2291" s="38"/>
      <c r="G2291" s="34"/>
      <c r="I2291" s="34"/>
      <c r="K2291" s="34"/>
    </row>
    <row r="2292" spans="1:11" x14ac:dyDescent="0.25">
      <c r="A2292" s="34"/>
      <c r="B2292" s="38"/>
      <c r="G2292" s="34"/>
      <c r="I2292" s="34"/>
      <c r="K2292" s="34"/>
    </row>
    <row r="2293" spans="1:11" x14ac:dyDescent="0.25">
      <c r="A2293" s="34"/>
      <c r="B2293" s="38"/>
      <c r="G2293" s="34"/>
      <c r="I2293" s="34"/>
      <c r="K2293" s="34"/>
    </row>
    <row r="2294" spans="1:11" x14ac:dyDescent="0.25">
      <c r="A2294" s="34"/>
      <c r="B2294" s="38"/>
      <c r="G2294" s="34"/>
      <c r="I2294" s="34"/>
      <c r="K2294" s="34"/>
    </row>
    <row r="2295" spans="1:11" x14ac:dyDescent="0.25">
      <c r="A2295" s="34"/>
      <c r="B2295" s="38"/>
      <c r="G2295" s="34"/>
      <c r="I2295" s="34"/>
      <c r="K2295" s="34"/>
    </row>
    <row r="2296" spans="1:11" x14ac:dyDescent="0.25">
      <c r="A2296" s="34"/>
      <c r="B2296" s="38"/>
      <c r="G2296" s="34"/>
      <c r="I2296" s="34"/>
      <c r="K2296" s="34"/>
    </row>
    <row r="2297" spans="1:11" x14ac:dyDescent="0.25">
      <c r="A2297" s="34"/>
      <c r="B2297" s="38"/>
      <c r="G2297" s="34"/>
      <c r="I2297" s="34"/>
      <c r="K2297" s="34"/>
    </row>
    <row r="2298" spans="1:11" x14ac:dyDescent="0.25">
      <c r="A2298" s="34"/>
      <c r="B2298" s="38"/>
      <c r="G2298" s="34"/>
      <c r="I2298" s="34"/>
      <c r="K2298" s="34"/>
    </row>
    <row r="2299" spans="1:11" x14ac:dyDescent="0.25">
      <c r="A2299" s="34"/>
      <c r="B2299" s="38"/>
      <c r="G2299" s="34"/>
      <c r="I2299" s="34"/>
      <c r="K2299" s="34"/>
    </row>
    <row r="2300" spans="1:11" x14ac:dyDescent="0.25">
      <c r="A2300" s="34"/>
      <c r="B2300" s="38"/>
      <c r="G2300" s="34"/>
      <c r="I2300" s="34"/>
      <c r="K2300" s="34"/>
    </row>
    <row r="2301" spans="1:11" x14ac:dyDescent="0.25">
      <c r="A2301" s="34"/>
      <c r="B2301" s="38"/>
      <c r="G2301" s="34"/>
      <c r="I2301" s="34"/>
      <c r="K2301" s="34"/>
    </row>
    <row r="2302" spans="1:11" x14ac:dyDescent="0.25">
      <c r="A2302" s="34"/>
      <c r="B2302" s="38"/>
      <c r="G2302" s="34"/>
      <c r="I2302" s="34"/>
      <c r="K2302" s="34"/>
    </row>
    <row r="2303" spans="1:11" x14ac:dyDescent="0.25">
      <c r="A2303" s="34"/>
      <c r="B2303" s="38"/>
      <c r="G2303" s="34"/>
      <c r="I2303" s="34"/>
      <c r="K2303" s="34"/>
    </row>
    <row r="2304" spans="1:11" x14ac:dyDescent="0.25">
      <c r="A2304" s="34"/>
      <c r="B2304" s="38"/>
      <c r="G2304" s="34"/>
      <c r="I2304" s="34"/>
      <c r="K2304" s="34"/>
    </row>
    <row r="2305" spans="1:11" x14ac:dyDescent="0.25">
      <c r="A2305" s="34"/>
      <c r="B2305" s="38"/>
      <c r="G2305" s="34"/>
      <c r="I2305" s="34"/>
      <c r="K2305" s="34"/>
    </row>
    <row r="2306" spans="1:11" x14ac:dyDescent="0.25">
      <c r="A2306" s="34"/>
      <c r="B2306" s="38"/>
      <c r="G2306" s="34"/>
      <c r="I2306" s="34"/>
      <c r="K2306" s="34"/>
    </row>
    <row r="2307" spans="1:11" x14ac:dyDescent="0.25">
      <c r="A2307" s="34"/>
      <c r="B2307" s="38"/>
      <c r="G2307" s="34"/>
      <c r="I2307" s="34"/>
      <c r="K2307" s="34"/>
    </row>
    <row r="2308" spans="1:11" x14ac:dyDescent="0.25">
      <c r="A2308" s="34"/>
      <c r="B2308" s="38"/>
      <c r="G2308" s="34"/>
      <c r="I2308" s="34"/>
      <c r="K2308" s="34"/>
    </row>
    <row r="2309" spans="1:11" x14ac:dyDescent="0.25">
      <c r="A2309" s="34"/>
      <c r="B2309" s="38"/>
      <c r="G2309" s="34"/>
      <c r="I2309" s="34"/>
      <c r="K2309" s="34"/>
    </row>
    <row r="2310" spans="1:11" x14ac:dyDescent="0.25">
      <c r="A2310" s="34"/>
      <c r="B2310" s="38"/>
      <c r="G2310" s="34"/>
      <c r="I2310" s="34"/>
      <c r="K2310" s="34"/>
    </row>
    <row r="2311" spans="1:11" x14ac:dyDescent="0.25">
      <c r="A2311" s="34"/>
      <c r="B2311" s="38"/>
      <c r="G2311" s="34"/>
      <c r="I2311" s="34"/>
      <c r="K2311" s="34"/>
    </row>
    <row r="2312" spans="1:11" x14ac:dyDescent="0.25">
      <c r="A2312" s="34"/>
      <c r="B2312" s="38"/>
      <c r="G2312" s="34"/>
      <c r="I2312" s="34"/>
      <c r="K2312" s="34"/>
    </row>
    <row r="2313" spans="1:11" x14ac:dyDescent="0.25">
      <c r="A2313" s="34"/>
      <c r="B2313" s="38"/>
      <c r="G2313" s="34"/>
      <c r="I2313" s="34"/>
      <c r="K2313" s="34"/>
    </row>
    <row r="2314" spans="1:11" x14ac:dyDescent="0.25">
      <c r="A2314" s="34"/>
      <c r="B2314" s="38"/>
      <c r="G2314" s="34"/>
      <c r="I2314" s="34"/>
      <c r="K2314" s="34"/>
    </row>
    <row r="2315" spans="1:11" x14ac:dyDescent="0.25">
      <c r="A2315" s="34"/>
      <c r="B2315" s="38"/>
      <c r="G2315" s="34"/>
      <c r="I2315" s="34"/>
      <c r="K2315" s="34"/>
    </row>
    <row r="2316" spans="1:11" x14ac:dyDescent="0.25">
      <c r="A2316" s="34"/>
      <c r="B2316" s="38"/>
      <c r="G2316" s="34"/>
      <c r="I2316" s="34"/>
      <c r="K2316" s="34"/>
    </row>
    <row r="2317" spans="1:11" x14ac:dyDescent="0.25">
      <c r="A2317" s="34"/>
      <c r="B2317" s="38"/>
      <c r="G2317" s="34"/>
      <c r="I2317" s="34"/>
      <c r="K2317" s="34"/>
    </row>
    <row r="2318" spans="1:11" x14ac:dyDescent="0.25">
      <c r="A2318" s="34"/>
      <c r="B2318" s="38"/>
      <c r="G2318" s="34"/>
      <c r="I2318" s="34"/>
      <c r="K2318" s="34"/>
    </row>
    <row r="2319" spans="1:11" x14ac:dyDescent="0.25">
      <c r="A2319" s="34"/>
      <c r="B2319" s="38"/>
      <c r="G2319" s="34"/>
      <c r="I2319" s="34"/>
      <c r="K2319" s="34"/>
    </row>
    <row r="2320" spans="1:11" x14ac:dyDescent="0.25">
      <c r="A2320" s="34"/>
      <c r="B2320" s="38"/>
      <c r="G2320" s="34"/>
      <c r="I2320" s="34"/>
      <c r="K2320" s="34"/>
    </row>
    <row r="2321" spans="1:11" x14ac:dyDescent="0.25">
      <c r="A2321" s="34"/>
      <c r="B2321" s="38"/>
      <c r="G2321" s="34"/>
      <c r="I2321" s="34"/>
      <c r="K2321" s="34"/>
    </row>
    <row r="2322" spans="1:11" x14ac:dyDescent="0.25">
      <c r="A2322" s="34"/>
      <c r="B2322" s="38"/>
      <c r="G2322" s="34"/>
      <c r="I2322" s="34"/>
      <c r="K2322" s="34"/>
    </row>
    <row r="2323" spans="1:11" x14ac:dyDescent="0.25">
      <c r="A2323" s="34"/>
      <c r="B2323" s="38"/>
      <c r="G2323" s="34"/>
      <c r="I2323" s="34"/>
      <c r="K2323" s="34"/>
    </row>
    <row r="2324" spans="1:11" x14ac:dyDescent="0.25">
      <c r="A2324" s="34"/>
      <c r="B2324" s="38"/>
      <c r="G2324" s="34"/>
      <c r="I2324" s="34"/>
      <c r="K2324" s="34"/>
    </row>
    <row r="2325" spans="1:11" x14ac:dyDescent="0.25">
      <c r="A2325" s="34"/>
      <c r="B2325" s="38"/>
      <c r="G2325" s="34"/>
      <c r="I2325" s="34"/>
      <c r="K2325" s="34"/>
    </row>
    <row r="2326" spans="1:11" x14ac:dyDescent="0.25">
      <c r="A2326" s="34"/>
      <c r="B2326" s="38"/>
      <c r="G2326" s="34"/>
      <c r="I2326" s="34"/>
      <c r="K2326" s="34"/>
    </row>
    <row r="2327" spans="1:11" x14ac:dyDescent="0.25">
      <c r="A2327" s="34"/>
      <c r="B2327" s="38"/>
      <c r="G2327" s="34"/>
      <c r="I2327" s="34"/>
      <c r="K2327" s="34"/>
    </row>
    <row r="2328" spans="1:11" x14ac:dyDescent="0.25">
      <c r="A2328" s="34"/>
      <c r="B2328" s="38"/>
      <c r="G2328" s="34"/>
      <c r="I2328" s="34"/>
      <c r="K2328" s="34"/>
    </row>
    <row r="2329" spans="1:11" x14ac:dyDescent="0.25">
      <c r="A2329" s="34"/>
      <c r="B2329" s="38"/>
      <c r="G2329" s="34"/>
      <c r="I2329" s="34"/>
      <c r="K2329" s="34"/>
    </row>
    <row r="2330" spans="1:11" x14ac:dyDescent="0.25">
      <c r="A2330" s="34"/>
      <c r="B2330" s="38"/>
      <c r="G2330" s="34"/>
      <c r="I2330" s="34"/>
      <c r="K2330" s="34"/>
    </row>
    <row r="2331" spans="1:11" x14ac:dyDescent="0.25">
      <c r="A2331" s="34"/>
      <c r="B2331" s="38"/>
      <c r="G2331" s="34"/>
      <c r="I2331" s="34"/>
      <c r="K2331" s="34"/>
    </row>
    <row r="2332" spans="1:11" x14ac:dyDescent="0.25">
      <c r="A2332" s="34"/>
      <c r="B2332" s="38"/>
      <c r="G2332" s="34"/>
      <c r="I2332" s="34"/>
      <c r="K2332" s="34"/>
    </row>
    <row r="2333" spans="1:11" x14ac:dyDescent="0.25">
      <c r="A2333" s="34"/>
      <c r="B2333" s="38"/>
      <c r="G2333" s="34"/>
      <c r="I2333" s="34"/>
      <c r="K2333" s="34"/>
    </row>
    <row r="2334" spans="1:11" x14ac:dyDescent="0.25">
      <c r="A2334" s="34"/>
      <c r="B2334" s="38"/>
      <c r="G2334" s="34"/>
      <c r="I2334" s="34"/>
      <c r="K2334" s="34"/>
    </row>
    <row r="2335" spans="1:11" x14ac:dyDescent="0.25">
      <c r="A2335" s="34"/>
      <c r="B2335" s="38"/>
      <c r="G2335" s="34"/>
      <c r="I2335" s="34"/>
      <c r="K2335" s="34"/>
    </row>
    <row r="2336" spans="1:11" x14ac:dyDescent="0.25">
      <c r="A2336" s="34"/>
      <c r="B2336" s="38"/>
      <c r="G2336" s="34"/>
      <c r="I2336" s="34"/>
      <c r="K2336" s="34"/>
    </row>
    <row r="2337" spans="1:11" x14ac:dyDescent="0.25">
      <c r="A2337" s="34"/>
      <c r="B2337" s="38"/>
      <c r="G2337" s="34"/>
      <c r="I2337" s="34"/>
      <c r="K2337" s="34"/>
    </row>
    <row r="2338" spans="1:11" x14ac:dyDescent="0.25">
      <c r="A2338" s="34"/>
      <c r="B2338" s="38"/>
      <c r="G2338" s="34"/>
      <c r="I2338" s="34"/>
      <c r="K2338" s="34"/>
    </row>
    <row r="2339" spans="1:11" x14ac:dyDescent="0.25">
      <c r="A2339" s="34"/>
      <c r="B2339" s="38"/>
      <c r="G2339" s="34"/>
      <c r="I2339" s="34"/>
      <c r="K2339" s="34"/>
    </row>
    <row r="2340" spans="1:11" x14ac:dyDescent="0.25">
      <c r="A2340" s="34"/>
      <c r="B2340" s="38"/>
      <c r="G2340" s="34"/>
      <c r="I2340" s="34"/>
      <c r="K2340" s="34"/>
    </row>
    <row r="2341" spans="1:11" x14ac:dyDescent="0.25">
      <c r="A2341" s="34"/>
      <c r="B2341" s="38"/>
      <c r="G2341" s="34"/>
      <c r="I2341" s="34"/>
      <c r="K2341" s="34"/>
    </row>
    <row r="2342" spans="1:11" x14ac:dyDescent="0.25">
      <c r="A2342" s="34"/>
      <c r="B2342" s="38"/>
      <c r="G2342" s="34"/>
      <c r="I2342" s="34"/>
      <c r="K2342" s="34"/>
    </row>
    <row r="2343" spans="1:11" x14ac:dyDescent="0.25">
      <c r="A2343" s="34"/>
      <c r="B2343" s="38"/>
      <c r="G2343" s="34"/>
      <c r="I2343" s="34"/>
      <c r="K2343" s="34"/>
    </row>
    <row r="2344" spans="1:11" x14ac:dyDescent="0.25">
      <c r="A2344" s="34"/>
      <c r="B2344" s="38"/>
      <c r="G2344" s="34"/>
      <c r="I2344" s="34"/>
      <c r="K2344" s="34"/>
    </row>
    <row r="2345" spans="1:11" x14ac:dyDescent="0.25">
      <c r="A2345" s="34"/>
      <c r="B2345" s="38"/>
      <c r="G2345" s="34"/>
      <c r="I2345" s="34"/>
      <c r="K2345" s="34"/>
    </row>
    <row r="2346" spans="1:11" x14ac:dyDescent="0.25">
      <c r="A2346" s="34"/>
      <c r="B2346" s="38"/>
      <c r="G2346" s="34"/>
      <c r="I2346" s="34"/>
      <c r="K2346" s="34"/>
    </row>
    <row r="2347" spans="1:11" x14ac:dyDescent="0.25">
      <c r="A2347" s="34"/>
      <c r="B2347" s="38"/>
      <c r="G2347" s="34"/>
      <c r="I2347" s="34"/>
      <c r="K2347" s="34"/>
    </row>
    <row r="2348" spans="1:11" x14ac:dyDescent="0.25">
      <c r="A2348" s="34"/>
      <c r="B2348" s="38"/>
      <c r="G2348" s="34"/>
      <c r="I2348" s="34"/>
      <c r="K2348" s="34"/>
    </row>
    <row r="2349" spans="1:11" x14ac:dyDescent="0.25">
      <c r="A2349" s="34"/>
      <c r="B2349" s="38"/>
      <c r="G2349" s="34"/>
      <c r="I2349" s="34"/>
      <c r="K2349" s="34"/>
    </row>
    <row r="2350" spans="1:11" x14ac:dyDescent="0.25">
      <c r="A2350" s="34"/>
      <c r="B2350" s="38"/>
      <c r="G2350" s="34"/>
      <c r="I2350" s="34"/>
      <c r="K2350" s="34"/>
    </row>
    <row r="2351" spans="1:11" x14ac:dyDescent="0.25">
      <c r="A2351" s="34"/>
      <c r="B2351" s="38"/>
      <c r="G2351" s="34"/>
      <c r="I2351" s="34"/>
      <c r="K2351" s="34"/>
    </row>
  </sheetData>
  <sortState xmlns:xlrd2="http://schemas.microsoft.com/office/spreadsheetml/2017/richdata2" ref="K2:K1687">
    <sortCondition ref="K2:K1687"/>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ordenarEmpleados">
                <anchor moveWithCells="1" sizeWithCells="1">
                  <from>
                    <xdr:col>1</xdr:col>
                    <xdr:colOff>838200</xdr:colOff>
                    <xdr:row>0</xdr:row>
                    <xdr:rowOff>152400</xdr:rowOff>
                  </from>
                  <to>
                    <xdr:col>5</xdr:col>
                    <xdr:colOff>323850</xdr:colOff>
                    <xdr:row>3</xdr:row>
                    <xdr:rowOff>123825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D207E-F38C-4C87-A25D-318ED0F6B409}">
  <sheetPr codeName="Hoja5"/>
  <dimension ref="A3:J105"/>
  <sheetViews>
    <sheetView workbookViewId="0">
      <selection activeCell="D14" sqref="D14"/>
    </sheetView>
  </sheetViews>
  <sheetFormatPr baseColWidth="10" defaultColWidth="11.42578125" defaultRowHeight="15" x14ac:dyDescent="0.25"/>
  <cols>
    <col min="1" max="1" width="20.5703125" customWidth="1"/>
    <col min="2" max="2" width="34" customWidth="1"/>
    <col min="3" max="3" width="15.5703125" customWidth="1"/>
    <col min="4" max="4" width="29.5703125" customWidth="1"/>
    <col min="5" max="5" width="26.7109375" customWidth="1"/>
    <col min="6" max="6" width="22.7109375" customWidth="1"/>
    <col min="7" max="7" width="24.42578125" customWidth="1"/>
    <col min="8" max="8" width="20.42578125" customWidth="1"/>
    <col min="9" max="9" width="19.42578125" customWidth="1"/>
  </cols>
  <sheetData>
    <row r="3" spans="1:10" ht="18.75" x14ac:dyDescent="0.3">
      <c r="A3" s="7" t="s">
        <v>69</v>
      </c>
      <c r="B3" s="1" t="s">
        <v>70</v>
      </c>
      <c r="C3" s="1" t="s">
        <v>71</v>
      </c>
      <c r="D3" s="1" t="s">
        <v>72</v>
      </c>
      <c r="E3" s="2" t="s">
        <v>73</v>
      </c>
      <c r="F3" s="3" t="s">
        <v>74</v>
      </c>
      <c r="G3" s="3" t="s">
        <v>75</v>
      </c>
      <c r="H3" s="1" t="s">
        <v>76</v>
      </c>
      <c r="I3" s="1" t="s">
        <v>77</v>
      </c>
      <c r="J3" s="1" t="s">
        <v>78</v>
      </c>
    </row>
    <row r="4" spans="1:10" ht="15.75" thickBot="1" x14ac:dyDescent="0.3">
      <c r="A4" s="8">
        <v>730</v>
      </c>
      <c r="B4" t="s">
        <v>28</v>
      </c>
      <c r="C4" t="s">
        <v>29</v>
      </c>
      <c r="D4" t="s">
        <v>79</v>
      </c>
      <c r="E4" t="s">
        <v>80</v>
      </c>
      <c r="F4" s="4">
        <v>45544</v>
      </c>
      <c r="G4" s="4">
        <v>45548</v>
      </c>
      <c r="H4" s="9" t="s">
        <v>84</v>
      </c>
      <c r="I4" s="9" t="s">
        <v>95</v>
      </c>
    </row>
    <row r="5" spans="1:10" ht="15.75" thickBot="1" x14ac:dyDescent="0.3">
      <c r="A5" s="8">
        <v>108081</v>
      </c>
      <c r="B5" t="s">
        <v>81</v>
      </c>
      <c r="C5" t="s">
        <v>29</v>
      </c>
      <c r="D5" t="s">
        <v>82</v>
      </c>
      <c r="E5" t="s">
        <v>83</v>
      </c>
      <c r="F5" s="4">
        <v>45545</v>
      </c>
      <c r="G5" s="4">
        <v>45545</v>
      </c>
      <c r="H5" s="9" t="s">
        <v>84</v>
      </c>
      <c r="I5" s="9" t="s">
        <v>85</v>
      </c>
      <c r="J5" s="9"/>
    </row>
    <row r="6" spans="1:10" ht="15.75" thickBot="1" x14ac:dyDescent="0.3">
      <c r="A6" s="8">
        <v>105213</v>
      </c>
      <c r="B6" t="s">
        <v>86</v>
      </c>
      <c r="C6" t="s">
        <v>39</v>
      </c>
      <c r="D6" t="s">
        <v>87</v>
      </c>
      <c r="E6" t="s">
        <v>88</v>
      </c>
      <c r="F6" t="s">
        <v>20</v>
      </c>
      <c r="H6" s="9" t="s">
        <v>84</v>
      </c>
      <c r="I6" s="9" t="s">
        <v>89</v>
      </c>
    </row>
    <row r="7" spans="1:10" ht="15.75" thickBot="1" x14ac:dyDescent="0.3">
      <c r="A7" s="8">
        <v>2148</v>
      </c>
      <c r="B7" t="s">
        <v>90</v>
      </c>
      <c r="C7" t="s">
        <v>15</v>
      </c>
      <c r="D7" t="s">
        <v>91</v>
      </c>
      <c r="E7" t="s">
        <v>48</v>
      </c>
      <c r="F7" s="4">
        <v>45544</v>
      </c>
      <c r="G7" s="4">
        <v>45545</v>
      </c>
      <c r="H7" s="5"/>
      <c r="I7" s="5"/>
    </row>
    <row r="8" spans="1:10" ht="15.75" thickBot="1" x14ac:dyDescent="0.3">
      <c r="A8" s="8">
        <v>108586</v>
      </c>
      <c r="B8" t="s">
        <v>92</v>
      </c>
      <c r="C8" t="s">
        <v>93</v>
      </c>
      <c r="D8" t="s">
        <v>94</v>
      </c>
      <c r="E8" t="s">
        <v>23</v>
      </c>
      <c r="F8" s="4">
        <v>45544</v>
      </c>
      <c r="G8" s="4">
        <v>45544</v>
      </c>
      <c r="H8" s="5" t="s">
        <v>95</v>
      </c>
      <c r="I8" s="5" t="s">
        <v>95</v>
      </c>
    </row>
    <row r="9" spans="1:10" ht="15.75" thickBot="1" x14ac:dyDescent="0.3">
      <c r="A9" s="8">
        <v>3586</v>
      </c>
      <c r="B9" t="s">
        <v>21</v>
      </c>
      <c r="C9" t="s">
        <v>22</v>
      </c>
      <c r="D9" t="s">
        <v>96</v>
      </c>
      <c r="E9" t="s">
        <v>23</v>
      </c>
      <c r="F9" s="4">
        <v>45544</v>
      </c>
      <c r="G9" s="4">
        <v>45544</v>
      </c>
      <c r="H9" s="5" t="s">
        <v>95</v>
      </c>
      <c r="I9" s="5" t="s">
        <v>95</v>
      </c>
    </row>
    <row r="10" spans="1:10" ht="15.75" thickBot="1" x14ac:dyDescent="0.3">
      <c r="A10" s="8">
        <v>105039</v>
      </c>
      <c r="B10" t="s">
        <v>27</v>
      </c>
      <c r="C10" t="s">
        <v>97</v>
      </c>
      <c r="D10" t="s">
        <v>98</v>
      </c>
      <c r="E10" t="s">
        <v>23</v>
      </c>
      <c r="F10" s="4">
        <v>45544</v>
      </c>
      <c r="G10" s="4">
        <v>45545</v>
      </c>
      <c r="H10" s="5" t="s">
        <v>95</v>
      </c>
      <c r="I10" s="5" t="s">
        <v>95</v>
      </c>
    </row>
    <row r="11" spans="1:10" ht="15.75" thickBot="1" x14ac:dyDescent="0.3">
      <c r="A11" s="8">
        <v>2364</v>
      </c>
      <c r="B11" t="s">
        <v>17</v>
      </c>
      <c r="C11" t="s">
        <v>15</v>
      </c>
      <c r="D11" t="s">
        <v>99</v>
      </c>
      <c r="E11" t="s">
        <v>59</v>
      </c>
      <c r="F11" s="4">
        <v>45545</v>
      </c>
      <c r="G11" s="4">
        <v>45545</v>
      </c>
      <c r="H11" s="5" t="s">
        <v>84</v>
      </c>
      <c r="I11" s="5" t="s">
        <v>89</v>
      </c>
    </row>
    <row r="12" spans="1:10" x14ac:dyDescent="0.25">
      <c r="A12" s="10">
        <v>70036</v>
      </c>
      <c r="B12" t="s">
        <v>17</v>
      </c>
      <c r="C12" t="s">
        <v>15</v>
      </c>
      <c r="D12" t="s">
        <v>100</v>
      </c>
      <c r="E12" t="s">
        <v>101</v>
      </c>
      <c r="F12" s="4">
        <v>45545</v>
      </c>
      <c r="G12" s="4">
        <v>45551</v>
      </c>
      <c r="H12" s="5" t="s">
        <v>84</v>
      </c>
      <c r="I12" s="5" t="s">
        <v>89</v>
      </c>
    </row>
    <row r="13" spans="1:10" ht="15.75" thickBot="1" x14ac:dyDescent="0.3">
      <c r="A13" s="8">
        <v>70115</v>
      </c>
      <c r="B13" t="s">
        <v>102</v>
      </c>
      <c r="C13" t="s">
        <v>15</v>
      </c>
      <c r="D13" t="s">
        <v>103</v>
      </c>
      <c r="E13" t="s">
        <v>59</v>
      </c>
      <c r="F13" s="4">
        <v>45545</v>
      </c>
      <c r="G13" s="4">
        <v>45545</v>
      </c>
      <c r="H13" s="5" t="s">
        <v>84</v>
      </c>
      <c r="I13" s="5" t="s">
        <v>95</v>
      </c>
    </row>
    <row r="14" spans="1:10" x14ac:dyDescent="0.25">
      <c r="A14" s="10">
        <v>108030</v>
      </c>
      <c r="B14" t="s">
        <v>104</v>
      </c>
      <c r="C14" t="s">
        <v>53</v>
      </c>
      <c r="D14" t="s">
        <v>105</v>
      </c>
      <c r="E14" t="s">
        <v>59</v>
      </c>
      <c r="F14" s="4">
        <v>45553</v>
      </c>
      <c r="G14" s="4">
        <v>45553</v>
      </c>
      <c r="H14" s="5" t="s">
        <v>84</v>
      </c>
      <c r="I14" s="5" t="s">
        <v>89</v>
      </c>
    </row>
    <row r="15" spans="1:10" x14ac:dyDescent="0.25">
      <c r="A15" s="10">
        <v>3535</v>
      </c>
      <c r="B15" t="s">
        <v>24</v>
      </c>
      <c r="C15" t="s">
        <v>106</v>
      </c>
      <c r="D15" t="s">
        <v>107</v>
      </c>
      <c r="E15" t="s">
        <v>26</v>
      </c>
      <c r="F15" s="4">
        <v>45544</v>
      </c>
      <c r="G15" s="4">
        <v>45544</v>
      </c>
      <c r="H15" s="5" t="s">
        <v>84</v>
      </c>
      <c r="I15" s="5" t="s">
        <v>95</v>
      </c>
    </row>
    <row r="16" spans="1:10" ht="15.75" thickBot="1" x14ac:dyDescent="0.3">
      <c r="A16" s="8">
        <v>108195</v>
      </c>
      <c r="B16" t="s">
        <v>32</v>
      </c>
      <c r="C16" t="s">
        <v>15</v>
      </c>
      <c r="D16" t="s">
        <v>108</v>
      </c>
      <c r="E16" t="s">
        <v>109</v>
      </c>
      <c r="F16" s="4">
        <v>45546</v>
      </c>
      <c r="G16" s="4">
        <v>45546</v>
      </c>
      <c r="H16" s="9" t="s">
        <v>95</v>
      </c>
      <c r="I16" s="9" t="s">
        <v>89</v>
      </c>
    </row>
    <row r="17" spans="1:9" ht="15.75" thickBot="1" x14ac:dyDescent="0.3">
      <c r="A17" s="8">
        <v>2557</v>
      </c>
      <c r="B17" t="s">
        <v>32</v>
      </c>
      <c r="C17" t="s">
        <v>15</v>
      </c>
      <c r="D17" t="s">
        <v>110</v>
      </c>
      <c r="E17" t="s">
        <v>111</v>
      </c>
      <c r="F17" s="4">
        <v>45546</v>
      </c>
      <c r="G17" s="4">
        <v>45546</v>
      </c>
      <c r="H17" s="9" t="s">
        <v>95</v>
      </c>
      <c r="I17" s="9" t="s">
        <v>89</v>
      </c>
    </row>
    <row r="18" spans="1:9" ht="15.75" thickBot="1" x14ac:dyDescent="0.3">
      <c r="A18" s="8">
        <v>107243</v>
      </c>
      <c r="B18" t="s">
        <v>112</v>
      </c>
      <c r="C18" t="s">
        <v>113</v>
      </c>
      <c r="D18" t="s">
        <v>114</v>
      </c>
      <c r="E18" t="s">
        <v>37</v>
      </c>
      <c r="F18" s="4">
        <v>45546</v>
      </c>
      <c r="G18" s="4">
        <v>45546</v>
      </c>
      <c r="H18" s="9" t="s">
        <v>84</v>
      </c>
      <c r="I18" s="9" t="s">
        <v>89</v>
      </c>
    </row>
    <row r="19" spans="1:9" x14ac:dyDescent="0.25">
      <c r="A19" s="9">
        <v>977</v>
      </c>
      <c r="B19" t="s">
        <v>38</v>
      </c>
      <c r="C19" t="s">
        <v>39</v>
      </c>
      <c r="D19" t="s">
        <v>115</v>
      </c>
      <c r="E19" t="s">
        <v>40</v>
      </c>
      <c r="F19" s="4">
        <v>45546</v>
      </c>
      <c r="G19" s="11">
        <v>45548</v>
      </c>
      <c r="H19" s="9" t="s">
        <v>95</v>
      </c>
      <c r="I19" s="9" t="s">
        <v>89</v>
      </c>
    </row>
    <row r="20" spans="1:9" ht="15.75" thickBot="1" x14ac:dyDescent="0.3">
      <c r="A20" s="8">
        <v>3572</v>
      </c>
      <c r="B20" t="s">
        <v>16</v>
      </c>
      <c r="C20" t="s">
        <v>15</v>
      </c>
      <c r="D20" t="s">
        <v>116</v>
      </c>
      <c r="E20" t="s">
        <v>23</v>
      </c>
      <c r="F20" s="4">
        <v>45547</v>
      </c>
      <c r="G20" s="4">
        <v>45548</v>
      </c>
      <c r="H20" s="9" t="s">
        <v>84</v>
      </c>
      <c r="I20" s="9" t="s">
        <v>95</v>
      </c>
    </row>
    <row r="21" spans="1:9" ht="15.75" thickBot="1" x14ac:dyDescent="0.3">
      <c r="A21" s="8">
        <v>70030</v>
      </c>
      <c r="B21" t="s">
        <v>117</v>
      </c>
      <c r="C21" t="s">
        <v>54</v>
      </c>
      <c r="D21" t="s">
        <v>118</v>
      </c>
      <c r="E21" t="s">
        <v>41</v>
      </c>
      <c r="F21" s="4">
        <v>45547</v>
      </c>
      <c r="G21" s="4">
        <v>45548</v>
      </c>
      <c r="H21" s="9" t="s">
        <v>84</v>
      </c>
      <c r="I21" s="9" t="s">
        <v>89</v>
      </c>
    </row>
    <row r="22" spans="1:9" x14ac:dyDescent="0.25">
      <c r="A22" s="10">
        <v>72958</v>
      </c>
      <c r="B22" t="s">
        <v>119</v>
      </c>
      <c r="C22" t="s">
        <v>42</v>
      </c>
      <c r="D22" t="s">
        <v>120</v>
      </c>
      <c r="E22" t="s">
        <v>41</v>
      </c>
      <c r="F22" s="4">
        <v>45547</v>
      </c>
      <c r="G22" s="4">
        <v>45547</v>
      </c>
      <c r="H22" s="9" t="s">
        <v>84</v>
      </c>
      <c r="I22" s="9" t="s">
        <v>89</v>
      </c>
    </row>
    <row r="23" spans="1:9" x14ac:dyDescent="0.25">
      <c r="A23" s="10">
        <v>108714</v>
      </c>
      <c r="B23" t="s">
        <v>21</v>
      </c>
      <c r="C23" t="s">
        <v>22</v>
      </c>
      <c r="D23" t="s">
        <v>121</v>
      </c>
      <c r="E23" t="s">
        <v>40</v>
      </c>
      <c r="F23" s="4">
        <v>45547</v>
      </c>
      <c r="G23" s="4">
        <v>45548</v>
      </c>
      <c r="H23" s="9" t="s">
        <v>89</v>
      </c>
      <c r="I23" s="9" t="s">
        <v>95</v>
      </c>
    </row>
    <row r="24" spans="1:9" ht="15.75" thickBot="1" x14ac:dyDescent="0.3">
      <c r="A24" s="8">
        <v>2141</v>
      </c>
      <c r="B24" t="s">
        <v>64</v>
      </c>
      <c r="C24" t="s">
        <v>122</v>
      </c>
      <c r="D24" t="s">
        <v>123</v>
      </c>
      <c r="E24" t="s">
        <v>59</v>
      </c>
      <c r="F24" s="4">
        <v>45547</v>
      </c>
      <c r="G24" s="4">
        <v>45547</v>
      </c>
      <c r="H24" s="9" t="s">
        <v>84</v>
      </c>
      <c r="I24" s="9" t="s">
        <v>89</v>
      </c>
    </row>
    <row r="25" spans="1:9" x14ac:dyDescent="0.25">
      <c r="A25" s="10">
        <v>70060</v>
      </c>
      <c r="B25" t="s">
        <v>43</v>
      </c>
      <c r="C25" t="s">
        <v>15</v>
      </c>
      <c r="D25" t="s">
        <v>124</v>
      </c>
      <c r="E25" t="s">
        <v>23</v>
      </c>
      <c r="F25" s="4">
        <v>45548</v>
      </c>
      <c r="G25" s="4">
        <v>45548</v>
      </c>
      <c r="H25" s="9" t="s">
        <v>84</v>
      </c>
      <c r="I25" s="9" t="s">
        <v>95</v>
      </c>
    </row>
    <row r="26" spans="1:9" ht="15.75" thickBot="1" x14ac:dyDescent="0.3">
      <c r="A26" s="8">
        <v>1572</v>
      </c>
      <c r="B26" t="s">
        <v>24</v>
      </c>
      <c r="C26" t="s">
        <v>25</v>
      </c>
      <c r="D26" t="s">
        <v>125</v>
      </c>
      <c r="E26" s="12" t="s">
        <v>126</v>
      </c>
      <c r="F26" s="4">
        <v>45548</v>
      </c>
      <c r="G26" s="4">
        <v>45548</v>
      </c>
      <c r="H26" s="9" t="s">
        <v>84</v>
      </c>
      <c r="I26" s="9" t="s">
        <v>89</v>
      </c>
    </row>
    <row r="27" spans="1:9" x14ac:dyDescent="0.25">
      <c r="A27" s="10">
        <v>73184</v>
      </c>
      <c r="B27" t="s">
        <v>44</v>
      </c>
      <c r="C27" t="s">
        <v>15</v>
      </c>
      <c r="D27" t="s">
        <v>127</v>
      </c>
      <c r="E27" t="s">
        <v>128</v>
      </c>
      <c r="F27" s="4">
        <v>45548</v>
      </c>
      <c r="G27" s="4">
        <v>45548</v>
      </c>
      <c r="H27" s="9" t="s">
        <v>84</v>
      </c>
      <c r="I27" s="9" t="s">
        <v>89</v>
      </c>
    </row>
    <row r="28" spans="1:9" ht="15.75" thickBot="1" x14ac:dyDescent="0.3">
      <c r="A28" s="8">
        <v>92662</v>
      </c>
      <c r="B28" t="s">
        <v>81</v>
      </c>
      <c r="C28" t="s">
        <v>29</v>
      </c>
      <c r="D28" t="s">
        <v>129</v>
      </c>
      <c r="E28" t="s">
        <v>130</v>
      </c>
      <c r="F28" s="4">
        <v>45548</v>
      </c>
      <c r="G28" s="4">
        <v>45548</v>
      </c>
      <c r="H28" s="9" t="s">
        <v>84</v>
      </c>
      <c r="I28" s="9" t="s">
        <v>85</v>
      </c>
    </row>
    <row r="29" spans="1:9" ht="15.75" thickBot="1" x14ac:dyDescent="0.3">
      <c r="A29" s="8">
        <v>107098</v>
      </c>
      <c r="B29" t="s">
        <v>34</v>
      </c>
      <c r="C29" t="s">
        <v>35</v>
      </c>
      <c r="D29" t="s">
        <v>131</v>
      </c>
      <c r="E29" t="s">
        <v>101</v>
      </c>
      <c r="F29" s="4">
        <v>45548</v>
      </c>
      <c r="G29" s="11">
        <v>45554</v>
      </c>
      <c r="H29" s="9" t="s">
        <v>84</v>
      </c>
      <c r="I29" s="9" t="s">
        <v>89</v>
      </c>
    </row>
    <row r="30" spans="1:9" ht="15.75" thickBot="1" x14ac:dyDescent="0.3">
      <c r="A30" s="8">
        <v>102220</v>
      </c>
      <c r="B30" t="s">
        <v>132</v>
      </c>
      <c r="C30" t="s">
        <v>133</v>
      </c>
      <c r="D30" t="s">
        <v>134</v>
      </c>
      <c r="E30" t="s">
        <v>135</v>
      </c>
      <c r="F30" s="4">
        <v>45548</v>
      </c>
      <c r="G30" s="4">
        <v>45548</v>
      </c>
    </row>
    <row r="31" spans="1:9" ht="15.75" thickBot="1" x14ac:dyDescent="0.3">
      <c r="A31" s="8">
        <v>2152</v>
      </c>
      <c r="B31" t="s">
        <v>136</v>
      </c>
      <c r="C31" t="s">
        <v>47</v>
      </c>
      <c r="D31" t="s">
        <v>137</v>
      </c>
      <c r="E31" t="s">
        <v>138</v>
      </c>
      <c r="F31" s="4">
        <v>45551</v>
      </c>
      <c r="G31" s="4">
        <v>45555</v>
      </c>
      <c r="H31" s="9" t="s">
        <v>89</v>
      </c>
      <c r="I31" s="9" t="s">
        <v>95</v>
      </c>
    </row>
    <row r="32" spans="1:9" ht="15.75" thickBot="1" x14ac:dyDescent="0.3">
      <c r="A32" s="8">
        <v>2218</v>
      </c>
      <c r="B32" t="s">
        <v>17</v>
      </c>
      <c r="C32" t="s">
        <v>15</v>
      </c>
      <c r="D32" t="s">
        <v>139</v>
      </c>
      <c r="E32" s="12" t="s">
        <v>126</v>
      </c>
      <c r="F32" s="4">
        <v>45551</v>
      </c>
      <c r="G32" s="4">
        <v>45551</v>
      </c>
      <c r="H32" s="9" t="s">
        <v>84</v>
      </c>
      <c r="I32" s="9" t="s">
        <v>89</v>
      </c>
    </row>
    <row r="33" spans="1:9" x14ac:dyDescent="0.25">
      <c r="A33" s="10">
        <v>107152</v>
      </c>
      <c r="B33" t="s">
        <v>140</v>
      </c>
      <c r="C33" t="s">
        <v>141</v>
      </c>
      <c r="D33" t="s">
        <v>142</v>
      </c>
      <c r="E33" t="s">
        <v>143</v>
      </c>
      <c r="F33" s="4">
        <v>45551</v>
      </c>
      <c r="G33" s="4">
        <v>45551</v>
      </c>
      <c r="H33" s="9" t="s">
        <v>84</v>
      </c>
      <c r="I33" s="9" t="s">
        <v>85</v>
      </c>
    </row>
    <row r="34" spans="1:9" ht="15.75" thickBot="1" x14ac:dyDescent="0.3">
      <c r="A34" s="13">
        <v>73096</v>
      </c>
      <c r="B34" t="s">
        <v>17</v>
      </c>
      <c r="C34" t="s">
        <v>15</v>
      </c>
      <c r="D34" t="s">
        <v>144</v>
      </c>
      <c r="E34" t="s">
        <v>41</v>
      </c>
      <c r="F34" s="4">
        <v>45551</v>
      </c>
      <c r="G34" s="4">
        <v>45551</v>
      </c>
      <c r="H34" s="9" t="s">
        <v>84</v>
      </c>
      <c r="I34" s="9" t="s">
        <v>89</v>
      </c>
    </row>
    <row r="35" spans="1:9" x14ac:dyDescent="0.25">
      <c r="A35" s="14">
        <v>100895</v>
      </c>
      <c r="B35" t="s">
        <v>21</v>
      </c>
      <c r="C35" t="s">
        <v>22</v>
      </c>
      <c r="D35" t="s">
        <v>145</v>
      </c>
      <c r="E35" t="s">
        <v>49</v>
      </c>
      <c r="F35" s="4">
        <v>45551</v>
      </c>
      <c r="G35" s="4">
        <v>45551</v>
      </c>
      <c r="H35" s="9" t="s">
        <v>89</v>
      </c>
      <c r="I35" s="9" t="s">
        <v>95</v>
      </c>
    </row>
    <row r="36" spans="1:9" ht="15.75" thickBot="1" x14ac:dyDescent="0.3">
      <c r="A36" s="13">
        <v>2273</v>
      </c>
      <c r="B36" t="s">
        <v>146</v>
      </c>
      <c r="C36" t="s">
        <v>97</v>
      </c>
      <c r="D36" t="s">
        <v>147</v>
      </c>
      <c r="E36" t="s">
        <v>148</v>
      </c>
      <c r="F36" s="4">
        <v>45551</v>
      </c>
      <c r="G36" s="6"/>
      <c r="H36" s="9" t="s">
        <v>84</v>
      </c>
      <c r="I36" s="9" t="s">
        <v>89</v>
      </c>
    </row>
    <row r="37" spans="1:9" ht="15.75" thickBot="1" x14ac:dyDescent="0.3">
      <c r="A37" s="13">
        <v>3828</v>
      </c>
      <c r="B37" t="s">
        <v>60</v>
      </c>
      <c r="C37" t="s">
        <v>15</v>
      </c>
      <c r="D37" t="s">
        <v>149</v>
      </c>
      <c r="E37" t="s">
        <v>33</v>
      </c>
      <c r="F37" s="4">
        <v>45551</v>
      </c>
      <c r="G37" s="4">
        <v>45551</v>
      </c>
      <c r="H37" s="9" t="s">
        <v>89</v>
      </c>
      <c r="I37" s="9" t="s">
        <v>95</v>
      </c>
    </row>
    <row r="38" spans="1:9" ht="15.75" thickBot="1" x14ac:dyDescent="0.3">
      <c r="A38" s="8">
        <v>106211</v>
      </c>
      <c r="B38" t="s">
        <v>17</v>
      </c>
      <c r="C38" t="s">
        <v>15</v>
      </c>
      <c r="D38" t="s">
        <v>150</v>
      </c>
      <c r="E38" t="s">
        <v>40</v>
      </c>
      <c r="F38" s="4">
        <v>45551</v>
      </c>
      <c r="G38" s="4">
        <v>45555</v>
      </c>
      <c r="H38" s="9" t="s">
        <v>84</v>
      </c>
      <c r="I38" s="9" t="s">
        <v>89</v>
      </c>
    </row>
    <row r="39" spans="1:9" ht="15.75" thickBot="1" x14ac:dyDescent="0.3">
      <c r="A39" s="13">
        <v>4581</v>
      </c>
      <c r="B39" t="s">
        <v>50</v>
      </c>
      <c r="C39" t="s">
        <v>51</v>
      </c>
      <c r="D39" t="s">
        <v>151</v>
      </c>
      <c r="E39" t="s">
        <v>152</v>
      </c>
      <c r="F39" s="4">
        <v>45551</v>
      </c>
      <c r="G39" s="4">
        <v>45552</v>
      </c>
      <c r="H39" s="9" t="s">
        <v>84</v>
      </c>
      <c r="I39" s="9" t="s">
        <v>89</v>
      </c>
    </row>
    <row r="40" spans="1:9" ht="15.75" thickBot="1" x14ac:dyDescent="0.3">
      <c r="A40" s="8">
        <v>107244</v>
      </c>
      <c r="B40" t="s">
        <v>112</v>
      </c>
      <c r="C40" t="s">
        <v>36</v>
      </c>
      <c r="D40" t="s">
        <v>153</v>
      </c>
      <c r="E40" t="s">
        <v>59</v>
      </c>
      <c r="F40" s="4">
        <v>45551</v>
      </c>
      <c r="G40" s="4">
        <v>45551</v>
      </c>
      <c r="H40" s="9" t="s">
        <v>84</v>
      </c>
      <c r="I40" s="9" t="s">
        <v>89</v>
      </c>
    </row>
    <row r="41" spans="1:9" x14ac:dyDescent="0.25">
      <c r="A41" s="15">
        <v>4220</v>
      </c>
      <c r="B41" t="s">
        <v>16</v>
      </c>
      <c r="C41" t="s">
        <v>15</v>
      </c>
      <c r="D41" t="s">
        <v>154</v>
      </c>
      <c r="E41" t="s">
        <v>23</v>
      </c>
      <c r="F41" s="4">
        <v>45552</v>
      </c>
      <c r="G41" s="4">
        <v>45555</v>
      </c>
      <c r="H41" s="9" t="s">
        <v>89</v>
      </c>
      <c r="I41" s="9" t="s">
        <v>95</v>
      </c>
    </row>
    <row r="42" spans="1:9" ht="15.75" thickBot="1" x14ac:dyDescent="0.3">
      <c r="A42" s="8">
        <v>73165</v>
      </c>
      <c r="B42" t="s">
        <v>155</v>
      </c>
      <c r="C42" t="s">
        <v>42</v>
      </c>
      <c r="D42" t="s">
        <v>156</v>
      </c>
      <c r="E42" t="s">
        <v>157</v>
      </c>
      <c r="F42" s="4">
        <v>45552</v>
      </c>
      <c r="G42" s="4">
        <v>45558</v>
      </c>
      <c r="H42" s="9" t="s">
        <v>84</v>
      </c>
      <c r="I42" s="9" t="s">
        <v>89</v>
      </c>
    </row>
    <row r="43" spans="1:9" ht="15.75" thickBot="1" x14ac:dyDescent="0.3">
      <c r="A43" s="8">
        <v>73170</v>
      </c>
      <c r="B43" t="s">
        <v>90</v>
      </c>
      <c r="C43" t="s">
        <v>15</v>
      </c>
      <c r="D43" t="s">
        <v>158</v>
      </c>
      <c r="E43" t="s">
        <v>159</v>
      </c>
      <c r="F43" s="4">
        <v>45552</v>
      </c>
      <c r="G43" s="4">
        <v>45555</v>
      </c>
      <c r="H43" s="9" t="s">
        <v>84</v>
      </c>
      <c r="I43" s="9" t="s">
        <v>89</v>
      </c>
    </row>
    <row r="44" spans="1:9" ht="15.75" thickBot="1" x14ac:dyDescent="0.3">
      <c r="A44" s="8">
        <v>92662</v>
      </c>
      <c r="B44" t="s">
        <v>81</v>
      </c>
      <c r="C44" t="s">
        <v>29</v>
      </c>
      <c r="D44" t="s">
        <v>160</v>
      </c>
      <c r="E44" t="s">
        <v>37</v>
      </c>
      <c r="F44" s="4">
        <v>45552</v>
      </c>
      <c r="G44" s="4">
        <v>45552</v>
      </c>
      <c r="H44" s="9" t="s">
        <v>84</v>
      </c>
      <c r="I44" s="9" t="s">
        <v>89</v>
      </c>
    </row>
    <row r="45" spans="1:9" ht="15.75" thickBot="1" x14ac:dyDescent="0.3">
      <c r="A45" s="8">
        <v>108222</v>
      </c>
      <c r="B45" t="s">
        <v>161</v>
      </c>
      <c r="C45" t="s">
        <v>15</v>
      </c>
      <c r="D45" t="s">
        <v>162</v>
      </c>
      <c r="E45" t="s">
        <v>157</v>
      </c>
      <c r="F45" s="4">
        <v>45552</v>
      </c>
      <c r="G45" s="4">
        <v>45555</v>
      </c>
      <c r="H45" s="9" t="s">
        <v>84</v>
      </c>
      <c r="I45" s="9" t="s">
        <v>89</v>
      </c>
    </row>
    <row r="46" spans="1:9" ht="15.75" thickBot="1" x14ac:dyDescent="0.3">
      <c r="A46" s="8">
        <v>106933</v>
      </c>
      <c r="B46" t="s">
        <v>27</v>
      </c>
      <c r="C46" t="s">
        <v>97</v>
      </c>
      <c r="D46" t="s">
        <v>163</v>
      </c>
      <c r="E46" t="s">
        <v>164</v>
      </c>
      <c r="F46" s="4">
        <v>45552</v>
      </c>
      <c r="G46" s="4">
        <v>45553</v>
      </c>
      <c r="H46" s="9" t="s">
        <v>84</v>
      </c>
      <c r="I46" s="9" t="s">
        <v>89</v>
      </c>
    </row>
    <row r="47" spans="1:9" ht="15.75" thickBot="1" x14ac:dyDescent="0.3">
      <c r="A47" s="8">
        <v>102406</v>
      </c>
      <c r="B47" t="s">
        <v>165</v>
      </c>
      <c r="C47" t="s">
        <v>166</v>
      </c>
      <c r="D47" t="s">
        <v>167</v>
      </c>
      <c r="E47" t="s">
        <v>168</v>
      </c>
      <c r="F47" s="4">
        <v>45552</v>
      </c>
      <c r="G47" s="4">
        <v>45554</v>
      </c>
      <c r="H47" s="9" t="s">
        <v>84</v>
      </c>
      <c r="I47" s="9" t="s">
        <v>89</v>
      </c>
    </row>
    <row r="48" spans="1:9" ht="15.75" thickBot="1" x14ac:dyDescent="0.3">
      <c r="A48" s="8">
        <v>4553</v>
      </c>
      <c r="B48" t="s">
        <v>21</v>
      </c>
      <c r="C48" t="s">
        <v>22</v>
      </c>
      <c r="D48" t="s">
        <v>169</v>
      </c>
      <c r="E48" t="s">
        <v>170</v>
      </c>
      <c r="F48" s="4">
        <v>45553</v>
      </c>
      <c r="G48" s="4">
        <v>45554</v>
      </c>
      <c r="H48" s="9" t="s">
        <v>84</v>
      </c>
      <c r="I48" s="9" t="s">
        <v>95</v>
      </c>
    </row>
    <row r="49" spans="1:9" ht="15.75" thickBot="1" x14ac:dyDescent="0.3">
      <c r="A49" s="8">
        <v>498</v>
      </c>
      <c r="B49" t="s">
        <v>57</v>
      </c>
      <c r="C49" t="s">
        <v>15</v>
      </c>
      <c r="D49" t="s">
        <v>171</v>
      </c>
      <c r="E49" t="s">
        <v>58</v>
      </c>
      <c r="F49" s="4">
        <v>45553</v>
      </c>
      <c r="G49" s="4">
        <v>45553</v>
      </c>
      <c r="H49" s="9" t="s">
        <v>84</v>
      </c>
      <c r="I49" s="9" t="s">
        <v>89</v>
      </c>
    </row>
    <row r="50" spans="1:9" x14ac:dyDescent="0.25">
      <c r="A50" s="16">
        <v>2194</v>
      </c>
      <c r="B50" t="s">
        <v>24</v>
      </c>
      <c r="C50" t="s">
        <v>25</v>
      </c>
      <c r="D50" t="s">
        <v>172</v>
      </c>
      <c r="E50" t="s">
        <v>59</v>
      </c>
      <c r="F50" s="4">
        <v>45553</v>
      </c>
      <c r="G50" s="4">
        <v>45553</v>
      </c>
      <c r="H50" s="9" t="s">
        <v>84</v>
      </c>
      <c r="I50" s="9" t="s">
        <v>95</v>
      </c>
    </row>
    <row r="51" spans="1:9" x14ac:dyDescent="0.25">
      <c r="A51" s="10">
        <v>2255</v>
      </c>
      <c r="B51" t="s">
        <v>60</v>
      </c>
      <c r="C51" t="s">
        <v>15</v>
      </c>
      <c r="D51" t="s">
        <v>173</v>
      </c>
      <c r="E51" t="s">
        <v>152</v>
      </c>
      <c r="F51" s="4">
        <v>45553</v>
      </c>
      <c r="G51" s="4">
        <v>45555</v>
      </c>
    </row>
    <row r="52" spans="1:9" x14ac:dyDescent="0.25">
      <c r="A52" s="10">
        <v>1655</v>
      </c>
      <c r="B52" t="s">
        <v>61</v>
      </c>
      <c r="C52" t="s">
        <v>15</v>
      </c>
      <c r="D52" t="s">
        <v>174</v>
      </c>
      <c r="E52" t="s">
        <v>175</v>
      </c>
      <c r="F52" s="4">
        <v>45553</v>
      </c>
      <c r="G52" s="4">
        <v>45553</v>
      </c>
      <c r="H52" s="9" t="s">
        <v>89</v>
      </c>
      <c r="I52" s="9" t="s">
        <v>95</v>
      </c>
    </row>
    <row r="53" spans="1:9" ht="15.75" thickBot="1" x14ac:dyDescent="0.3">
      <c r="A53" s="8">
        <v>101284</v>
      </c>
      <c r="B53" t="s">
        <v>61</v>
      </c>
      <c r="C53" t="s">
        <v>15</v>
      </c>
      <c r="D53" t="s">
        <v>176</v>
      </c>
      <c r="E53" t="s">
        <v>177</v>
      </c>
      <c r="F53" s="4">
        <v>45554</v>
      </c>
      <c r="G53" s="4">
        <v>45554</v>
      </c>
      <c r="H53" s="9" t="s">
        <v>84</v>
      </c>
      <c r="I53" s="9" t="s">
        <v>89</v>
      </c>
    </row>
    <row r="54" spans="1:9" ht="15.75" thickBot="1" x14ac:dyDescent="0.3">
      <c r="A54" s="8">
        <v>72967</v>
      </c>
      <c r="B54" t="s">
        <v>55</v>
      </c>
      <c r="C54" t="s">
        <v>42</v>
      </c>
      <c r="D54" t="s">
        <v>62</v>
      </c>
      <c r="E54" t="s">
        <v>65</v>
      </c>
      <c r="F54" s="4">
        <v>45554</v>
      </c>
      <c r="G54" s="4">
        <v>45554</v>
      </c>
      <c r="H54" s="9" t="s">
        <v>84</v>
      </c>
      <c r="I54" s="9" t="s">
        <v>89</v>
      </c>
    </row>
    <row r="55" spans="1:9" x14ac:dyDescent="0.25">
      <c r="A55" s="10">
        <v>70060</v>
      </c>
      <c r="B55" t="s">
        <v>178</v>
      </c>
      <c r="C55" t="s">
        <v>15</v>
      </c>
      <c r="D55" t="s">
        <v>124</v>
      </c>
      <c r="E55" t="s">
        <v>23</v>
      </c>
      <c r="F55" s="4">
        <v>45554</v>
      </c>
      <c r="G55" s="4">
        <v>45554</v>
      </c>
      <c r="H55" s="9" t="s">
        <v>84</v>
      </c>
      <c r="I55" s="9" t="s">
        <v>95</v>
      </c>
    </row>
    <row r="56" spans="1:9" ht="15.75" thickBot="1" x14ac:dyDescent="0.3">
      <c r="A56" s="8">
        <v>2140</v>
      </c>
      <c r="B56" t="s">
        <v>64</v>
      </c>
      <c r="C56" t="s">
        <v>36</v>
      </c>
      <c r="D56" t="s">
        <v>179</v>
      </c>
      <c r="E56" t="s">
        <v>40</v>
      </c>
      <c r="F56" s="4">
        <v>45554</v>
      </c>
      <c r="G56" s="4">
        <v>45554</v>
      </c>
      <c r="H56" s="9" t="s">
        <v>84</v>
      </c>
      <c r="I56" s="9" t="s">
        <v>89</v>
      </c>
    </row>
    <row r="57" spans="1:9" ht="15.75" thickBot="1" x14ac:dyDescent="0.3">
      <c r="A57" s="8">
        <v>107244</v>
      </c>
      <c r="B57" t="s">
        <v>112</v>
      </c>
      <c r="C57" t="s">
        <v>36</v>
      </c>
      <c r="D57" t="s">
        <v>153</v>
      </c>
      <c r="E57" t="s">
        <v>180</v>
      </c>
      <c r="F57" s="4">
        <v>45554</v>
      </c>
      <c r="G57" s="4">
        <v>45554</v>
      </c>
      <c r="H57" s="9" t="s">
        <v>84</v>
      </c>
      <c r="I57" s="9" t="s">
        <v>89</v>
      </c>
    </row>
    <row r="58" spans="1:9" x14ac:dyDescent="0.25">
      <c r="A58" s="10">
        <v>104378</v>
      </c>
      <c r="B58" t="s">
        <v>17</v>
      </c>
      <c r="C58" t="s">
        <v>15</v>
      </c>
      <c r="D58" t="s">
        <v>181</v>
      </c>
      <c r="E58" t="s">
        <v>40</v>
      </c>
      <c r="F58" s="4">
        <v>45554</v>
      </c>
      <c r="G58" s="4">
        <v>45554</v>
      </c>
      <c r="H58" s="9" t="s">
        <v>89</v>
      </c>
      <c r="I58" s="9" t="s">
        <v>95</v>
      </c>
    </row>
    <row r="59" spans="1:9" ht="15.75" thickBot="1" x14ac:dyDescent="0.3">
      <c r="A59" s="8">
        <v>4562</v>
      </c>
      <c r="B59" t="s">
        <v>27</v>
      </c>
      <c r="C59" t="s">
        <v>97</v>
      </c>
      <c r="D59" t="s">
        <v>182</v>
      </c>
      <c r="E59" t="s">
        <v>46</v>
      </c>
      <c r="F59" s="4">
        <v>45555</v>
      </c>
      <c r="G59" s="4">
        <v>45555</v>
      </c>
      <c r="H59" s="9" t="s">
        <v>84</v>
      </c>
      <c r="I59" s="9" t="s">
        <v>89</v>
      </c>
    </row>
    <row r="60" spans="1:9" ht="15.75" thickBot="1" x14ac:dyDescent="0.3">
      <c r="A60" s="8">
        <v>4568</v>
      </c>
      <c r="B60" t="s">
        <v>16</v>
      </c>
      <c r="C60" t="s">
        <v>15</v>
      </c>
      <c r="D60" t="s">
        <v>183</v>
      </c>
      <c r="E60" t="s">
        <v>184</v>
      </c>
      <c r="F60" s="4">
        <v>45555</v>
      </c>
      <c r="G60" s="4">
        <v>45555</v>
      </c>
      <c r="H60" s="9" t="s">
        <v>84</v>
      </c>
      <c r="I60" s="9" t="s">
        <v>95</v>
      </c>
    </row>
    <row r="61" spans="1:9" ht="15.75" thickBot="1" x14ac:dyDescent="0.3">
      <c r="A61" s="8">
        <v>2259</v>
      </c>
      <c r="B61" t="s">
        <v>16</v>
      </c>
      <c r="C61" t="s">
        <v>15</v>
      </c>
      <c r="D61" t="s">
        <v>185</v>
      </c>
      <c r="E61" t="s">
        <v>59</v>
      </c>
      <c r="F61" s="4">
        <v>45555</v>
      </c>
      <c r="G61" s="4">
        <v>45555</v>
      </c>
      <c r="H61" s="9" t="s">
        <v>84</v>
      </c>
      <c r="I61" s="9" t="s">
        <v>89</v>
      </c>
    </row>
    <row r="62" spans="1:9" x14ac:dyDescent="0.25">
      <c r="A62" s="10">
        <v>105769</v>
      </c>
      <c r="B62" t="s">
        <v>86</v>
      </c>
      <c r="C62" t="s">
        <v>39</v>
      </c>
      <c r="D62" t="s">
        <v>186</v>
      </c>
      <c r="E62" t="s">
        <v>197</v>
      </c>
      <c r="F62" s="4">
        <v>45555</v>
      </c>
      <c r="G62" s="4">
        <v>45555</v>
      </c>
      <c r="H62" s="9" t="s">
        <v>84</v>
      </c>
      <c r="I62" s="9" t="s">
        <v>89</v>
      </c>
    </row>
    <row r="63" spans="1:9" ht="15.75" thickBot="1" x14ac:dyDescent="0.3">
      <c r="A63" s="8">
        <v>3504</v>
      </c>
      <c r="B63" t="s">
        <v>17</v>
      </c>
      <c r="C63" t="s">
        <v>15</v>
      </c>
      <c r="D63" t="s">
        <v>187</v>
      </c>
      <c r="E63" t="s">
        <v>59</v>
      </c>
      <c r="F63" s="4">
        <v>45555</v>
      </c>
      <c r="G63" s="4">
        <v>45555</v>
      </c>
      <c r="H63" s="9" t="s">
        <v>84</v>
      </c>
      <c r="I63" s="9" t="s">
        <v>89</v>
      </c>
    </row>
    <row r="64" spans="1:9" ht="15.75" thickBot="1" x14ac:dyDescent="0.3">
      <c r="A64" s="13">
        <v>102603</v>
      </c>
      <c r="B64" t="s">
        <v>67</v>
      </c>
      <c r="C64" t="s">
        <v>188</v>
      </c>
      <c r="D64" t="s">
        <v>189</v>
      </c>
      <c r="E64" t="s">
        <v>41</v>
      </c>
      <c r="F64" s="4">
        <v>45555</v>
      </c>
      <c r="G64" s="4">
        <v>45555</v>
      </c>
      <c r="H64" s="9" t="s">
        <v>84</v>
      </c>
      <c r="I64" s="9" t="s">
        <v>89</v>
      </c>
    </row>
    <row r="65" spans="1:9" ht="15.75" thickBot="1" x14ac:dyDescent="0.3">
      <c r="A65" s="8">
        <v>70020</v>
      </c>
      <c r="B65" t="s">
        <v>68</v>
      </c>
      <c r="C65" t="s">
        <v>42</v>
      </c>
      <c r="D65" t="s">
        <v>190</v>
      </c>
      <c r="E65" t="s">
        <v>135</v>
      </c>
      <c r="F65" s="4">
        <v>45555</v>
      </c>
      <c r="G65" s="4">
        <v>45555</v>
      </c>
    </row>
    <row r="66" spans="1:9" ht="16.5" thickBot="1" x14ac:dyDescent="0.3">
      <c r="A66" s="17">
        <v>2598</v>
      </c>
      <c r="B66" t="s">
        <v>202</v>
      </c>
      <c r="C66" t="s">
        <v>191</v>
      </c>
      <c r="D66" t="s">
        <v>203</v>
      </c>
      <c r="E66" t="s">
        <v>23</v>
      </c>
      <c r="F66" s="4">
        <v>45558</v>
      </c>
      <c r="G66" s="4">
        <v>45559</v>
      </c>
      <c r="H66" s="9" t="s">
        <v>84</v>
      </c>
      <c r="I66" s="9" t="s">
        <v>89</v>
      </c>
    </row>
    <row r="67" spans="1:9" ht="15.75" thickBot="1" x14ac:dyDescent="0.3">
      <c r="A67" s="8">
        <v>4277</v>
      </c>
      <c r="B67" t="s">
        <v>92</v>
      </c>
      <c r="C67" t="s">
        <v>93</v>
      </c>
      <c r="D67" s="18" t="s">
        <v>204</v>
      </c>
      <c r="E67" t="s">
        <v>205</v>
      </c>
      <c r="F67" s="4">
        <v>45558</v>
      </c>
      <c r="G67" s="4">
        <v>45569</v>
      </c>
      <c r="H67" s="9" t="s">
        <v>89</v>
      </c>
      <c r="I67" s="9" t="s">
        <v>95</v>
      </c>
    </row>
    <row r="68" spans="1:9" ht="15.75" thickBot="1" x14ac:dyDescent="0.3">
      <c r="A68" s="8">
        <v>107883</v>
      </c>
      <c r="B68" t="s">
        <v>192</v>
      </c>
      <c r="C68" t="s">
        <v>207</v>
      </c>
      <c r="D68" t="s">
        <v>206</v>
      </c>
      <c r="E68" t="s">
        <v>193</v>
      </c>
      <c r="F68" s="4">
        <v>45558</v>
      </c>
      <c r="G68" s="4">
        <v>45558</v>
      </c>
      <c r="H68" s="9" t="s">
        <v>89</v>
      </c>
      <c r="I68" s="9" t="s">
        <v>95</v>
      </c>
    </row>
    <row r="69" spans="1:9" ht="15.75" thickBot="1" x14ac:dyDescent="0.3">
      <c r="A69" s="8">
        <v>1655</v>
      </c>
      <c r="B69" t="s">
        <v>61</v>
      </c>
      <c r="C69" t="s">
        <v>15</v>
      </c>
      <c r="D69" t="s">
        <v>208</v>
      </c>
      <c r="E69" t="s">
        <v>209</v>
      </c>
      <c r="F69" s="4">
        <v>45558</v>
      </c>
      <c r="G69" s="4">
        <v>45558</v>
      </c>
      <c r="H69" s="9" t="s">
        <v>89</v>
      </c>
      <c r="I69" s="9" t="s">
        <v>95</v>
      </c>
    </row>
    <row r="70" spans="1:9" ht="15.75" thickBot="1" x14ac:dyDescent="0.3">
      <c r="A70" s="8">
        <v>108643</v>
      </c>
      <c r="B70" t="s">
        <v>146</v>
      </c>
      <c r="C70" t="s">
        <v>97</v>
      </c>
      <c r="D70" t="s">
        <v>210</v>
      </c>
      <c r="E70" t="s">
        <v>65</v>
      </c>
      <c r="F70" s="4">
        <v>45558</v>
      </c>
      <c r="G70" s="4">
        <v>45558</v>
      </c>
      <c r="H70" s="9" t="s">
        <v>84</v>
      </c>
      <c r="I70" s="9" t="s">
        <v>89</v>
      </c>
    </row>
    <row r="71" spans="1:9" ht="15.75" thickBot="1" x14ac:dyDescent="0.3">
      <c r="A71" s="8">
        <v>73124</v>
      </c>
      <c r="B71" t="s">
        <v>212</v>
      </c>
      <c r="C71" t="s">
        <v>15</v>
      </c>
      <c r="D71" t="s">
        <v>211</v>
      </c>
      <c r="E71" t="s">
        <v>59</v>
      </c>
      <c r="F71" s="4">
        <v>45558</v>
      </c>
      <c r="G71" s="4">
        <v>45558</v>
      </c>
      <c r="H71" s="9" t="s">
        <v>84</v>
      </c>
      <c r="I71" s="9" t="s">
        <v>89</v>
      </c>
    </row>
    <row r="72" spans="1:9" ht="15.75" thickBot="1" x14ac:dyDescent="0.3">
      <c r="A72" s="8">
        <v>4009</v>
      </c>
      <c r="B72" t="s">
        <v>16</v>
      </c>
      <c r="C72" t="s">
        <v>15</v>
      </c>
      <c r="D72" t="s">
        <v>213</v>
      </c>
      <c r="E72" t="s">
        <v>59</v>
      </c>
      <c r="F72" s="4">
        <v>45558</v>
      </c>
      <c r="G72" s="4">
        <v>45558</v>
      </c>
      <c r="H72" s="9" t="s">
        <v>89</v>
      </c>
      <c r="I72" s="9" t="s">
        <v>95</v>
      </c>
    </row>
    <row r="73" spans="1:9" ht="15.75" thickBot="1" x14ac:dyDescent="0.3">
      <c r="A73" s="8">
        <v>104653</v>
      </c>
      <c r="B73" t="s">
        <v>215</v>
      </c>
      <c r="C73" t="s">
        <v>29</v>
      </c>
      <c r="D73" t="s">
        <v>214</v>
      </c>
      <c r="E73" t="s">
        <v>45</v>
      </c>
      <c r="F73" s="4">
        <v>45558</v>
      </c>
      <c r="G73" s="4">
        <v>45562</v>
      </c>
      <c r="H73" s="9" t="s">
        <v>89</v>
      </c>
      <c r="I73" s="9" t="s">
        <v>95</v>
      </c>
    </row>
    <row r="74" spans="1:9" x14ac:dyDescent="0.25">
      <c r="A74" s="10">
        <v>104932</v>
      </c>
      <c r="B74" t="s">
        <v>194</v>
      </c>
      <c r="C74" t="s">
        <v>15</v>
      </c>
      <c r="D74" t="s">
        <v>216</v>
      </c>
      <c r="E74" t="s">
        <v>26</v>
      </c>
      <c r="F74" s="4">
        <v>45558</v>
      </c>
      <c r="G74" s="20"/>
      <c r="H74" s="9" t="s">
        <v>89</v>
      </c>
      <c r="I74" s="9" t="s">
        <v>95</v>
      </c>
    </row>
    <row r="75" spans="1:9" ht="15.75" thickBot="1" x14ac:dyDescent="0.3">
      <c r="A75" s="8">
        <v>107911</v>
      </c>
      <c r="B75" t="s">
        <v>66</v>
      </c>
      <c r="C75" t="s">
        <v>198</v>
      </c>
      <c r="D75" t="s">
        <v>217</v>
      </c>
      <c r="E75" t="s">
        <v>218</v>
      </c>
      <c r="F75" s="4">
        <v>45558</v>
      </c>
      <c r="G75" s="20"/>
      <c r="H75" s="9" t="s">
        <v>89</v>
      </c>
      <c r="I75" s="9" t="s">
        <v>95</v>
      </c>
    </row>
    <row r="76" spans="1:9" ht="15.75" thickBot="1" x14ac:dyDescent="0.3">
      <c r="A76" s="8">
        <v>2753</v>
      </c>
      <c r="B76" t="s">
        <v>104</v>
      </c>
      <c r="C76" t="s">
        <v>53</v>
      </c>
      <c r="D76" t="s">
        <v>219</v>
      </c>
      <c r="E76" t="s">
        <v>40</v>
      </c>
      <c r="F76" s="4">
        <v>45558</v>
      </c>
      <c r="G76" s="4">
        <v>45559</v>
      </c>
      <c r="H76" s="9" t="s">
        <v>84</v>
      </c>
      <c r="I76" s="9" t="s">
        <v>89</v>
      </c>
    </row>
    <row r="77" spans="1:9" ht="15.75" thickBot="1" x14ac:dyDescent="0.3">
      <c r="A77" s="8">
        <v>4022</v>
      </c>
      <c r="B77" t="s">
        <v>220</v>
      </c>
      <c r="C77" t="s">
        <v>200</v>
      </c>
      <c r="D77" t="s">
        <v>201</v>
      </c>
      <c r="E77" t="s">
        <v>40</v>
      </c>
      <c r="F77" s="4">
        <v>45558</v>
      </c>
      <c r="G77" s="4">
        <v>45558</v>
      </c>
      <c r="H77" s="9" t="s">
        <v>89</v>
      </c>
      <c r="I77" s="9" t="s">
        <v>95</v>
      </c>
    </row>
    <row r="78" spans="1:9" x14ac:dyDescent="0.25">
      <c r="A78" s="16">
        <v>4346</v>
      </c>
      <c r="B78" t="s">
        <v>224</v>
      </c>
      <c r="C78" t="s">
        <v>93</v>
      </c>
      <c r="D78" t="s">
        <v>223</v>
      </c>
      <c r="E78" t="s">
        <v>63</v>
      </c>
      <c r="F78" s="4">
        <v>45559</v>
      </c>
      <c r="G78" s="4">
        <v>45565</v>
      </c>
      <c r="H78" s="9" t="s">
        <v>84</v>
      </c>
      <c r="I78" s="9" t="s">
        <v>89</v>
      </c>
    </row>
    <row r="79" spans="1:9" x14ac:dyDescent="0.25">
      <c r="A79" s="10">
        <v>3988</v>
      </c>
      <c r="B79" t="s">
        <v>61</v>
      </c>
      <c r="C79" t="s">
        <v>15</v>
      </c>
      <c r="D79" t="s">
        <v>225</v>
      </c>
      <c r="E79" t="s">
        <v>59</v>
      </c>
      <c r="F79" s="4">
        <v>45559</v>
      </c>
      <c r="G79" s="4">
        <v>45559</v>
      </c>
      <c r="H79" s="9" t="s">
        <v>84</v>
      </c>
      <c r="I79" s="9" t="s">
        <v>89</v>
      </c>
    </row>
    <row r="80" spans="1:9" x14ac:dyDescent="0.25">
      <c r="A80" s="10">
        <v>105724</v>
      </c>
      <c r="B80" t="s">
        <v>195</v>
      </c>
      <c r="C80" t="s">
        <v>196</v>
      </c>
      <c r="D80" t="s">
        <v>226</v>
      </c>
      <c r="E80" t="s">
        <v>126</v>
      </c>
      <c r="F80" s="4">
        <v>45559</v>
      </c>
      <c r="G80" s="4">
        <v>45559</v>
      </c>
      <c r="H80" s="9" t="s">
        <v>95</v>
      </c>
      <c r="I80" s="9" t="s">
        <v>89</v>
      </c>
    </row>
    <row r="81" spans="1:9" ht="15.75" thickBot="1" x14ac:dyDescent="0.3">
      <c r="A81" s="8">
        <v>2376</v>
      </c>
      <c r="B81" t="s">
        <v>16</v>
      </c>
      <c r="C81" t="s">
        <v>15</v>
      </c>
      <c r="D81" t="s">
        <v>227</v>
      </c>
      <c r="E81" t="s">
        <v>228</v>
      </c>
      <c r="F81" s="4">
        <v>45559</v>
      </c>
      <c r="G81" s="4">
        <v>45565</v>
      </c>
    </row>
    <row r="82" spans="1:9" x14ac:dyDescent="0.25">
      <c r="A82" s="9" t="s">
        <v>229</v>
      </c>
      <c r="B82" t="s">
        <v>16</v>
      </c>
      <c r="C82" t="s">
        <v>15</v>
      </c>
      <c r="D82" t="s">
        <v>185</v>
      </c>
      <c r="E82" t="s">
        <v>221</v>
      </c>
      <c r="F82" s="4">
        <v>45559</v>
      </c>
      <c r="G82" s="4">
        <v>45562</v>
      </c>
    </row>
    <row r="83" spans="1:9" ht="15.75" thickBot="1" x14ac:dyDescent="0.3">
      <c r="A83" s="8">
        <v>4275</v>
      </c>
      <c r="B83" t="s">
        <v>117</v>
      </c>
      <c r="C83" t="s">
        <v>54</v>
      </c>
      <c r="D83" t="s">
        <v>230</v>
      </c>
      <c r="E83" t="s">
        <v>56</v>
      </c>
      <c r="F83" s="4">
        <v>45559</v>
      </c>
      <c r="G83" s="4">
        <v>45561</v>
      </c>
      <c r="H83" s="19"/>
    </row>
    <row r="84" spans="1:9" ht="15.75" thickBot="1" x14ac:dyDescent="0.3">
      <c r="A84" s="8">
        <v>3801</v>
      </c>
      <c r="B84" t="s">
        <v>222</v>
      </c>
      <c r="C84" t="s">
        <v>15</v>
      </c>
      <c r="D84" t="s">
        <v>231</v>
      </c>
      <c r="E84" t="s">
        <v>59</v>
      </c>
      <c r="F84" s="4">
        <v>45559</v>
      </c>
      <c r="G84" s="4">
        <v>45559</v>
      </c>
    </row>
    <row r="85" spans="1:9" x14ac:dyDescent="0.25">
      <c r="A85" s="10">
        <v>70352</v>
      </c>
      <c r="B85" t="s">
        <v>32</v>
      </c>
      <c r="C85" t="s">
        <v>15</v>
      </c>
      <c r="D85" t="s">
        <v>232</v>
      </c>
      <c r="E85" t="s">
        <v>59</v>
      </c>
      <c r="F85" s="4">
        <v>45560</v>
      </c>
      <c r="G85" s="4">
        <v>45560</v>
      </c>
      <c r="H85" s="9" t="s">
        <v>95</v>
      </c>
      <c r="I85" s="9" t="s">
        <v>89</v>
      </c>
    </row>
    <row r="86" spans="1:9" x14ac:dyDescent="0.25">
      <c r="A86" s="10">
        <v>73071</v>
      </c>
      <c r="B86" t="s">
        <v>235</v>
      </c>
      <c r="C86" t="s">
        <v>15</v>
      </c>
      <c r="D86" t="s">
        <v>234</v>
      </c>
      <c r="E86" t="s">
        <v>59</v>
      </c>
      <c r="F86" s="4">
        <v>45560</v>
      </c>
      <c r="G86" s="4">
        <v>45560</v>
      </c>
    </row>
    <row r="87" spans="1:9" x14ac:dyDescent="0.25">
      <c r="A87" s="10">
        <v>2255</v>
      </c>
      <c r="B87" t="s">
        <v>16</v>
      </c>
      <c r="C87" t="s">
        <v>15</v>
      </c>
      <c r="D87" t="s">
        <v>173</v>
      </c>
      <c r="E87" t="s">
        <v>126</v>
      </c>
      <c r="F87" s="4">
        <v>45560</v>
      </c>
      <c r="G87" s="4">
        <v>45560</v>
      </c>
      <c r="H87" s="9" t="s">
        <v>84</v>
      </c>
      <c r="I87" s="9" t="s">
        <v>89</v>
      </c>
    </row>
    <row r="88" spans="1:9" x14ac:dyDescent="0.25">
      <c r="A88" s="10">
        <v>2255</v>
      </c>
      <c r="B88" t="s">
        <v>16</v>
      </c>
      <c r="C88" t="s">
        <v>15</v>
      </c>
      <c r="D88" t="s">
        <v>173</v>
      </c>
      <c r="E88" t="s">
        <v>23</v>
      </c>
      <c r="F88" s="4">
        <v>45561</v>
      </c>
      <c r="G88" s="4">
        <v>45562</v>
      </c>
      <c r="H88" s="9" t="s">
        <v>84</v>
      </c>
      <c r="I88" s="9" t="s">
        <v>89</v>
      </c>
    </row>
    <row r="89" spans="1:9" ht="15.75" thickBot="1" x14ac:dyDescent="0.3">
      <c r="A89" s="8">
        <v>70009</v>
      </c>
      <c r="B89" t="s">
        <v>224</v>
      </c>
      <c r="C89" t="s">
        <v>93</v>
      </c>
      <c r="D89" t="s">
        <v>236</v>
      </c>
      <c r="E89" t="s">
        <v>237</v>
      </c>
      <c r="F89" s="4">
        <v>45560</v>
      </c>
      <c r="G89" s="4">
        <v>45560</v>
      </c>
    </row>
    <row r="90" spans="1:9" ht="15.75" thickBot="1" x14ac:dyDescent="0.3">
      <c r="A90" s="8">
        <v>73124</v>
      </c>
      <c r="B90" t="s">
        <v>238</v>
      </c>
      <c r="C90" t="s">
        <v>15</v>
      </c>
      <c r="D90" t="s">
        <v>211</v>
      </c>
      <c r="E90" t="s">
        <v>111</v>
      </c>
      <c r="F90" s="4">
        <v>45560</v>
      </c>
      <c r="G90" s="4">
        <v>45561</v>
      </c>
      <c r="H90" s="9" t="s">
        <v>84</v>
      </c>
      <c r="I90" s="9" t="s">
        <v>89</v>
      </c>
    </row>
    <row r="91" spans="1:9" ht="15.75" thickBot="1" x14ac:dyDescent="0.3">
      <c r="A91" s="8">
        <v>104194</v>
      </c>
      <c r="B91" t="s">
        <v>240</v>
      </c>
      <c r="C91" t="s">
        <v>233</v>
      </c>
      <c r="D91" t="s">
        <v>239</v>
      </c>
      <c r="E91" t="s">
        <v>40</v>
      </c>
      <c r="F91" s="4">
        <v>45560</v>
      </c>
      <c r="G91" s="4">
        <v>26</v>
      </c>
    </row>
    <row r="92" spans="1:9" ht="15.75" thickBot="1" x14ac:dyDescent="0.3">
      <c r="A92" s="8">
        <v>107243</v>
      </c>
      <c r="B92" t="s">
        <v>112</v>
      </c>
      <c r="C92" t="s">
        <v>36</v>
      </c>
      <c r="D92" t="s">
        <v>114</v>
      </c>
      <c r="E92" t="s">
        <v>242</v>
      </c>
      <c r="F92" s="4">
        <v>45560</v>
      </c>
      <c r="G92" s="4">
        <v>45560</v>
      </c>
      <c r="H92" s="9" t="s">
        <v>84</v>
      </c>
      <c r="I92" s="9" t="s">
        <v>89</v>
      </c>
    </row>
    <row r="93" spans="1:9" x14ac:dyDescent="0.25">
      <c r="A93" s="10">
        <v>92770</v>
      </c>
      <c r="B93" t="s">
        <v>38</v>
      </c>
      <c r="C93" t="s">
        <v>39</v>
      </c>
      <c r="D93" t="s">
        <v>245</v>
      </c>
      <c r="E93" t="s">
        <v>59</v>
      </c>
      <c r="F93" s="4">
        <v>45561</v>
      </c>
      <c r="G93" s="4">
        <v>45561</v>
      </c>
    </row>
    <row r="94" spans="1:9" ht="15.75" thickBot="1" x14ac:dyDescent="0.3">
      <c r="A94" s="8">
        <v>70060</v>
      </c>
      <c r="B94" t="s">
        <v>43</v>
      </c>
      <c r="C94" t="s">
        <v>15</v>
      </c>
      <c r="D94" t="s">
        <v>124</v>
      </c>
      <c r="E94" t="s">
        <v>23</v>
      </c>
      <c r="F94" s="4">
        <v>45561</v>
      </c>
      <c r="G94" s="4">
        <v>45562</v>
      </c>
      <c r="H94" s="9" t="s">
        <v>89</v>
      </c>
      <c r="I94" s="9" t="s">
        <v>95</v>
      </c>
    </row>
    <row r="95" spans="1:9" ht="15.75" thickBot="1" x14ac:dyDescent="0.3">
      <c r="A95" s="8">
        <v>107514</v>
      </c>
      <c r="B95" t="s">
        <v>68</v>
      </c>
      <c r="C95" t="s">
        <v>42</v>
      </c>
      <c r="D95" t="s">
        <v>246</v>
      </c>
      <c r="E95" t="s">
        <v>199</v>
      </c>
      <c r="F95" s="4">
        <v>45561</v>
      </c>
      <c r="G95" s="4">
        <v>45561</v>
      </c>
      <c r="H95" s="9" t="s">
        <v>84</v>
      </c>
      <c r="I95" s="9" t="s">
        <v>89</v>
      </c>
    </row>
    <row r="96" spans="1:9" x14ac:dyDescent="0.25">
      <c r="A96" s="10">
        <v>2194</v>
      </c>
      <c r="B96" t="s">
        <v>24</v>
      </c>
      <c r="C96" t="s">
        <v>106</v>
      </c>
      <c r="D96" t="s">
        <v>172</v>
      </c>
      <c r="E96" t="s">
        <v>59</v>
      </c>
      <c r="F96" s="4">
        <v>45561</v>
      </c>
      <c r="G96" s="4">
        <v>45561</v>
      </c>
    </row>
    <row r="97" spans="1:9" x14ac:dyDescent="0.25">
      <c r="A97" s="10">
        <v>1128</v>
      </c>
      <c r="B97" t="s">
        <v>32</v>
      </c>
      <c r="C97" t="s">
        <v>15</v>
      </c>
      <c r="D97" t="s">
        <v>247</v>
      </c>
      <c r="E97" t="s">
        <v>59</v>
      </c>
      <c r="F97" s="4">
        <v>45561</v>
      </c>
      <c r="G97" s="4">
        <v>45561</v>
      </c>
      <c r="H97" s="9" t="s">
        <v>84</v>
      </c>
      <c r="I97" s="9" t="s">
        <v>89</v>
      </c>
    </row>
    <row r="98" spans="1:9" ht="15.75" thickBot="1" x14ac:dyDescent="0.3">
      <c r="A98" s="8">
        <v>73168</v>
      </c>
      <c r="B98" t="s">
        <v>55</v>
      </c>
      <c r="C98" t="s">
        <v>15</v>
      </c>
      <c r="D98" t="s">
        <v>249</v>
      </c>
      <c r="E98" t="s">
        <v>248</v>
      </c>
      <c r="F98" s="4">
        <v>45561</v>
      </c>
      <c r="G98" s="4">
        <v>45561</v>
      </c>
    </row>
    <row r="99" spans="1:9" ht="15.75" thickBot="1" x14ac:dyDescent="0.3">
      <c r="A99" s="8">
        <v>2276</v>
      </c>
      <c r="B99" t="s">
        <v>92</v>
      </c>
      <c r="C99" t="s">
        <v>251</v>
      </c>
      <c r="D99" t="s">
        <v>250</v>
      </c>
      <c r="E99" t="s">
        <v>59</v>
      </c>
      <c r="F99" s="4">
        <v>45561</v>
      </c>
      <c r="G99" s="4">
        <v>45561</v>
      </c>
    </row>
    <row r="100" spans="1:9" ht="15.75" thickBot="1" x14ac:dyDescent="0.3">
      <c r="A100" s="8">
        <v>3873</v>
      </c>
      <c r="B100" t="s">
        <v>61</v>
      </c>
      <c r="C100" t="s">
        <v>15</v>
      </c>
      <c r="D100" t="s">
        <v>252</v>
      </c>
      <c r="E100" t="s">
        <v>59</v>
      </c>
      <c r="F100" s="4">
        <v>45561</v>
      </c>
      <c r="G100" s="4">
        <v>45562</v>
      </c>
    </row>
    <row r="101" spans="1:9" ht="15.75" thickBot="1" x14ac:dyDescent="0.3">
      <c r="A101" s="8">
        <v>510</v>
      </c>
      <c r="B101" t="s">
        <v>254</v>
      </c>
      <c r="C101" t="s">
        <v>15</v>
      </c>
      <c r="D101" t="s">
        <v>253</v>
      </c>
      <c r="E101" t="s">
        <v>255</v>
      </c>
      <c r="F101" s="4">
        <v>45561</v>
      </c>
      <c r="G101" s="4">
        <v>45561</v>
      </c>
    </row>
    <row r="102" spans="1:9" ht="15.75" thickBot="1" x14ac:dyDescent="0.3">
      <c r="A102" s="8">
        <v>3903</v>
      </c>
      <c r="B102" t="s">
        <v>57</v>
      </c>
      <c r="C102" t="s">
        <v>15</v>
      </c>
      <c r="D102" t="s">
        <v>256</v>
      </c>
      <c r="E102" t="s">
        <v>48</v>
      </c>
      <c r="F102" s="4">
        <v>45561</v>
      </c>
      <c r="G102" s="4">
        <v>45561</v>
      </c>
    </row>
    <row r="103" spans="1:9" ht="15.75" thickBot="1" x14ac:dyDescent="0.3">
      <c r="A103" s="8">
        <v>3926</v>
      </c>
      <c r="B103" t="s">
        <v>258</v>
      </c>
      <c r="C103" t="s">
        <v>15</v>
      </c>
      <c r="D103" t="s">
        <v>257</v>
      </c>
      <c r="E103" t="s">
        <v>241</v>
      </c>
      <c r="F103" s="4">
        <v>45561</v>
      </c>
      <c r="G103" s="4">
        <v>45561</v>
      </c>
    </row>
    <row r="104" spans="1:9" x14ac:dyDescent="0.25">
      <c r="A104" s="10">
        <v>108714</v>
      </c>
      <c r="B104" t="s">
        <v>21</v>
      </c>
      <c r="C104" t="s">
        <v>22</v>
      </c>
      <c r="D104" t="s">
        <v>121</v>
      </c>
      <c r="E104" t="s">
        <v>259</v>
      </c>
      <c r="F104" s="4">
        <v>45561</v>
      </c>
    </row>
    <row r="105" spans="1:9" x14ac:dyDescent="0.25">
      <c r="A105" s="10">
        <v>3260</v>
      </c>
      <c r="B105" t="s">
        <v>243</v>
      </c>
      <c r="C105" t="s">
        <v>18</v>
      </c>
      <c r="D105" t="s">
        <v>260</v>
      </c>
      <c r="E105" t="s">
        <v>244</v>
      </c>
      <c r="F105" s="4">
        <v>45561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0f1607a1-bbff-4382-b07d-ae9f178899fc">
      <Terms xmlns="http://schemas.microsoft.com/office/infopath/2007/PartnerControls"/>
    </lcf76f155ced4ddcb4097134ff3c332f>
    <TaxCatchAll xmlns="c3f28336-06f4-4bc2-895c-c57a70e8697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D2D10ADA2BF5834DA6A114F607F83623" ma:contentTypeVersion="18" ma:contentTypeDescription="Crear nuevo documento." ma:contentTypeScope="" ma:versionID="401bb7aa0e88ba2266dfe528b1b4dafe">
  <xsd:schema xmlns:xsd="http://www.w3.org/2001/XMLSchema" xmlns:xs="http://www.w3.org/2001/XMLSchema" xmlns:p="http://schemas.microsoft.com/office/2006/metadata/properties" xmlns:ns2="c3f28336-06f4-4bc2-895c-c57a70e8697f" xmlns:ns3="0f1607a1-bbff-4382-b07d-ae9f178899fc" targetNamespace="http://schemas.microsoft.com/office/2006/metadata/properties" ma:root="true" ma:fieldsID="f570b4ba2abc9ffe5fdeb4778b2ff5d7" ns2:_="" ns3:_="">
    <xsd:import namespace="c3f28336-06f4-4bc2-895c-c57a70e8697f"/>
    <xsd:import namespace="0f1607a1-bbff-4382-b07d-ae9f178899fc"/>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3:MediaServiceLocation" minOccurs="0"/>
                <xsd:element ref="ns3:MediaLengthInSeconds" minOccurs="0"/>
                <xsd:element ref="ns3:MediaServiceAutoKeyPoints" minOccurs="0"/>
                <xsd:element ref="ns3:MediaServiceKeyPoints"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3f28336-06f4-4bc2-895c-c57a70e8697f" elementFormDefault="qualified">
    <xsd:import namespace="http://schemas.microsoft.com/office/2006/documentManagement/types"/>
    <xsd:import namespace="http://schemas.microsoft.com/office/infopath/2007/PartnerControls"/>
    <xsd:element name="SharedWithUsers" ma:index="8"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talles de uso compartido" ma:internalName="SharedWithDetails" ma:readOnly="true">
      <xsd:simpleType>
        <xsd:restriction base="dms:Note">
          <xsd:maxLength value="255"/>
        </xsd:restriction>
      </xsd:simpleType>
    </xsd:element>
    <xsd:element name="TaxCatchAll" ma:index="23" nillable="true" ma:displayName="Taxonomy Catch All Column" ma:hidden="true" ma:list="{968aa8fa-9d93-4281-8c09-8f01b135d0d2}" ma:internalName="TaxCatchAll" ma:showField="CatchAllData" ma:web="c3f28336-06f4-4bc2-895c-c57a70e8697f">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f1607a1-bbff-4382-b07d-ae9f178899fc"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lcf76f155ced4ddcb4097134ff3c332f" ma:index="22" nillable="true" ma:taxonomy="true" ma:internalName="lcf76f155ced4ddcb4097134ff3c332f" ma:taxonomyFieldName="MediaServiceImageTags" ma:displayName="Etiquetas de imagen" ma:readOnly="false" ma:fieldId="{5cf76f15-5ced-4ddc-b409-7134ff3c332f}" ma:taxonomyMulti="true" ma:sspId="6390caf7-539f-4ee6-a1f1-0d8b99f37717"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FA2C6E-424D-49A6-83B2-5B8D66D73380}">
  <ds:schemaRefs>
    <ds:schemaRef ds:uri="http://schemas.microsoft.com/office/2006/metadata/properties"/>
    <ds:schemaRef ds:uri="http://schemas.microsoft.com/office/infopath/2007/PartnerControls"/>
    <ds:schemaRef ds:uri="0f1607a1-bbff-4382-b07d-ae9f178899fc"/>
    <ds:schemaRef ds:uri="c3f28336-06f4-4bc2-895c-c57a70e8697f"/>
  </ds:schemaRefs>
</ds:datastoreItem>
</file>

<file path=customXml/itemProps2.xml><?xml version="1.0" encoding="utf-8"?>
<ds:datastoreItem xmlns:ds="http://schemas.openxmlformats.org/officeDocument/2006/customXml" ds:itemID="{DD75D613-7528-40E9-A464-E09D92B8E96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3f28336-06f4-4bc2-895c-c57a70e8697f"/>
    <ds:schemaRef ds:uri="0f1607a1-bbff-4382-b07d-ae9f178899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74A9A5D-F044-4B88-9BCA-456E721E363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35</vt:i4>
      </vt:variant>
      <vt:variant>
        <vt:lpstr>Rangos con nombre</vt:lpstr>
      </vt:variant>
      <vt:variant>
        <vt:i4>7</vt:i4>
      </vt:variant>
    </vt:vector>
  </HeadingPairs>
  <TitlesOfParts>
    <vt:vector size="42" baseType="lpstr">
      <vt:lpstr>DIA 21</vt:lpstr>
      <vt:lpstr>DIA 22</vt:lpstr>
      <vt:lpstr>DIA 23</vt:lpstr>
      <vt:lpstr>DIA 24</vt:lpstr>
      <vt:lpstr>DIA 25</vt:lpstr>
      <vt:lpstr>DIA 26</vt:lpstr>
      <vt:lpstr>DIA 27</vt:lpstr>
      <vt:lpstr>DIA 28</vt:lpstr>
      <vt:lpstr>DIA 29</vt:lpstr>
      <vt:lpstr>DIA 30</vt:lpstr>
      <vt:lpstr>DIA 31</vt:lpstr>
      <vt:lpstr>DIA 1</vt:lpstr>
      <vt:lpstr>DIA 2</vt:lpstr>
      <vt:lpstr>DIA 3</vt:lpstr>
      <vt:lpstr>DIA 4</vt:lpstr>
      <vt:lpstr>DIA 5</vt:lpstr>
      <vt:lpstr>DIA 6</vt:lpstr>
      <vt:lpstr>DIA 7</vt:lpstr>
      <vt:lpstr>DIA 8</vt:lpstr>
      <vt:lpstr>DIA 9</vt:lpstr>
      <vt:lpstr>DIA 10</vt:lpstr>
      <vt:lpstr>DIA 11</vt:lpstr>
      <vt:lpstr>DIA 12</vt:lpstr>
      <vt:lpstr>DIA 13</vt:lpstr>
      <vt:lpstr>DIA 14</vt:lpstr>
      <vt:lpstr>DIA 15</vt:lpstr>
      <vt:lpstr>DIA 16</vt:lpstr>
      <vt:lpstr>DIA 17</vt:lpstr>
      <vt:lpstr>DIA 18</vt:lpstr>
      <vt:lpstr>DIA 19</vt:lpstr>
      <vt:lpstr>DIA 20</vt:lpstr>
      <vt:lpstr>importarA3</vt:lpstr>
      <vt:lpstr>consolidado</vt:lpstr>
      <vt:lpstr>BBDD</vt:lpstr>
      <vt:lpstr>ABSENTISMO </vt:lpstr>
      <vt:lpstr>listadoColegios</vt:lpstr>
      <vt:lpstr>listadoEmpleados</vt:lpstr>
      <vt:lpstr>listadoMotivos</vt:lpstr>
      <vt:lpstr>listadoRA</vt:lpstr>
      <vt:lpstr>matriz_imputacion</vt:lpstr>
      <vt:lpstr>matrizEmpleados</vt:lpstr>
      <vt:lpstr>importarA3!Títulos_a_imprimir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Sandra Vallejo Rodriguez</dc:creator>
  <cp:keywords/>
  <dc:description/>
  <cp:lastModifiedBy>David Quiles Gómez</cp:lastModifiedBy>
  <cp:revision/>
  <dcterms:created xsi:type="dcterms:W3CDTF">2024-04-09T08:19:39Z</dcterms:created>
  <dcterms:modified xsi:type="dcterms:W3CDTF">2024-11-07T10:36:15Z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0x010100D2D10ADA2BF5834DA6A114F607F83623</vt:lpwstr>
  </property>
</Properties>
</file>