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irene13_liverpool_ac_uk/Documents/Documents/chapter_1/Paleorecords/Paleorecords/"/>
    </mc:Choice>
  </mc:AlternateContent>
  <xr:revisionPtr revIDLastSave="3" documentId="13_ncr:40009_{48698F8E-CDBA-4641-BE5A-C91C16212A63}" xr6:coauthVersionLast="47" xr6:coauthVersionMax="47" xr10:uidLastSave="{27F7724E-636A-4405-865A-35C2A4772B11}"/>
  <bookViews>
    <workbookView xWindow="-108" yWindow="-108" windowWidth="23256" windowHeight="12576" activeTab="3" xr2:uid="{00000000-000D-0000-FFFF-FFFF00000000}"/>
  </bookViews>
  <sheets>
    <sheet name="Sites" sheetId="1" r:id="rId1"/>
    <sheet name="Radiocarbon data" sheetId="3" r:id="rId2"/>
    <sheet name="MF1b" sheetId="2" r:id="rId3"/>
    <sheet name="MF3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7" i="4" l="1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I106" i="4"/>
  <c r="AH106" i="4"/>
  <c r="AG106" i="4"/>
  <c r="AF106" i="4"/>
  <c r="AE106" i="4"/>
  <c r="AE113" i="4" s="1"/>
  <c r="AD106" i="4"/>
  <c r="AD113" i="4" s="1"/>
  <c r="AC106" i="4"/>
  <c r="AB106" i="4"/>
  <c r="AA106" i="4"/>
  <c r="Z106" i="4"/>
  <c r="Y106" i="4"/>
  <c r="X106" i="4"/>
  <c r="W106" i="4"/>
  <c r="W113" i="4" s="1"/>
  <c r="V106" i="4"/>
  <c r="V113" i="4" s="1"/>
  <c r="U106" i="4"/>
  <c r="T106" i="4"/>
  <c r="S106" i="4"/>
  <c r="R106" i="4"/>
  <c r="Q106" i="4"/>
  <c r="P106" i="4"/>
  <c r="O106" i="4"/>
  <c r="O113" i="4" s="1"/>
  <c r="N106" i="4"/>
  <c r="M106" i="4"/>
  <c r="L106" i="4"/>
  <c r="K106" i="4"/>
  <c r="J106" i="4"/>
  <c r="I106" i="4"/>
  <c r="H106" i="4"/>
  <c r="G106" i="4"/>
  <c r="G113" i="4" s="1"/>
  <c r="F106" i="4"/>
  <c r="F113" i="4" s="1"/>
  <c r="E106" i="4"/>
  <c r="D106" i="4"/>
  <c r="C106" i="4"/>
  <c r="B106" i="4"/>
  <c r="AP2" i="4"/>
  <c r="AN2" i="4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H98" i="2"/>
  <c r="AH105" i="2" s="1"/>
  <c r="AG98" i="2"/>
  <c r="AG105" i="2" s="1"/>
  <c r="AF98" i="2"/>
  <c r="AF105" i="2" s="1"/>
  <c r="AE98" i="2"/>
  <c r="AE105" i="2" s="1"/>
  <c r="AD98" i="2"/>
  <c r="AD105" i="2" s="1"/>
  <c r="AC98" i="2"/>
  <c r="AC105" i="2" s="1"/>
  <c r="AB98" i="2"/>
  <c r="AB105" i="2" s="1"/>
  <c r="AA98" i="2"/>
  <c r="AA105" i="2" s="1"/>
  <c r="Z98" i="2"/>
  <c r="Z105" i="2" s="1"/>
  <c r="Y98" i="2"/>
  <c r="Y105" i="2" s="1"/>
  <c r="X98" i="2"/>
  <c r="X105" i="2" s="1"/>
  <c r="W98" i="2"/>
  <c r="W105" i="2" s="1"/>
  <c r="V98" i="2"/>
  <c r="V105" i="2" s="1"/>
  <c r="U98" i="2"/>
  <c r="U105" i="2" s="1"/>
  <c r="T98" i="2"/>
  <c r="T105" i="2" s="1"/>
  <c r="S98" i="2"/>
  <c r="S105" i="2" s="1"/>
  <c r="R98" i="2"/>
  <c r="R105" i="2" s="1"/>
  <c r="Q98" i="2"/>
  <c r="Q105" i="2" s="1"/>
  <c r="P98" i="2"/>
  <c r="P105" i="2" s="1"/>
  <c r="O98" i="2"/>
  <c r="O105" i="2" s="1"/>
  <c r="N98" i="2"/>
  <c r="N105" i="2" s="1"/>
  <c r="M98" i="2"/>
  <c r="M105" i="2" s="1"/>
  <c r="L98" i="2"/>
  <c r="L105" i="2" s="1"/>
  <c r="K98" i="2"/>
  <c r="K105" i="2" s="1"/>
  <c r="J98" i="2"/>
  <c r="J105" i="2" s="1"/>
  <c r="I98" i="2"/>
  <c r="I105" i="2" s="1"/>
  <c r="H98" i="2"/>
  <c r="H105" i="2" s="1"/>
  <c r="G98" i="2"/>
  <c r="G105" i="2" s="1"/>
  <c r="F98" i="2"/>
  <c r="F105" i="2" s="1"/>
  <c r="E98" i="2"/>
  <c r="E105" i="2" s="1"/>
  <c r="D98" i="2"/>
  <c r="D105" i="2" s="1"/>
  <c r="C98" i="2"/>
  <c r="C105" i="2" s="1"/>
  <c r="B98" i="2"/>
  <c r="B105" i="2" s="1"/>
  <c r="H113" i="4" l="1"/>
  <c r="P113" i="4"/>
  <c r="X113" i="4"/>
  <c r="AF113" i="4"/>
  <c r="I113" i="4"/>
  <c r="Q113" i="4"/>
  <c r="Y113" i="4"/>
  <c r="AG113" i="4"/>
  <c r="B113" i="4"/>
  <c r="J113" i="4"/>
  <c r="R113" i="4"/>
  <c r="Z113" i="4"/>
  <c r="AH113" i="4"/>
  <c r="C113" i="4"/>
  <c r="K113" i="4"/>
  <c r="S113" i="4"/>
  <c r="AA113" i="4"/>
  <c r="AI113" i="4"/>
  <c r="D113" i="4"/>
  <c r="L113" i="4"/>
  <c r="T113" i="4"/>
  <c r="AB113" i="4"/>
  <c r="E113" i="4"/>
  <c r="M113" i="4"/>
  <c r="U113" i="4"/>
  <c r="AC113" i="4"/>
  <c r="N113" i="4"/>
</calcChain>
</file>

<file path=xl/sharedStrings.xml><?xml version="1.0" encoding="utf-8"?>
<sst xmlns="http://schemas.openxmlformats.org/spreadsheetml/2006/main" count="294" uniqueCount="190">
  <si>
    <t>Rif</t>
  </si>
  <si>
    <t>Alt (m)</t>
  </si>
  <si>
    <t>Lat N</t>
  </si>
  <si>
    <t>Long E</t>
  </si>
  <si>
    <t>Surf (ha)</t>
  </si>
  <si>
    <t>MF1</t>
  </si>
  <si>
    <t>35° 15' 12"N</t>
  </si>
  <si>
    <t>05° 25' 14"O</t>
  </si>
  <si>
    <t>MF3</t>
  </si>
  <si>
    <t>35° 15' 32"N</t>
  </si>
  <si>
    <t>05° 25' 54"O</t>
  </si>
  <si>
    <t>Jbel</t>
  </si>
  <si>
    <t>Bou Hachem</t>
  </si>
  <si>
    <t>Maison Forestière1</t>
  </si>
  <si>
    <t>Maison Forestière3</t>
  </si>
  <si>
    <t>MF1a</t>
  </si>
  <si>
    <t>MF1b</t>
  </si>
  <si>
    <t>Age BP</t>
  </si>
  <si>
    <t>Age cal.BP</t>
  </si>
  <si>
    <t>Poz-51918</t>
  </si>
  <si>
    <t>Poz-51917</t>
  </si>
  <si>
    <t>Code</t>
  </si>
  <si>
    <t>Site name</t>
  </si>
  <si>
    <t>Range</t>
  </si>
  <si>
    <t>Fen</t>
  </si>
  <si>
    <t>Wetland</t>
  </si>
  <si>
    <t>Core</t>
  </si>
  <si>
    <t>2065 ± 30</t>
  </si>
  <si>
    <t>Poz-57995</t>
  </si>
  <si>
    <t>2125 ± 30</t>
  </si>
  <si>
    <t>11070 ± 60</t>
  </si>
  <si>
    <t>Poz-57997</t>
  </si>
  <si>
    <t>4480 ± 35</t>
  </si>
  <si>
    <t>Depth</t>
  </si>
  <si>
    <t>83-84</t>
  </si>
  <si>
    <t>Labo code</t>
  </si>
  <si>
    <t>Charcoal of Frangula alnus</t>
  </si>
  <si>
    <t>Bulk sediment</t>
  </si>
  <si>
    <t>Charcoal of deciduous Quercus</t>
  </si>
  <si>
    <t>131-132</t>
  </si>
  <si>
    <t>Dated material</t>
  </si>
  <si>
    <t>Abies</t>
  </si>
  <si>
    <t>Acer</t>
  </si>
  <si>
    <t>Arbutus</t>
  </si>
  <si>
    <t>Betula</t>
  </si>
  <si>
    <t>Cedrus</t>
  </si>
  <si>
    <t>Cistus</t>
  </si>
  <si>
    <t>Cupressaceae</t>
  </si>
  <si>
    <t>Hedera</t>
  </si>
  <si>
    <t>Ilex</t>
  </si>
  <si>
    <t>Juglans</t>
  </si>
  <si>
    <t>Lonicera</t>
  </si>
  <si>
    <t>Myrtus</t>
  </si>
  <si>
    <t>Nerium</t>
  </si>
  <si>
    <t>Olea</t>
  </si>
  <si>
    <t>Phillyrea</t>
  </si>
  <si>
    <t>Pinus</t>
  </si>
  <si>
    <t>Pistacia</t>
  </si>
  <si>
    <t>Quercus ilex/coccifera</t>
  </si>
  <si>
    <t>Quercus suber</t>
  </si>
  <si>
    <t>Tamarix</t>
  </si>
  <si>
    <t>Thymeleaceae</t>
  </si>
  <si>
    <t>Alchemilla</t>
  </si>
  <si>
    <t>Amaranthaceae</t>
  </si>
  <si>
    <t>Artemisia</t>
  </si>
  <si>
    <t>Asphodelus</t>
  </si>
  <si>
    <t>Asteroideae</t>
  </si>
  <si>
    <t>Brassicaceae</t>
  </si>
  <si>
    <t>Campanulaceae</t>
  </si>
  <si>
    <t>Cannabis/Humulus</t>
  </si>
  <si>
    <t>Caryophyllaceae</t>
  </si>
  <si>
    <t>Centaurea</t>
  </si>
  <si>
    <t>Cichorioideae</t>
  </si>
  <si>
    <t>Dipsacaceae</t>
  </si>
  <si>
    <t>Euphorbia</t>
  </si>
  <si>
    <t>Fabaceae</t>
  </si>
  <si>
    <t>Geraniaceae</t>
  </si>
  <si>
    <t>Helianthemum</t>
  </si>
  <si>
    <t>Hypericum</t>
  </si>
  <si>
    <t>Linum</t>
  </si>
  <si>
    <t>Plantago major-media</t>
  </si>
  <si>
    <t>Rubiaceae</t>
  </si>
  <si>
    <t>Rosaceae</t>
  </si>
  <si>
    <t>Sanguisorba minor</t>
  </si>
  <si>
    <t>Secale</t>
  </si>
  <si>
    <t>Simethis</t>
  </si>
  <si>
    <t>Solanum</t>
  </si>
  <si>
    <t>Trifolium</t>
  </si>
  <si>
    <t>Urticaceae</t>
  </si>
  <si>
    <t>Alnus</t>
  </si>
  <si>
    <t>Calluna</t>
  </si>
  <si>
    <t>Fraxinus</t>
  </si>
  <si>
    <t>Salix</t>
  </si>
  <si>
    <t>Vitis</t>
  </si>
  <si>
    <t>Poaceae</t>
  </si>
  <si>
    <t>Apiaceae</t>
  </si>
  <si>
    <t>Callitriche</t>
  </si>
  <si>
    <t>Cicendia/Exaculum</t>
  </si>
  <si>
    <t>Cyperaceae</t>
  </si>
  <si>
    <t>Illecebrum/Paronychia</t>
  </si>
  <si>
    <t>Juncaceae</t>
  </si>
  <si>
    <t>Lythrum salicaria</t>
  </si>
  <si>
    <t>Myriophyllum alterniflorum</t>
  </si>
  <si>
    <t>Potamogeton</t>
  </si>
  <si>
    <t>Potentilla</t>
  </si>
  <si>
    <t>Radiola</t>
  </si>
  <si>
    <t>Rumex</t>
  </si>
  <si>
    <t>Sparganium/Typha</t>
  </si>
  <si>
    <t>Typha angustifolia</t>
  </si>
  <si>
    <t>Isoetes</t>
  </si>
  <si>
    <t>Osmunda</t>
  </si>
  <si>
    <t>Polypodium</t>
  </si>
  <si>
    <t>Sphagnum</t>
  </si>
  <si>
    <t>Unidentified</t>
  </si>
  <si>
    <t>Pollen sum</t>
  </si>
  <si>
    <t>Taxonomic richness</t>
  </si>
  <si>
    <t>Sample volume (ml)</t>
  </si>
  <si>
    <t>Culot volume (ml)</t>
  </si>
  <si>
    <t>Drop volume (ml)</t>
  </si>
  <si>
    <t>Counted lines</t>
  </si>
  <si>
    <t>Total number of lines</t>
  </si>
  <si>
    <t>Concentration (grains/cm3)</t>
  </si>
  <si>
    <t>Nb lames comptées</t>
  </si>
  <si>
    <t>sur</t>
  </si>
  <si>
    <t>Carpinus/Ostrya</t>
  </si>
  <si>
    <t>Corylus</t>
  </si>
  <si>
    <t>Eucalyptus</t>
  </si>
  <si>
    <t>Ulmus</t>
  </si>
  <si>
    <t>Viscum</t>
  </si>
  <si>
    <t>Convolvulus</t>
  </si>
  <si>
    <t>Crassulaceae</t>
  </si>
  <si>
    <t>Gentianaceae</t>
  </si>
  <si>
    <t>Valerianaceae</t>
  </si>
  <si>
    <t>Frangula</t>
  </si>
  <si>
    <t>Elatine</t>
  </si>
  <si>
    <t>Lythrum junceum/salicaria</t>
  </si>
  <si>
    <t>Myriophyllum spicatum</t>
  </si>
  <si>
    <t>Nymphaea</t>
  </si>
  <si>
    <t>Persicaria</t>
  </si>
  <si>
    <t>Adiantum</t>
  </si>
  <si>
    <t>Selaginella</t>
  </si>
  <si>
    <t>Monolete spores</t>
  </si>
  <si>
    <t>Trilete spores</t>
  </si>
  <si>
    <r>
      <t>Erica</t>
    </r>
    <r>
      <rPr>
        <sz val="10"/>
        <rFont val="Arial"/>
        <family val="2"/>
      </rPr>
      <t>-type</t>
    </r>
  </si>
  <si>
    <r>
      <t>Pinus</t>
    </r>
    <r>
      <rPr>
        <sz val="10"/>
        <rFont val="Arial"/>
        <family val="2"/>
      </rPr>
      <t>-fgt</t>
    </r>
  </si>
  <si>
    <r>
      <t>Quercus canariensis</t>
    </r>
    <r>
      <rPr>
        <sz val="10"/>
        <rFont val="Arial"/>
        <family val="2"/>
      </rPr>
      <t>-type</t>
    </r>
  </si>
  <si>
    <r>
      <t>Anchusa</t>
    </r>
    <r>
      <rPr>
        <sz val="10"/>
        <rFont val="Arial"/>
        <family val="2"/>
      </rPr>
      <t>-type</t>
    </r>
  </si>
  <si>
    <r>
      <t>Carduus</t>
    </r>
    <r>
      <rPr>
        <sz val="10"/>
        <rFont val="Arial"/>
        <family val="2"/>
      </rPr>
      <t>-type</t>
    </r>
  </si>
  <si>
    <r>
      <t>Cerealia</t>
    </r>
    <r>
      <rPr>
        <sz val="10"/>
        <rFont val="Arial"/>
        <family val="2"/>
      </rPr>
      <t>-type</t>
    </r>
  </si>
  <si>
    <r>
      <t>Narcissus</t>
    </r>
    <r>
      <rPr>
        <sz val="10"/>
        <rFont val="Arial"/>
        <family val="2"/>
      </rPr>
      <t>-type</t>
    </r>
  </si>
  <si>
    <r>
      <t>Plantago lanceolata</t>
    </r>
    <r>
      <rPr>
        <sz val="10"/>
        <rFont val="Arial"/>
        <family val="2"/>
      </rPr>
      <t>-type</t>
    </r>
  </si>
  <si>
    <r>
      <t>Polygonum aviculare</t>
    </r>
    <r>
      <rPr>
        <sz val="10"/>
        <rFont val="Arial"/>
        <family val="2"/>
      </rPr>
      <t>-type</t>
    </r>
  </si>
  <si>
    <r>
      <t>Spergularia</t>
    </r>
    <r>
      <rPr>
        <sz val="10"/>
        <rFont val="Arial"/>
        <family val="2"/>
      </rPr>
      <t>-type</t>
    </r>
  </si>
  <si>
    <r>
      <t>Teucrium</t>
    </r>
    <r>
      <rPr>
        <sz val="10"/>
        <rFont val="Arial"/>
        <family val="2"/>
      </rPr>
      <t>-type</t>
    </r>
  </si>
  <si>
    <r>
      <t>Genista</t>
    </r>
    <r>
      <rPr>
        <sz val="10"/>
        <rFont val="Arial"/>
        <family val="2"/>
      </rPr>
      <t>-type</t>
    </r>
  </si>
  <si>
    <r>
      <t>Prunus</t>
    </r>
    <r>
      <rPr>
        <sz val="10"/>
        <rFont val="Arial"/>
        <family val="2"/>
      </rPr>
      <t>-type</t>
    </r>
  </si>
  <si>
    <r>
      <t>Rhamnus</t>
    </r>
    <r>
      <rPr>
        <sz val="10"/>
        <rFont val="Arial"/>
        <family val="2"/>
      </rPr>
      <t>-type</t>
    </r>
  </si>
  <si>
    <r>
      <t>Alisma</t>
    </r>
    <r>
      <rPr>
        <sz val="10"/>
        <rFont val="Arial"/>
        <family val="2"/>
      </rPr>
      <t>-type</t>
    </r>
  </si>
  <si>
    <r>
      <t>Anagallis tenella</t>
    </r>
    <r>
      <rPr>
        <sz val="10"/>
        <rFont val="Arial"/>
        <family val="2"/>
      </rPr>
      <t>-type</t>
    </r>
  </si>
  <si>
    <r>
      <t>Centaurium</t>
    </r>
    <r>
      <rPr>
        <sz val="10"/>
        <rFont val="Arial"/>
        <family val="2"/>
      </rPr>
      <t>-type</t>
    </r>
  </si>
  <si>
    <r>
      <t>Gratiola</t>
    </r>
    <r>
      <rPr>
        <sz val="10"/>
        <rFont val="Arial"/>
        <family val="2"/>
      </rPr>
      <t>-type</t>
    </r>
  </si>
  <si>
    <r>
      <t>Lotus</t>
    </r>
    <r>
      <rPr>
        <sz val="10"/>
        <rFont val="Arial"/>
        <family val="2"/>
      </rPr>
      <t>-type</t>
    </r>
  </si>
  <si>
    <r>
      <t>Lythrum borysthenicum</t>
    </r>
    <r>
      <rPr>
        <sz val="10"/>
        <rFont val="Arial"/>
        <family val="2"/>
      </rPr>
      <t>-type</t>
    </r>
  </si>
  <si>
    <r>
      <t>Mentha</t>
    </r>
    <r>
      <rPr>
        <sz val="10"/>
        <rFont val="Arial"/>
        <family val="2"/>
      </rPr>
      <t>-type</t>
    </r>
  </si>
  <si>
    <r>
      <t>Ranunculus</t>
    </r>
    <r>
      <rPr>
        <sz val="10"/>
        <rFont val="Arial"/>
        <family val="2"/>
      </rPr>
      <t>-type</t>
    </r>
  </si>
  <si>
    <r>
      <t>Ephedra distachya</t>
    </r>
    <r>
      <rPr>
        <sz val="10"/>
        <rFont val="Arial"/>
        <family val="2"/>
      </rPr>
      <t>-type</t>
    </r>
  </si>
  <si>
    <r>
      <t>Digitalis</t>
    </r>
    <r>
      <rPr>
        <sz val="10"/>
        <rFont val="Arial"/>
        <family val="2"/>
      </rPr>
      <t>-type</t>
    </r>
  </si>
  <si>
    <r>
      <t>Echium</t>
    </r>
    <r>
      <rPr>
        <sz val="10"/>
        <rFont val="Arial"/>
        <family val="2"/>
      </rPr>
      <t>-type</t>
    </r>
  </si>
  <si>
    <r>
      <t>Euphrasia</t>
    </r>
    <r>
      <rPr>
        <sz val="10"/>
        <rFont val="Arial"/>
        <family val="2"/>
      </rPr>
      <t>-type</t>
    </r>
  </si>
  <si>
    <r>
      <t>Helianthemum</t>
    </r>
    <r>
      <rPr>
        <sz val="10"/>
        <rFont val="Arial"/>
        <family val="2"/>
      </rPr>
      <t>-type</t>
    </r>
  </si>
  <si>
    <r>
      <t>Scilla</t>
    </r>
    <r>
      <rPr>
        <sz val="10"/>
        <rFont val="Arial"/>
        <family val="2"/>
      </rPr>
      <t>-type</t>
    </r>
  </si>
  <si>
    <r>
      <t>Xanthium</t>
    </r>
    <r>
      <rPr>
        <sz val="10"/>
        <rFont val="Arial"/>
        <family val="2"/>
      </rPr>
      <t>-type</t>
    </r>
  </si>
  <si>
    <r>
      <t>Glyceria</t>
    </r>
    <r>
      <rPr>
        <sz val="10"/>
        <rFont val="Arial"/>
        <family val="2"/>
      </rPr>
      <t>-type</t>
    </r>
  </si>
  <si>
    <r>
      <t>Silene</t>
    </r>
    <r>
      <rPr>
        <sz val="10"/>
        <rFont val="Arial"/>
        <family val="2"/>
      </rPr>
      <t>-type</t>
    </r>
  </si>
  <si>
    <t>Depth (cm)</t>
  </si>
  <si>
    <t>95-96</t>
  </si>
  <si>
    <t>Poz-76701</t>
  </si>
  <si>
    <t>200-201</t>
  </si>
  <si>
    <t>Poz-76703</t>
  </si>
  <si>
    <t>301-302</t>
  </si>
  <si>
    <t>Poz-80990</t>
  </si>
  <si>
    <t>400-401</t>
  </si>
  <si>
    <t>Poz-76704</t>
  </si>
  <si>
    <t>527-530</t>
  </si>
  <si>
    <t>Poz-67690</t>
  </si>
  <si>
    <t xml:space="preserve">1040 ± 30 </t>
  </si>
  <si>
    <t xml:space="preserve">2440 ± 30 </t>
  </si>
  <si>
    <t xml:space="preserve">3375 ± 35 </t>
  </si>
  <si>
    <t xml:space="preserve">3980 ± 35 </t>
  </si>
  <si>
    <t xml:space="preserve">4570 ± 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</si>
</sst>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sz val="10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1" xfId="0" applyFont="1" applyBorder="1"/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164" fontId="3" fillId="0" borderId="0" xfId="0" applyNumberFormat="1" applyFont="1"/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MF3 - Concentrations</a:t>
            </a:r>
          </a:p>
        </c:rich>
      </c:tx>
      <c:layout>
        <c:manualLayout>
          <c:xMode val="edge"/>
          <c:yMode val="edge"/>
          <c:x val="0.4263036073084972"/>
          <c:y val="2.93587209735111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4033371555265"/>
          <c:y val="0.12660948419826665"/>
          <c:w val="0.86734970247780696"/>
          <c:h val="0.7926854662847998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[1]Pollen!$C$2:$AK$2</c:f>
              <c:numCache>
                <c:formatCode>General</c:formatCode>
                <c:ptCount val="3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80</c:v>
                </c:pt>
                <c:pt idx="7">
                  <c:v>96</c:v>
                </c:pt>
                <c:pt idx="8">
                  <c:v>112</c:v>
                </c:pt>
                <c:pt idx="9">
                  <c:v>128</c:v>
                </c:pt>
                <c:pt idx="10">
                  <c:v>144</c:v>
                </c:pt>
                <c:pt idx="11">
                  <c:v>160</c:v>
                </c:pt>
                <c:pt idx="12">
                  <c:v>176</c:v>
                </c:pt>
                <c:pt idx="13">
                  <c:v>192</c:v>
                </c:pt>
                <c:pt idx="14">
                  <c:v>208</c:v>
                </c:pt>
                <c:pt idx="15">
                  <c:v>224</c:v>
                </c:pt>
                <c:pt idx="16">
                  <c:v>240</c:v>
                </c:pt>
                <c:pt idx="17">
                  <c:v>256</c:v>
                </c:pt>
                <c:pt idx="18">
                  <c:v>272</c:v>
                </c:pt>
                <c:pt idx="19">
                  <c:v>288</c:v>
                </c:pt>
                <c:pt idx="20">
                  <c:v>304</c:v>
                </c:pt>
                <c:pt idx="21">
                  <c:v>320</c:v>
                </c:pt>
                <c:pt idx="22">
                  <c:v>336</c:v>
                </c:pt>
                <c:pt idx="23">
                  <c:v>352</c:v>
                </c:pt>
                <c:pt idx="24">
                  <c:v>368</c:v>
                </c:pt>
                <c:pt idx="25">
                  <c:v>384</c:v>
                </c:pt>
                <c:pt idx="26">
                  <c:v>400</c:v>
                </c:pt>
                <c:pt idx="27">
                  <c:v>416</c:v>
                </c:pt>
                <c:pt idx="28">
                  <c:v>432</c:v>
                </c:pt>
                <c:pt idx="29">
                  <c:v>448</c:v>
                </c:pt>
                <c:pt idx="30">
                  <c:v>464</c:v>
                </c:pt>
                <c:pt idx="31">
                  <c:v>480</c:v>
                </c:pt>
                <c:pt idx="32">
                  <c:v>496</c:v>
                </c:pt>
                <c:pt idx="33">
                  <c:v>512</c:v>
                </c:pt>
                <c:pt idx="34">
                  <c:v>526</c:v>
                </c:pt>
              </c:numCache>
            </c:numRef>
          </c:xVal>
          <c:yVal>
            <c:numRef>
              <c:f>[1]Pollen!$C$114:$AK$114</c:f>
              <c:numCache>
                <c:formatCode>General</c:formatCode>
                <c:ptCount val="35"/>
                <c:pt idx="0">
                  <c:v>139371.42857142855</c:v>
                </c:pt>
                <c:pt idx="1">
                  <c:v>275400</c:v>
                </c:pt>
                <c:pt idx="2">
                  <c:v>187246.75324675321</c:v>
                </c:pt>
                <c:pt idx="3">
                  <c:v>348479.99999999994</c:v>
                </c:pt>
                <c:pt idx="4">
                  <c:v>491558.82352941175</c:v>
                </c:pt>
                <c:pt idx="5">
                  <c:v>607500</c:v>
                </c:pt>
                <c:pt idx="6">
                  <c:v>348790.90909090906</c:v>
                </c:pt>
                <c:pt idx="7">
                  <c:v>267500</c:v>
                </c:pt>
                <c:pt idx="8">
                  <c:v>464399.99999999994</c:v>
                </c:pt>
                <c:pt idx="9">
                  <c:v>270450</c:v>
                </c:pt>
                <c:pt idx="10">
                  <c:v>97740</c:v>
                </c:pt>
                <c:pt idx="11">
                  <c:v>340312.5</c:v>
                </c:pt>
                <c:pt idx="12">
                  <c:v>739799.99999999988</c:v>
                </c:pt>
                <c:pt idx="13">
                  <c:v>1272960</c:v>
                </c:pt>
                <c:pt idx="14">
                  <c:v>337800.00000000006</c:v>
                </c:pt>
                <c:pt idx="15">
                  <c:v>231660</c:v>
                </c:pt>
                <c:pt idx="16">
                  <c:v>552299.99999999988</c:v>
                </c:pt>
                <c:pt idx="17">
                  <c:v>73979.999999999985</c:v>
                </c:pt>
                <c:pt idx="18">
                  <c:v>144562.50000000003</c:v>
                </c:pt>
                <c:pt idx="19">
                  <c:v>127384.61538461538</c:v>
                </c:pt>
                <c:pt idx="20">
                  <c:v>103500</c:v>
                </c:pt>
                <c:pt idx="21">
                  <c:v>252857.14285714278</c:v>
                </c:pt>
                <c:pt idx="22">
                  <c:v>271499.99999999994</c:v>
                </c:pt>
                <c:pt idx="23">
                  <c:v>166928.57142857145</c:v>
                </c:pt>
                <c:pt idx="24">
                  <c:v>151250</c:v>
                </c:pt>
                <c:pt idx="25">
                  <c:v>138099.99999999997</c:v>
                </c:pt>
                <c:pt idx="26">
                  <c:v>428250</c:v>
                </c:pt>
                <c:pt idx="27">
                  <c:v>442499.99999999994</c:v>
                </c:pt>
                <c:pt idx="28">
                  <c:v>303352.94117647054</c:v>
                </c:pt>
                <c:pt idx="29">
                  <c:v>170318.18181818179</c:v>
                </c:pt>
                <c:pt idx="30">
                  <c:v>63791.999999999993</c:v>
                </c:pt>
                <c:pt idx="31">
                  <c:v>46341.818181818177</c:v>
                </c:pt>
                <c:pt idx="32">
                  <c:v>207000</c:v>
                </c:pt>
                <c:pt idx="33">
                  <c:v>97363.636363636353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E-40E6-B8B6-A69BAF10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495488"/>
        <c:axId val="1"/>
      </c:scatterChart>
      <c:valAx>
        <c:axId val="1276495488"/>
        <c:scaling>
          <c:orientation val="minMax"/>
          <c:max val="576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495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MF3 - %Cedrus</a:t>
            </a:r>
          </a:p>
        </c:rich>
      </c:tx>
      <c:layout>
        <c:manualLayout>
          <c:xMode val="edge"/>
          <c:yMode val="edge"/>
          <c:x val="0.44663981534599412"/>
          <c:y val="3.3334428872142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038006251994001E-2"/>
          <c:y val="0.16154377068807663"/>
          <c:w val="0.92518247464527348"/>
          <c:h val="0.7256648746781855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[1]Pollen!$C$1:$AK$1</c:f>
              <c:numCache>
                <c:formatCode>General</c:formatCode>
                <c:ptCount val="35"/>
                <c:pt idx="0">
                  <c:v>0</c:v>
                </c:pt>
                <c:pt idx="1">
                  <c:v>88</c:v>
                </c:pt>
                <c:pt idx="2">
                  <c:v>176.842105263158</c:v>
                </c:pt>
                <c:pt idx="3">
                  <c:v>353.68421052631601</c:v>
                </c:pt>
                <c:pt idx="4">
                  <c:v>530.52631578947296</c:v>
                </c:pt>
                <c:pt idx="5">
                  <c:v>707.36842105263202</c:v>
                </c:pt>
                <c:pt idx="6">
                  <c:v>884.21052631579005</c:v>
                </c:pt>
                <c:pt idx="7">
                  <c:v>1062.4761904761899</c:v>
                </c:pt>
                <c:pt idx="8">
                  <c:v>1262.0952380952399</c:v>
                </c:pt>
                <c:pt idx="9">
                  <c:v>1461.7142857142801</c:v>
                </c:pt>
                <c:pt idx="10">
                  <c:v>1661.3333333333301</c:v>
                </c:pt>
                <c:pt idx="11">
                  <c:v>1860.95238095237</c:v>
                </c:pt>
                <c:pt idx="12">
                  <c:v>2060.5714285714198</c:v>
                </c:pt>
                <c:pt idx="13">
                  <c:v>2260.1904761904698</c:v>
                </c:pt>
                <c:pt idx="14">
                  <c:v>2437.6</c:v>
                </c:pt>
                <c:pt idx="15">
                  <c:v>2592.8000000000002</c:v>
                </c:pt>
                <c:pt idx="16">
                  <c:v>2747.99999999999</c:v>
                </c:pt>
                <c:pt idx="17">
                  <c:v>2903.1999999999898</c:v>
                </c:pt>
                <c:pt idx="18">
                  <c:v>3058.3999999999901</c:v>
                </c:pt>
                <c:pt idx="19">
                  <c:v>3213.5999999999799</c:v>
                </c:pt>
                <c:pt idx="20">
                  <c:v>3368.7999999999802</c:v>
                </c:pt>
                <c:pt idx="21">
                  <c:v>3523.99999999998</c:v>
                </c:pt>
                <c:pt idx="22">
                  <c:v>3679.1999999999798</c:v>
                </c:pt>
                <c:pt idx="23">
                  <c:v>3834.3999999999701</c:v>
                </c:pt>
                <c:pt idx="24">
                  <c:v>3989.5999999999699</c:v>
                </c:pt>
                <c:pt idx="25">
                  <c:v>4144.7999999999702</c:v>
                </c:pt>
                <c:pt idx="26">
                  <c:v>4300</c:v>
                </c:pt>
                <c:pt idx="27">
                  <c:v>4442.5</c:v>
                </c:pt>
                <c:pt idx="28">
                  <c:v>4585</c:v>
                </c:pt>
                <c:pt idx="29">
                  <c:v>4727.5</c:v>
                </c:pt>
                <c:pt idx="30">
                  <c:v>4870</c:v>
                </c:pt>
                <c:pt idx="31">
                  <c:v>5012.5</c:v>
                </c:pt>
                <c:pt idx="32">
                  <c:v>5155</c:v>
                </c:pt>
                <c:pt idx="33">
                  <c:v>5297.5</c:v>
                </c:pt>
                <c:pt idx="34">
                  <c:v>5422</c:v>
                </c:pt>
              </c:numCache>
            </c:numRef>
          </c:xVal>
          <c:yVal>
            <c:numRef>
              <c:f>[1]Pollen!$C$116:$AJ$116</c:f>
              <c:numCache>
                <c:formatCode>General</c:formatCode>
                <c:ptCount val="34"/>
                <c:pt idx="0">
                  <c:v>0.73800738007380073</c:v>
                </c:pt>
                <c:pt idx="1">
                  <c:v>0.19607843137254902</c:v>
                </c:pt>
                <c:pt idx="2">
                  <c:v>0.37453183520599254</c:v>
                </c:pt>
                <c:pt idx="3">
                  <c:v>0.13774104683195593</c:v>
                </c:pt>
                <c:pt idx="4">
                  <c:v>0.80775444264943452</c:v>
                </c:pt>
                <c:pt idx="5">
                  <c:v>0.38647342995169082</c:v>
                </c:pt>
                <c:pt idx="6">
                  <c:v>0.35186488388458831</c:v>
                </c:pt>
                <c:pt idx="7">
                  <c:v>0.37383177570093457</c:v>
                </c:pt>
                <c:pt idx="8">
                  <c:v>2.0671834625322996</c:v>
                </c:pt>
                <c:pt idx="9">
                  <c:v>3.4941763727121464</c:v>
                </c:pt>
                <c:pt idx="10">
                  <c:v>2.2099447513812156</c:v>
                </c:pt>
                <c:pt idx="11">
                  <c:v>5.2892561983471076</c:v>
                </c:pt>
                <c:pt idx="12">
                  <c:v>4.6228710462287106</c:v>
                </c:pt>
                <c:pt idx="13">
                  <c:v>3.3936651583710407</c:v>
                </c:pt>
                <c:pt idx="14">
                  <c:v>1.6577856719952635</c:v>
                </c:pt>
                <c:pt idx="15">
                  <c:v>3.6519036519036518</c:v>
                </c:pt>
                <c:pt idx="16">
                  <c:v>7.0070613796849539</c:v>
                </c:pt>
                <c:pt idx="17">
                  <c:v>9.4079480940794813</c:v>
                </c:pt>
                <c:pt idx="18">
                  <c:v>9.0050027793218455</c:v>
                </c:pt>
                <c:pt idx="19">
                  <c:v>14.565217391304348</c:v>
                </c:pt>
                <c:pt idx="20">
                  <c:v>6.3545150501672243</c:v>
                </c:pt>
                <c:pt idx="21">
                  <c:v>10.847457627118644</c:v>
                </c:pt>
                <c:pt idx="22">
                  <c:v>5.2946593001841622</c:v>
                </c:pt>
                <c:pt idx="23">
                  <c:v>7.9589216944801029</c:v>
                </c:pt>
                <c:pt idx="24">
                  <c:v>9.5041322314049594</c:v>
                </c:pt>
                <c:pt idx="25">
                  <c:v>8.6169442433019547</c:v>
                </c:pt>
                <c:pt idx="26">
                  <c:v>11.558669001751314</c:v>
                </c:pt>
                <c:pt idx="27">
                  <c:v>11.932203389830509</c:v>
                </c:pt>
                <c:pt idx="28">
                  <c:v>8.0777860882572927</c:v>
                </c:pt>
                <c:pt idx="29">
                  <c:v>11.609287429943954</c:v>
                </c:pt>
                <c:pt idx="30">
                  <c:v>13.017306245297217</c:v>
                </c:pt>
                <c:pt idx="31">
                  <c:v>12.570621468926554</c:v>
                </c:pt>
                <c:pt idx="32">
                  <c:v>14.578005115089514</c:v>
                </c:pt>
                <c:pt idx="33">
                  <c:v>8.0213903743315509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1-4B83-A6DB-462B7056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79216"/>
        <c:axId val="1"/>
      </c:scatterChart>
      <c:valAx>
        <c:axId val="1412779216"/>
        <c:scaling>
          <c:orientation val="maxMin"/>
          <c:max val="550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r"/>
        <c:numFmt formatCode="#,##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3C3C3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779216"/>
        <c:crossesAt val="55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19050</xdr:colOff>
      <xdr:row>7</xdr:row>
      <xdr:rowOff>9525</xdr:rowOff>
    </xdr:from>
    <xdr:to>
      <xdr:col>53</xdr:col>
      <xdr:colOff>457200</xdr:colOff>
      <xdr:row>35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32CF46-0D2A-4AB2-87A7-89B300608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485775</xdr:colOff>
      <xdr:row>38</xdr:row>
      <xdr:rowOff>0</xdr:rowOff>
    </xdr:from>
    <xdr:to>
      <xdr:col>53</xdr:col>
      <xdr:colOff>428625</xdr:colOff>
      <xdr:row>58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0BBFAF-B92D-4322-A59C-06F5F3DC0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0.05453</cdr:x>
      <cdr:y>0.89951</cdr:y>
    </cdr:from>
    <cdr:to>
      <cdr:x>0.06564</cdr:x>
      <cdr:y>0.9458</cdr:y>
    </cdr:to>
    <cdr:sp macro="" textlink="">
      <cdr:nvSpPr>
        <cdr:cNvPr id="5121" name="Text 1">
          <a:extLst xmlns:a="http://schemas.openxmlformats.org/drawingml/2006/main">
            <a:ext uri="{FF2B5EF4-FFF2-40B4-BE49-F238E27FC236}">
              <a16:creationId xmlns:a16="http://schemas.microsoft.com/office/drawing/2014/main" id="{11CC421A-CE3A-41FB-85C5-1EB115470B8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980" y="3353213"/>
          <a:ext cx="86368" cy="17237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0.03798</cdr:x>
      <cdr:y>0.88197</cdr:y>
    </cdr:from>
    <cdr:to>
      <cdr:x>0.03798</cdr:x>
      <cdr:y>0.88197</cdr:y>
    </cdr:to>
    <cdr:sp macro="" textlink="">
      <cdr:nvSpPr>
        <cdr:cNvPr id="5122" name="Text Box 2">
          <a:extLst xmlns:a="http://schemas.openxmlformats.org/drawingml/2006/main">
            <a:ext uri="{FF2B5EF4-FFF2-40B4-BE49-F238E27FC236}">
              <a16:creationId xmlns:a16="http://schemas.microsoft.com/office/drawing/2014/main" id="{C23E740D-DAA7-4219-B5EF-0C27C00275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8388" y="3287890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fr-FR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F3-Maison%20forestiere3/MF3-Pollen-PA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F3"/>
      <sheetName val="Datations"/>
      <sheetName val="MF3 PAF"/>
      <sheetName val="Pollen"/>
      <sheetName val="Feuil1"/>
    </sheetNames>
    <sheetDataSet>
      <sheetData sheetId="0"/>
      <sheetData sheetId="1"/>
      <sheetData sheetId="2"/>
      <sheetData sheetId="3">
        <row r="1">
          <cell r="C1">
            <v>0</v>
          </cell>
          <cell r="D1">
            <v>88</v>
          </cell>
          <cell r="E1">
            <v>176.842105263158</v>
          </cell>
          <cell r="F1">
            <v>353.68421052631601</v>
          </cell>
          <cell r="G1">
            <v>530.52631578947296</v>
          </cell>
          <cell r="H1">
            <v>707.36842105263202</v>
          </cell>
          <cell r="I1">
            <v>884.21052631579005</v>
          </cell>
          <cell r="J1">
            <v>1062.4761904761899</v>
          </cell>
          <cell r="K1">
            <v>1262.0952380952399</v>
          </cell>
          <cell r="L1">
            <v>1461.7142857142801</v>
          </cell>
          <cell r="M1">
            <v>1661.3333333333301</v>
          </cell>
          <cell r="N1">
            <v>1860.95238095237</v>
          </cell>
          <cell r="O1">
            <v>2060.5714285714198</v>
          </cell>
          <cell r="P1">
            <v>2260.1904761904698</v>
          </cell>
          <cell r="Q1">
            <v>2437.6</v>
          </cell>
          <cell r="R1">
            <v>2592.8000000000002</v>
          </cell>
          <cell r="S1">
            <v>2747.99999999999</v>
          </cell>
          <cell r="T1">
            <v>2903.1999999999898</v>
          </cell>
          <cell r="U1">
            <v>3058.3999999999901</v>
          </cell>
          <cell r="V1">
            <v>3213.5999999999799</v>
          </cell>
          <cell r="W1">
            <v>3368.7999999999802</v>
          </cell>
          <cell r="X1">
            <v>3523.99999999998</v>
          </cell>
          <cell r="Y1">
            <v>3679.1999999999798</v>
          </cell>
          <cell r="Z1">
            <v>3834.3999999999701</v>
          </cell>
          <cell r="AA1">
            <v>3989.5999999999699</v>
          </cell>
          <cell r="AB1">
            <v>4144.7999999999702</v>
          </cell>
          <cell r="AC1">
            <v>4300</v>
          </cell>
          <cell r="AD1">
            <v>4442.5</v>
          </cell>
          <cell r="AE1">
            <v>4585</v>
          </cell>
          <cell r="AF1">
            <v>4727.5</v>
          </cell>
          <cell r="AG1">
            <v>4870</v>
          </cell>
          <cell r="AH1">
            <v>5012.5</v>
          </cell>
          <cell r="AI1">
            <v>5155</v>
          </cell>
          <cell r="AJ1">
            <v>5297.5</v>
          </cell>
          <cell r="AK1">
            <v>5422</v>
          </cell>
        </row>
        <row r="2">
          <cell r="C2">
            <v>0</v>
          </cell>
          <cell r="D2">
            <v>8</v>
          </cell>
          <cell r="E2">
            <v>16</v>
          </cell>
          <cell r="F2">
            <v>32</v>
          </cell>
          <cell r="G2">
            <v>48</v>
          </cell>
          <cell r="H2">
            <v>64</v>
          </cell>
          <cell r="I2">
            <v>80</v>
          </cell>
          <cell r="J2">
            <v>96</v>
          </cell>
          <cell r="K2">
            <v>112</v>
          </cell>
          <cell r="L2">
            <v>128</v>
          </cell>
          <cell r="M2">
            <v>144</v>
          </cell>
          <cell r="N2">
            <v>160</v>
          </cell>
          <cell r="O2">
            <v>176</v>
          </cell>
          <cell r="P2">
            <v>192</v>
          </cell>
          <cell r="Q2">
            <v>208</v>
          </cell>
          <cell r="R2">
            <v>224</v>
          </cell>
          <cell r="S2">
            <v>240</v>
          </cell>
          <cell r="T2">
            <v>256</v>
          </cell>
          <cell r="U2">
            <v>272</v>
          </cell>
          <cell r="V2">
            <v>288</v>
          </cell>
          <cell r="W2">
            <v>304</v>
          </cell>
          <cell r="X2">
            <v>320</v>
          </cell>
          <cell r="Y2">
            <v>336</v>
          </cell>
          <cell r="Z2">
            <v>352</v>
          </cell>
          <cell r="AA2">
            <v>368</v>
          </cell>
          <cell r="AB2">
            <v>384</v>
          </cell>
          <cell r="AC2">
            <v>400</v>
          </cell>
          <cell r="AD2">
            <v>416</v>
          </cell>
          <cell r="AE2">
            <v>432</v>
          </cell>
          <cell r="AF2">
            <v>448</v>
          </cell>
          <cell r="AG2">
            <v>464</v>
          </cell>
          <cell r="AH2">
            <v>480</v>
          </cell>
          <cell r="AI2">
            <v>496</v>
          </cell>
          <cell r="AJ2">
            <v>512</v>
          </cell>
          <cell r="AK2">
            <v>526</v>
          </cell>
        </row>
        <row r="114">
          <cell r="C114">
            <v>139371.42857142855</v>
          </cell>
          <cell r="D114">
            <v>275400</v>
          </cell>
          <cell r="E114">
            <v>187246.75324675321</v>
          </cell>
          <cell r="F114">
            <v>348479.99999999994</v>
          </cell>
          <cell r="G114">
            <v>491558.82352941175</v>
          </cell>
          <cell r="H114">
            <v>607500</v>
          </cell>
          <cell r="I114">
            <v>348790.90909090906</v>
          </cell>
          <cell r="J114">
            <v>267500</v>
          </cell>
          <cell r="K114">
            <v>464399.99999999994</v>
          </cell>
          <cell r="L114">
            <v>270450</v>
          </cell>
          <cell r="M114">
            <v>97740</v>
          </cell>
          <cell r="N114">
            <v>340312.5</v>
          </cell>
          <cell r="O114">
            <v>739799.99999999988</v>
          </cell>
          <cell r="P114">
            <v>1272960</v>
          </cell>
          <cell r="Q114">
            <v>337800.00000000006</v>
          </cell>
          <cell r="R114">
            <v>231660</v>
          </cell>
          <cell r="S114">
            <v>552299.99999999988</v>
          </cell>
          <cell r="T114">
            <v>73979.999999999985</v>
          </cell>
          <cell r="U114">
            <v>144562.50000000003</v>
          </cell>
          <cell r="V114">
            <v>127384.61538461538</v>
          </cell>
          <cell r="W114">
            <v>103500</v>
          </cell>
          <cell r="X114">
            <v>252857.14285714278</v>
          </cell>
          <cell r="Y114">
            <v>271499.99999999994</v>
          </cell>
          <cell r="Z114">
            <v>166928.57142857145</v>
          </cell>
          <cell r="AA114">
            <v>151250</v>
          </cell>
          <cell r="AB114">
            <v>138099.99999999997</v>
          </cell>
          <cell r="AC114">
            <v>428250</v>
          </cell>
          <cell r="AD114">
            <v>442499.99999999994</v>
          </cell>
          <cell r="AE114">
            <v>303352.94117647054</v>
          </cell>
          <cell r="AF114">
            <v>170318.18181818179</v>
          </cell>
          <cell r="AG114">
            <v>63791.999999999993</v>
          </cell>
          <cell r="AH114">
            <v>46341.818181818177</v>
          </cell>
          <cell r="AI114">
            <v>207000</v>
          </cell>
          <cell r="AJ114">
            <v>97363.636363636353</v>
          </cell>
        </row>
        <row r="116">
          <cell r="C116">
            <v>0.73800738007380073</v>
          </cell>
          <cell r="D116">
            <v>0.19607843137254902</v>
          </cell>
          <cell r="E116">
            <v>0.37453183520599254</v>
          </cell>
          <cell r="F116">
            <v>0.13774104683195593</v>
          </cell>
          <cell r="G116">
            <v>0.80775444264943452</v>
          </cell>
          <cell r="H116">
            <v>0.38647342995169082</v>
          </cell>
          <cell r="I116">
            <v>0.35186488388458831</v>
          </cell>
          <cell r="J116">
            <v>0.37383177570093457</v>
          </cell>
          <cell r="K116">
            <v>2.0671834625322996</v>
          </cell>
          <cell r="L116">
            <v>3.4941763727121464</v>
          </cell>
          <cell r="M116">
            <v>2.2099447513812156</v>
          </cell>
          <cell r="N116">
            <v>5.2892561983471076</v>
          </cell>
          <cell r="O116">
            <v>4.6228710462287106</v>
          </cell>
          <cell r="P116">
            <v>3.3936651583710407</v>
          </cell>
          <cell r="Q116">
            <v>1.6577856719952635</v>
          </cell>
          <cell r="R116">
            <v>3.6519036519036518</v>
          </cell>
          <cell r="S116">
            <v>7.0070613796849539</v>
          </cell>
          <cell r="T116">
            <v>9.4079480940794813</v>
          </cell>
          <cell r="U116">
            <v>9.0050027793218455</v>
          </cell>
          <cell r="V116">
            <v>14.565217391304348</v>
          </cell>
          <cell r="W116">
            <v>6.3545150501672243</v>
          </cell>
          <cell r="X116">
            <v>10.847457627118644</v>
          </cell>
          <cell r="Y116">
            <v>5.2946593001841622</v>
          </cell>
          <cell r="Z116">
            <v>7.9589216944801029</v>
          </cell>
          <cell r="AA116">
            <v>9.5041322314049594</v>
          </cell>
          <cell r="AB116">
            <v>8.6169442433019547</v>
          </cell>
          <cell r="AC116">
            <v>11.558669001751314</v>
          </cell>
          <cell r="AD116">
            <v>11.932203389830509</v>
          </cell>
          <cell r="AE116">
            <v>8.0777860882572927</v>
          </cell>
          <cell r="AF116">
            <v>11.609287429943954</v>
          </cell>
          <cell r="AG116">
            <v>13.017306245297217</v>
          </cell>
          <cell r="AH116">
            <v>12.570621468926554</v>
          </cell>
          <cell r="AI116">
            <v>14.578005115089514</v>
          </cell>
          <cell r="AJ116">
            <v>8.0213903743315509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zoomScale="115" zoomScaleNormal="115" workbookViewId="0">
      <selection activeCell="H10" sqref="H10"/>
    </sheetView>
  </sheetViews>
  <sheetFormatPr defaultColWidth="11.44140625" defaultRowHeight="13.2" x14ac:dyDescent="0.25"/>
  <cols>
    <col min="1" max="1" width="6.44140625" style="5" customWidth="1"/>
    <col min="2" max="2" width="18.33203125" style="5" bestFit="1" customWidth="1"/>
    <col min="3" max="3" width="7.44140625" style="5" bestFit="1" customWidth="1"/>
    <col min="4" max="4" width="13.33203125" style="5" customWidth="1"/>
    <col min="5" max="5" width="11.33203125" style="5" customWidth="1"/>
    <col min="6" max="6" width="6.88671875" style="5" bestFit="1" customWidth="1"/>
    <col min="7" max="7" width="11.109375" style="5" bestFit="1" customWidth="1"/>
    <col min="8" max="8" width="11.33203125" style="5" bestFit="1" customWidth="1"/>
    <col min="9" max="9" width="8.6640625" style="5" bestFit="1" customWidth="1"/>
    <col min="10" max="10" width="8.6640625" style="5" customWidth="1"/>
    <col min="11" max="11" width="9.88671875" style="5" bestFit="1" customWidth="1"/>
    <col min="12" max="12" width="9.6640625" style="5" bestFit="1" customWidth="1"/>
    <col min="13" max="13" width="9.33203125" style="5" customWidth="1"/>
    <col min="14" max="16384" width="11.44140625" style="5"/>
  </cols>
  <sheetData>
    <row r="1" spans="1:13" x14ac:dyDescent="0.25">
      <c r="A1" s="1" t="s">
        <v>21</v>
      </c>
      <c r="B1" s="1" t="s">
        <v>22</v>
      </c>
      <c r="C1" s="1" t="s">
        <v>23</v>
      </c>
      <c r="D1" s="3" t="s">
        <v>11</v>
      </c>
      <c r="E1" s="1" t="s">
        <v>25</v>
      </c>
      <c r="F1" s="3" t="s">
        <v>1</v>
      </c>
      <c r="G1" s="4" t="s">
        <v>2</v>
      </c>
      <c r="H1" s="4" t="s">
        <v>3</v>
      </c>
      <c r="I1" s="4" t="s">
        <v>4</v>
      </c>
      <c r="J1" s="7" t="s">
        <v>26</v>
      </c>
      <c r="K1" s="3"/>
      <c r="L1" s="3"/>
      <c r="M1" s="3"/>
    </row>
    <row r="2" spans="1:13" x14ac:dyDescent="0.25">
      <c r="A2" s="2" t="s">
        <v>5</v>
      </c>
      <c r="B2" s="2" t="s">
        <v>13</v>
      </c>
      <c r="C2" s="5" t="s">
        <v>0</v>
      </c>
      <c r="D2" s="5" t="s">
        <v>12</v>
      </c>
      <c r="E2" s="2" t="s">
        <v>24</v>
      </c>
      <c r="F2" s="5">
        <v>1064</v>
      </c>
      <c r="G2" s="6" t="s">
        <v>6</v>
      </c>
      <c r="H2" s="5" t="s">
        <v>7</v>
      </c>
      <c r="I2" s="5">
        <v>0.2</v>
      </c>
      <c r="J2" s="5" t="s">
        <v>15</v>
      </c>
    </row>
    <row r="3" spans="1:13" x14ac:dyDescent="0.25">
      <c r="A3" s="5" t="s">
        <v>8</v>
      </c>
      <c r="B3" s="2" t="s">
        <v>14</v>
      </c>
      <c r="C3" s="5" t="s">
        <v>0</v>
      </c>
      <c r="D3" s="5" t="s">
        <v>12</v>
      </c>
      <c r="E3" s="2" t="s">
        <v>24</v>
      </c>
      <c r="F3" s="5">
        <v>1096</v>
      </c>
      <c r="G3" s="6" t="s">
        <v>9</v>
      </c>
      <c r="H3" s="5" t="s">
        <v>10</v>
      </c>
      <c r="I3" s="5">
        <v>0.8</v>
      </c>
      <c r="J3" s="2" t="s">
        <v>8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G9" sqref="G9"/>
    </sheetView>
  </sheetViews>
  <sheetFormatPr defaultColWidth="11.44140625" defaultRowHeight="13.2" x14ac:dyDescent="0.25"/>
  <cols>
    <col min="1" max="1" width="8.44140625" style="2" customWidth="1"/>
    <col min="2" max="2" width="8.44140625" style="11" customWidth="1"/>
    <col min="3" max="3" width="13.6640625" style="2" customWidth="1"/>
    <col min="4" max="4" width="13.33203125" style="2" customWidth="1"/>
    <col min="5" max="5" width="27.33203125" style="12" bestFit="1" customWidth="1"/>
    <col min="6" max="6" width="12" style="2" customWidth="1"/>
    <col min="7" max="7" width="11.44140625" style="2"/>
    <col min="8" max="8" width="13.109375" style="2" bestFit="1" customWidth="1"/>
    <col min="9" max="16384" width="11.44140625" style="2"/>
  </cols>
  <sheetData>
    <row r="1" spans="1:5" x14ac:dyDescent="0.25">
      <c r="A1" s="2" t="s">
        <v>26</v>
      </c>
      <c r="B1" s="11" t="s">
        <v>33</v>
      </c>
      <c r="C1" s="10" t="s">
        <v>35</v>
      </c>
      <c r="D1" s="11" t="s">
        <v>17</v>
      </c>
      <c r="E1" s="12" t="s">
        <v>40</v>
      </c>
    </row>
    <row r="2" spans="1:5" x14ac:dyDescent="0.25">
      <c r="C2" s="10"/>
      <c r="D2" s="11"/>
    </row>
    <row r="3" spans="1:5" x14ac:dyDescent="0.25">
      <c r="A3" s="9" t="s">
        <v>16</v>
      </c>
      <c r="B3" s="11">
        <v>65</v>
      </c>
      <c r="C3" s="10" t="s">
        <v>19</v>
      </c>
      <c r="D3" s="8" t="s">
        <v>27</v>
      </c>
      <c r="E3" s="12" t="s">
        <v>36</v>
      </c>
    </row>
    <row r="4" spans="1:5" x14ac:dyDescent="0.25">
      <c r="A4" s="9" t="s">
        <v>16</v>
      </c>
      <c r="B4" s="11" t="s">
        <v>34</v>
      </c>
      <c r="C4" s="10" t="s">
        <v>28</v>
      </c>
      <c r="D4" s="8" t="s">
        <v>29</v>
      </c>
      <c r="E4" s="12" t="s">
        <v>37</v>
      </c>
    </row>
    <row r="5" spans="1:5" x14ac:dyDescent="0.25">
      <c r="A5" s="9" t="s">
        <v>16</v>
      </c>
      <c r="B5" s="11">
        <v>117</v>
      </c>
      <c r="C5" s="10" t="s">
        <v>20</v>
      </c>
      <c r="D5" s="8" t="s">
        <v>30</v>
      </c>
      <c r="E5" s="12" t="s">
        <v>38</v>
      </c>
    </row>
    <row r="6" spans="1:5" x14ac:dyDescent="0.25">
      <c r="A6" s="9" t="s">
        <v>16</v>
      </c>
      <c r="B6" s="11" t="s">
        <v>39</v>
      </c>
      <c r="C6" s="10" t="s">
        <v>31</v>
      </c>
      <c r="D6" s="8" t="s">
        <v>32</v>
      </c>
      <c r="E6" s="12" t="s">
        <v>37</v>
      </c>
    </row>
    <row r="8" spans="1:5" x14ac:dyDescent="0.25">
      <c r="A8" s="15" t="s">
        <v>8</v>
      </c>
      <c r="B8" s="24" t="s">
        <v>175</v>
      </c>
      <c r="C8" s="15" t="s">
        <v>176</v>
      </c>
      <c r="D8" s="25" t="s">
        <v>185</v>
      </c>
      <c r="E8" s="12" t="s">
        <v>37</v>
      </c>
    </row>
    <row r="9" spans="1:5" x14ac:dyDescent="0.25">
      <c r="A9" s="15" t="s">
        <v>8</v>
      </c>
      <c r="B9" s="24" t="s">
        <v>177</v>
      </c>
      <c r="C9" s="15" t="s">
        <v>178</v>
      </c>
      <c r="D9" s="25" t="s">
        <v>186</v>
      </c>
      <c r="E9" s="12" t="s">
        <v>37</v>
      </c>
    </row>
    <row r="10" spans="1:5" x14ac:dyDescent="0.25">
      <c r="A10" s="15" t="s">
        <v>8</v>
      </c>
      <c r="B10" s="24" t="s">
        <v>179</v>
      </c>
      <c r="C10" s="15" t="s">
        <v>180</v>
      </c>
      <c r="D10" s="25" t="s">
        <v>187</v>
      </c>
      <c r="E10" s="12" t="s">
        <v>37</v>
      </c>
    </row>
    <row r="11" spans="1:5" x14ac:dyDescent="0.25">
      <c r="A11" s="15" t="s">
        <v>8</v>
      </c>
      <c r="B11" s="24" t="s">
        <v>181</v>
      </c>
      <c r="C11" s="15" t="s">
        <v>182</v>
      </c>
      <c r="D11" s="25" t="s">
        <v>188</v>
      </c>
      <c r="E11" s="12" t="s">
        <v>37</v>
      </c>
    </row>
    <row r="12" spans="1:5" x14ac:dyDescent="0.25">
      <c r="A12" s="15" t="s">
        <v>8</v>
      </c>
      <c r="B12" s="24" t="s">
        <v>183</v>
      </c>
      <c r="C12" s="15" t="s">
        <v>184</v>
      </c>
      <c r="D12" s="25" t="s">
        <v>189</v>
      </c>
      <c r="E12" s="12" t="s">
        <v>37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5"/>
  <sheetViews>
    <sheetView workbookViewId="0">
      <selection activeCell="A107" sqref="A107:XFD109"/>
    </sheetView>
  </sheetViews>
  <sheetFormatPr defaultColWidth="11.44140625" defaultRowHeight="13.2" x14ac:dyDescent="0.25"/>
  <cols>
    <col min="1" max="1" width="25.33203125" style="15" bestFit="1" customWidth="1"/>
    <col min="2" max="2" width="6.5546875" style="15" bestFit="1" customWidth="1"/>
    <col min="3" max="3" width="7.5546875" style="15" bestFit="1" customWidth="1"/>
    <col min="4" max="10" width="7.5546875" style="2" bestFit="1" customWidth="1"/>
    <col min="11" max="11" width="9.109375" style="2" bestFit="1" customWidth="1"/>
    <col min="12" max="14" width="7.5546875" style="2" bestFit="1" customWidth="1"/>
    <col min="15" max="15" width="9.109375" style="2" bestFit="1" customWidth="1"/>
    <col min="16" max="18" width="7.5546875" style="2" bestFit="1" customWidth="1"/>
    <col min="19" max="19" width="7.5546875" style="2" customWidth="1"/>
    <col min="20" max="20" width="7.5546875" style="2" bestFit="1" customWidth="1"/>
    <col min="21" max="21" width="7.5546875" style="2" customWidth="1"/>
    <col min="22" max="29" width="7.5546875" style="2" bestFit="1" customWidth="1"/>
    <col min="30" max="30" width="6.5546875" style="2" bestFit="1" customWidth="1"/>
    <col min="31" max="33" width="6.5546875" style="18" bestFit="1" customWidth="1"/>
    <col min="34" max="34" width="6" style="18" bestFit="1" customWidth="1"/>
    <col min="35" max="40" width="7.33203125" style="2" customWidth="1"/>
    <col min="41" max="16384" width="11.44140625" style="2"/>
  </cols>
  <sheetData>
    <row r="1" spans="1:37" x14ac:dyDescent="0.25">
      <c r="A1" s="15" t="s">
        <v>174</v>
      </c>
      <c r="B1" s="20">
        <v>0</v>
      </c>
      <c r="C1" s="20">
        <v>4</v>
      </c>
      <c r="D1" s="2">
        <v>8</v>
      </c>
      <c r="E1" s="2">
        <v>12</v>
      </c>
      <c r="F1" s="2">
        <v>16</v>
      </c>
      <c r="G1" s="2">
        <v>20</v>
      </c>
      <c r="H1" s="2">
        <v>24</v>
      </c>
      <c r="I1" s="2">
        <v>28</v>
      </c>
      <c r="J1" s="2">
        <v>32</v>
      </c>
      <c r="K1" s="2">
        <v>36</v>
      </c>
      <c r="L1" s="2">
        <v>40</v>
      </c>
      <c r="M1" s="2">
        <v>44</v>
      </c>
      <c r="N1" s="2">
        <v>48</v>
      </c>
      <c r="O1" s="2">
        <v>52</v>
      </c>
      <c r="P1" s="2">
        <v>56</v>
      </c>
      <c r="Q1" s="2">
        <v>60</v>
      </c>
      <c r="R1" s="2">
        <v>64</v>
      </c>
      <c r="S1" s="2">
        <v>68</v>
      </c>
      <c r="T1" s="2">
        <v>72</v>
      </c>
      <c r="U1" s="2">
        <v>76</v>
      </c>
      <c r="V1" s="2">
        <v>80</v>
      </c>
      <c r="W1" s="2">
        <v>84</v>
      </c>
      <c r="X1" s="2">
        <v>88</v>
      </c>
      <c r="Y1" s="2">
        <v>92</v>
      </c>
      <c r="Z1" s="2">
        <v>96</v>
      </c>
      <c r="AA1" s="2">
        <v>100</v>
      </c>
      <c r="AB1" s="2">
        <v>104</v>
      </c>
      <c r="AC1" s="2">
        <v>108</v>
      </c>
      <c r="AD1" s="2">
        <v>112</v>
      </c>
      <c r="AE1" s="2">
        <v>116</v>
      </c>
      <c r="AF1" s="2">
        <v>120</v>
      </c>
      <c r="AG1" s="2">
        <v>124</v>
      </c>
      <c r="AH1" s="2">
        <v>128</v>
      </c>
    </row>
    <row r="2" spans="1:37" x14ac:dyDescent="0.25">
      <c r="A2" s="13" t="s">
        <v>41</v>
      </c>
      <c r="B2" s="14"/>
      <c r="C2" s="14"/>
      <c r="H2" s="2">
        <v>1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9"/>
      <c r="AF2" s="19"/>
      <c r="AG2" s="19"/>
      <c r="AH2" s="19"/>
    </row>
    <row r="3" spans="1:37" x14ac:dyDescent="0.25">
      <c r="A3" s="13" t="s">
        <v>42</v>
      </c>
      <c r="B3" s="14"/>
      <c r="C3" s="14"/>
      <c r="F3" s="2">
        <v>1</v>
      </c>
      <c r="G3" s="2">
        <v>1</v>
      </c>
      <c r="H3" s="2">
        <v>2</v>
      </c>
      <c r="I3" s="2">
        <v>4</v>
      </c>
      <c r="K3" s="2">
        <v>4</v>
      </c>
      <c r="M3" s="2">
        <v>5</v>
      </c>
      <c r="N3" s="2">
        <v>1</v>
      </c>
      <c r="O3" s="2">
        <v>5</v>
      </c>
      <c r="Q3" s="2">
        <v>2</v>
      </c>
      <c r="R3" s="2">
        <v>3</v>
      </c>
      <c r="S3" s="10"/>
      <c r="T3" s="10">
        <v>3</v>
      </c>
      <c r="U3" s="10">
        <v>2</v>
      </c>
      <c r="V3" s="10">
        <v>3</v>
      </c>
      <c r="W3" s="10">
        <v>3</v>
      </c>
      <c r="X3" s="10">
        <v>2</v>
      </c>
      <c r="Y3" s="10">
        <v>1</v>
      </c>
      <c r="Z3" s="10">
        <v>4</v>
      </c>
      <c r="AA3" s="10">
        <v>2</v>
      </c>
      <c r="AB3" s="10">
        <v>2</v>
      </c>
      <c r="AC3" s="10">
        <v>1</v>
      </c>
      <c r="AD3" s="19">
        <v>1</v>
      </c>
      <c r="AE3" s="19">
        <v>1</v>
      </c>
      <c r="AF3" s="19">
        <v>1</v>
      </c>
      <c r="AG3" s="19">
        <v>5</v>
      </c>
      <c r="AH3" s="19"/>
    </row>
    <row r="4" spans="1:37" x14ac:dyDescent="0.25">
      <c r="A4" s="13" t="s">
        <v>43</v>
      </c>
      <c r="B4" s="14"/>
      <c r="C4" s="14"/>
      <c r="D4" s="2">
        <v>3</v>
      </c>
      <c r="E4" s="2">
        <v>6</v>
      </c>
      <c r="F4" s="2">
        <v>1</v>
      </c>
      <c r="G4" s="2">
        <v>2</v>
      </c>
      <c r="H4" s="2">
        <v>13</v>
      </c>
      <c r="I4" s="2">
        <v>2</v>
      </c>
      <c r="J4" s="2">
        <v>8</v>
      </c>
      <c r="K4" s="2">
        <v>4</v>
      </c>
      <c r="L4" s="2">
        <v>2</v>
      </c>
      <c r="M4" s="2">
        <v>4</v>
      </c>
      <c r="N4" s="2">
        <v>1</v>
      </c>
      <c r="O4" s="2">
        <v>1</v>
      </c>
      <c r="P4" s="2">
        <v>1</v>
      </c>
      <c r="R4" s="2">
        <v>1</v>
      </c>
      <c r="S4" s="10">
        <v>1</v>
      </c>
      <c r="T4" s="10">
        <v>1</v>
      </c>
      <c r="U4" s="10"/>
      <c r="V4" s="10">
        <v>1</v>
      </c>
      <c r="W4" s="10">
        <v>1</v>
      </c>
      <c r="X4" s="10"/>
      <c r="Y4" s="10"/>
      <c r="Z4" s="10">
        <v>1</v>
      </c>
      <c r="AA4" s="10">
        <v>1</v>
      </c>
      <c r="AB4" s="10">
        <v>1</v>
      </c>
      <c r="AC4" s="10">
        <v>1</v>
      </c>
      <c r="AD4" s="19"/>
      <c r="AE4" s="19"/>
      <c r="AF4" s="19"/>
      <c r="AG4" s="19"/>
      <c r="AH4" s="19"/>
    </row>
    <row r="5" spans="1:37" x14ac:dyDescent="0.25">
      <c r="A5" s="13" t="s">
        <v>44</v>
      </c>
      <c r="B5" s="14"/>
      <c r="C5" s="14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9"/>
      <c r="AE5" s="19"/>
      <c r="AF5" s="19">
        <v>1</v>
      </c>
      <c r="AG5" s="19"/>
      <c r="AH5" s="19"/>
    </row>
    <row r="6" spans="1:37" x14ac:dyDescent="0.25">
      <c r="A6" s="13" t="s">
        <v>45</v>
      </c>
      <c r="C6" s="15">
        <v>2</v>
      </c>
      <c r="D6" s="2">
        <v>2</v>
      </c>
      <c r="F6" s="2">
        <v>5</v>
      </c>
      <c r="G6" s="2">
        <v>3</v>
      </c>
      <c r="H6" s="2">
        <v>5</v>
      </c>
      <c r="J6" s="2">
        <v>3</v>
      </c>
      <c r="K6" s="2">
        <v>10</v>
      </c>
      <c r="L6" s="2">
        <v>3</v>
      </c>
      <c r="M6" s="2">
        <v>10</v>
      </c>
      <c r="N6" s="2">
        <v>13</v>
      </c>
      <c r="O6" s="2">
        <v>18</v>
      </c>
      <c r="P6" s="2">
        <v>17</v>
      </c>
      <c r="Q6" s="2">
        <v>24</v>
      </c>
      <c r="R6" s="2">
        <v>21</v>
      </c>
      <c r="S6" s="10">
        <v>30</v>
      </c>
      <c r="T6" s="10">
        <v>71</v>
      </c>
      <c r="U6" s="10">
        <v>58</v>
      </c>
      <c r="V6" s="10">
        <v>42</v>
      </c>
      <c r="W6" s="10">
        <v>72</v>
      </c>
      <c r="X6" s="10">
        <v>66</v>
      </c>
      <c r="Y6" s="10">
        <v>50</v>
      </c>
      <c r="Z6" s="10">
        <v>56</v>
      </c>
      <c r="AA6" s="10">
        <v>50</v>
      </c>
      <c r="AB6" s="10">
        <v>35</v>
      </c>
      <c r="AC6" s="10">
        <v>44</v>
      </c>
      <c r="AD6" s="19">
        <v>18</v>
      </c>
      <c r="AE6" s="19">
        <v>40</v>
      </c>
      <c r="AF6" s="19">
        <v>41</v>
      </c>
      <c r="AG6" s="19">
        <v>27</v>
      </c>
      <c r="AH6" s="19">
        <v>12</v>
      </c>
      <c r="AI6" s="16"/>
      <c r="AJ6" s="16"/>
      <c r="AK6" s="16"/>
    </row>
    <row r="7" spans="1:37" x14ac:dyDescent="0.25">
      <c r="A7" s="13" t="s">
        <v>46</v>
      </c>
      <c r="B7" s="15">
        <v>8</v>
      </c>
      <c r="C7" s="15">
        <v>4</v>
      </c>
      <c r="D7" s="2">
        <v>13</v>
      </c>
      <c r="E7" s="2">
        <v>3</v>
      </c>
      <c r="F7" s="2">
        <v>4</v>
      </c>
      <c r="G7" s="2">
        <v>9</v>
      </c>
      <c r="H7" s="2">
        <v>9</v>
      </c>
      <c r="I7" s="2">
        <v>3</v>
      </c>
      <c r="J7" s="2">
        <v>9</v>
      </c>
      <c r="K7" s="2">
        <v>5</v>
      </c>
      <c r="L7" s="2">
        <v>1</v>
      </c>
      <c r="N7" s="2">
        <v>1</v>
      </c>
      <c r="O7" s="2">
        <v>3</v>
      </c>
      <c r="P7" s="2">
        <v>1</v>
      </c>
      <c r="Q7" s="2">
        <v>3</v>
      </c>
      <c r="R7" s="2">
        <v>3</v>
      </c>
      <c r="S7" s="10">
        <v>1</v>
      </c>
      <c r="T7" s="10">
        <v>1</v>
      </c>
      <c r="U7" s="10"/>
      <c r="V7" s="10">
        <v>1</v>
      </c>
      <c r="W7" s="10">
        <v>1</v>
      </c>
      <c r="X7" s="10">
        <v>1</v>
      </c>
      <c r="Y7" s="10"/>
      <c r="Z7" s="10">
        <v>1</v>
      </c>
      <c r="AA7" s="10">
        <v>3</v>
      </c>
      <c r="AB7" s="10">
        <v>5</v>
      </c>
      <c r="AC7" s="10"/>
      <c r="AD7" s="19">
        <v>7</v>
      </c>
      <c r="AE7" s="19">
        <v>2</v>
      </c>
      <c r="AF7" s="19">
        <v>3</v>
      </c>
      <c r="AG7" s="19">
        <v>1</v>
      </c>
      <c r="AH7" s="19"/>
      <c r="AI7" s="16"/>
      <c r="AJ7" s="16"/>
      <c r="AK7" s="16"/>
    </row>
    <row r="8" spans="1:37" x14ac:dyDescent="0.25">
      <c r="A8" s="15" t="s">
        <v>47</v>
      </c>
      <c r="S8" s="10"/>
      <c r="T8" s="10"/>
      <c r="U8" s="10"/>
      <c r="V8" s="10"/>
      <c r="W8" s="10">
        <v>1</v>
      </c>
      <c r="X8" s="10"/>
      <c r="Y8" s="10"/>
      <c r="Z8" s="10"/>
      <c r="AA8" s="10"/>
      <c r="AB8" s="10"/>
      <c r="AC8" s="10"/>
      <c r="AD8" s="19"/>
      <c r="AE8" s="19"/>
      <c r="AF8" s="19"/>
      <c r="AG8" s="19"/>
      <c r="AH8" s="19"/>
      <c r="AI8" s="16"/>
      <c r="AJ8" s="16"/>
      <c r="AK8" s="16"/>
    </row>
    <row r="9" spans="1:37" x14ac:dyDescent="0.25">
      <c r="A9" s="13" t="s">
        <v>143</v>
      </c>
      <c r="B9" s="15">
        <v>8</v>
      </c>
      <c r="C9" s="15">
        <v>14</v>
      </c>
      <c r="D9" s="2">
        <v>25</v>
      </c>
      <c r="E9" s="2">
        <v>34</v>
      </c>
      <c r="F9" s="2">
        <v>6</v>
      </c>
      <c r="G9" s="2">
        <v>14</v>
      </c>
      <c r="H9" s="2">
        <v>16</v>
      </c>
      <c r="I9" s="2">
        <v>24</v>
      </c>
      <c r="J9" s="2">
        <v>19</v>
      </c>
      <c r="K9" s="2">
        <v>15</v>
      </c>
      <c r="L9" s="2">
        <v>19</v>
      </c>
      <c r="M9" s="2">
        <v>7</v>
      </c>
      <c r="N9" s="2">
        <v>9</v>
      </c>
      <c r="O9" s="2">
        <v>3</v>
      </c>
      <c r="P9" s="2">
        <v>5</v>
      </c>
      <c r="R9" s="2">
        <v>4</v>
      </c>
      <c r="S9" s="10">
        <v>1</v>
      </c>
      <c r="T9" s="10">
        <v>3</v>
      </c>
      <c r="U9" s="10">
        <v>1</v>
      </c>
      <c r="V9" s="10">
        <v>1</v>
      </c>
      <c r="W9" s="10"/>
      <c r="X9" s="10">
        <v>5</v>
      </c>
      <c r="Y9" s="10">
        <v>1</v>
      </c>
      <c r="Z9" s="10"/>
      <c r="AA9" s="10"/>
      <c r="AB9" s="10">
        <v>1</v>
      </c>
      <c r="AC9" s="10">
        <v>3</v>
      </c>
      <c r="AD9" s="19">
        <v>2</v>
      </c>
      <c r="AE9" s="19"/>
      <c r="AF9" s="19">
        <v>1</v>
      </c>
      <c r="AG9" s="19">
        <v>2</v>
      </c>
      <c r="AH9" s="19"/>
      <c r="AI9" s="16"/>
      <c r="AJ9" s="16"/>
      <c r="AK9" s="16"/>
    </row>
    <row r="10" spans="1:37" x14ac:dyDescent="0.25">
      <c r="A10" s="13" t="s">
        <v>48</v>
      </c>
      <c r="D10" s="2">
        <v>1</v>
      </c>
      <c r="E10" s="2">
        <v>1</v>
      </c>
      <c r="H10" s="2">
        <v>1</v>
      </c>
      <c r="K10" s="2">
        <v>1</v>
      </c>
      <c r="M10" s="2">
        <v>1</v>
      </c>
      <c r="O10" s="2">
        <v>1</v>
      </c>
      <c r="Q10" s="2">
        <v>1</v>
      </c>
      <c r="S10" s="10"/>
      <c r="T10" s="10"/>
      <c r="U10" s="10"/>
      <c r="V10" s="10"/>
      <c r="W10" s="10"/>
      <c r="X10" s="10"/>
      <c r="Y10" s="10"/>
      <c r="Z10" s="10"/>
      <c r="AA10" s="10"/>
      <c r="AB10" s="10">
        <v>1</v>
      </c>
      <c r="AC10" s="10">
        <v>1</v>
      </c>
      <c r="AD10" s="19"/>
      <c r="AE10" s="19"/>
      <c r="AF10" s="19"/>
      <c r="AG10" s="19"/>
      <c r="AH10" s="19">
        <v>2</v>
      </c>
    </row>
    <row r="11" spans="1:37" x14ac:dyDescent="0.25">
      <c r="A11" s="13" t="s">
        <v>49</v>
      </c>
      <c r="D11" s="2">
        <v>1</v>
      </c>
      <c r="J11" s="2">
        <v>1</v>
      </c>
      <c r="S11" s="10"/>
      <c r="T11" s="10"/>
      <c r="U11" s="10"/>
      <c r="V11" s="10"/>
      <c r="W11" s="10">
        <v>1</v>
      </c>
      <c r="X11" s="10"/>
      <c r="Y11" s="10"/>
      <c r="Z11" s="10"/>
      <c r="AA11" s="10"/>
      <c r="AB11" s="10"/>
      <c r="AC11" s="10"/>
      <c r="AD11" s="19"/>
      <c r="AE11" s="19"/>
      <c r="AF11" s="19"/>
      <c r="AG11" s="19"/>
      <c r="AH11" s="19"/>
    </row>
    <row r="12" spans="1:37" x14ac:dyDescent="0.25">
      <c r="A12" s="13" t="s">
        <v>50</v>
      </c>
      <c r="H12" s="2">
        <v>1</v>
      </c>
      <c r="I12" s="2">
        <v>1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9"/>
      <c r="AE12" s="19"/>
      <c r="AF12" s="19"/>
      <c r="AG12" s="19"/>
      <c r="AH12" s="19"/>
    </row>
    <row r="13" spans="1:37" x14ac:dyDescent="0.25">
      <c r="A13" s="13" t="s">
        <v>51</v>
      </c>
      <c r="E13" s="2">
        <v>1</v>
      </c>
      <c r="S13" s="10"/>
      <c r="T13" s="10"/>
      <c r="U13" s="10"/>
      <c r="V13" s="10">
        <v>1</v>
      </c>
      <c r="W13" s="10"/>
      <c r="X13" s="10"/>
      <c r="Y13" s="10"/>
      <c r="Z13" s="10"/>
      <c r="AA13" s="10"/>
      <c r="AB13" s="10"/>
      <c r="AC13" s="10"/>
      <c r="AD13" s="19"/>
      <c r="AE13" s="19"/>
      <c r="AF13" s="19"/>
      <c r="AG13" s="19"/>
      <c r="AH13" s="19"/>
    </row>
    <row r="14" spans="1:37" x14ac:dyDescent="0.25">
      <c r="A14" s="13" t="s">
        <v>52</v>
      </c>
      <c r="C14" s="15">
        <v>1</v>
      </c>
      <c r="I14" s="2">
        <v>1</v>
      </c>
      <c r="L14" s="2">
        <v>1</v>
      </c>
      <c r="N14" s="2">
        <v>1</v>
      </c>
      <c r="P14" s="2">
        <v>2</v>
      </c>
      <c r="S14" s="10">
        <v>1</v>
      </c>
      <c r="T14" s="10"/>
      <c r="U14" s="10">
        <v>2</v>
      </c>
      <c r="V14" s="10">
        <v>1</v>
      </c>
      <c r="W14" s="10">
        <v>1</v>
      </c>
      <c r="X14" s="10">
        <v>1</v>
      </c>
      <c r="Y14" s="10">
        <v>2</v>
      </c>
      <c r="Z14" s="10"/>
      <c r="AA14" s="10"/>
      <c r="AB14" s="10">
        <v>1</v>
      </c>
      <c r="AC14" s="10"/>
      <c r="AD14" s="19"/>
      <c r="AE14" s="19"/>
      <c r="AF14" s="19"/>
      <c r="AG14" s="19"/>
      <c r="AH14" s="19"/>
    </row>
    <row r="15" spans="1:37" x14ac:dyDescent="0.25">
      <c r="A15" s="13" t="s">
        <v>53</v>
      </c>
      <c r="C15" s="15">
        <v>1</v>
      </c>
      <c r="G15" s="2">
        <v>1</v>
      </c>
      <c r="S15" s="10"/>
      <c r="T15" s="10"/>
      <c r="U15" s="10"/>
      <c r="V15" s="10"/>
      <c r="W15" s="10">
        <v>1</v>
      </c>
      <c r="X15" s="10"/>
      <c r="Y15" s="10"/>
      <c r="Z15" s="10">
        <v>1</v>
      </c>
      <c r="AA15" s="10"/>
      <c r="AB15" s="10"/>
      <c r="AC15" s="10"/>
      <c r="AD15" s="19"/>
      <c r="AE15" s="19"/>
      <c r="AF15" s="19"/>
      <c r="AG15" s="19"/>
      <c r="AH15" s="19"/>
      <c r="AI15" s="16"/>
      <c r="AJ15" s="16"/>
      <c r="AK15" s="16"/>
    </row>
    <row r="16" spans="1:37" x14ac:dyDescent="0.25">
      <c r="A16" s="13" t="s">
        <v>54</v>
      </c>
      <c r="B16" s="15">
        <v>6</v>
      </c>
      <c r="C16" s="15">
        <v>2</v>
      </c>
      <c r="D16" s="2">
        <v>3</v>
      </c>
      <c r="F16" s="2">
        <v>2</v>
      </c>
      <c r="H16" s="2">
        <v>4</v>
      </c>
      <c r="I16" s="2">
        <v>1</v>
      </c>
      <c r="J16" s="2">
        <v>5</v>
      </c>
      <c r="L16" s="2">
        <v>3</v>
      </c>
      <c r="M16" s="2">
        <v>1</v>
      </c>
      <c r="N16" s="2">
        <v>3</v>
      </c>
      <c r="O16" s="2">
        <v>1</v>
      </c>
      <c r="P16" s="2">
        <v>1</v>
      </c>
      <c r="R16" s="2">
        <v>1</v>
      </c>
      <c r="S16" s="10"/>
      <c r="T16" s="10">
        <v>2</v>
      </c>
      <c r="U16" s="10"/>
      <c r="V16" s="10"/>
      <c r="W16" s="10">
        <v>1</v>
      </c>
      <c r="X16" s="10">
        <v>1</v>
      </c>
      <c r="Y16" s="10">
        <v>2</v>
      </c>
      <c r="Z16" s="10"/>
      <c r="AA16" s="10">
        <v>2</v>
      </c>
      <c r="AB16" s="10"/>
      <c r="AC16" s="10">
        <v>1</v>
      </c>
      <c r="AD16" s="19"/>
      <c r="AE16" s="19">
        <v>1</v>
      </c>
      <c r="AF16" s="19">
        <v>1</v>
      </c>
      <c r="AG16" s="19">
        <v>1</v>
      </c>
      <c r="AH16" s="19"/>
      <c r="AI16" s="16"/>
      <c r="AJ16" s="16"/>
      <c r="AK16" s="16"/>
    </row>
    <row r="17" spans="1:37" x14ac:dyDescent="0.25">
      <c r="A17" s="13" t="s">
        <v>55</v>
      </c>
      <c r="C17" s="15">
        <v>8</v>
      </c>
      <c r="D17" s="2">
        <v>3</v>
      </c>
      <c r="E17" s="2">
        <v>1</v>
      </c>
      <c r="F17" s="2">
        <v>1</v>
      </c>
      <c r="G17" s="2">
        <v>1</v>
      </c>
      <c r="I17" s="2">
        <v>2</v>
      </c>
      <c r="J17" s="2">
        <v>5</v>
      </c>
      <c r="K17" s="2">
        <v>2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2</v>
      </c>
      <c r="S17" s="10">
        <v>4</v>
      </c>
      <c r="T17" s="10">
        <v>3</v>
      </c>
      <c r="U17" s="10">
        <v>2</v>
      </c>
      <c r="V17" s="10">
        <v>4</v>
      </c>
      <c r="W17" s="10">
        <v>2</v>
      </c>
      <c r="X17" s="10">
        <v>2</v>
      </c>
      <c r="Y17" s="10">
        <v>1</v>
      </c>
      <c r="Z17" s="10">
        <v>2</v>
      </c>
      <c r="AA17" s="10">
        <v>4</v>
      </c>
      <c r="AB17" s="10">
        <v>3</v>
      </c>
      <c r="AC17" s="10">
        <v>1</v>
      </c>
      <c r="AD17" s="19">
        <v>2</v>
      </c>
      <c r="AE17" s="19"/>
      <c r="AF17" s="19">
        <v>3</v>
      </c>
      <c r="AG17" s="19">
        <v>2</v>
      </c>
      <c r="AH17" s="19"/>
      <c r="AI17" s="18"/>
      <c r="AJ17" s="18"/>
    </row>
    <row r="18" spans="1:37" x14ac:dyDescent="0.25">
      <c r="A18" s="13" t="s">
        <v>56</v>
      </c>
      <c r="B18" s="15">
        <v>5</v>
      </c>
      <c r="C18" s="15">
        <v>17</v>
      </c>
      <c r="D18" s="2">
        <v>23</v>
      </c>
      <c r="E18" s="2">
        <v>14</v>
      </c>
      <c r="F18" s="2">
        <v>24</v>
      </c>
      <c r="G18" s="2">
        <v>15</v>
      </c>
      <c r="H18" s="2">
        <v>21</v>
      </c>
      <c r="I18" s="2">
        <v>11</v>
      </c>
      <c r="J18" s="2">
        <v>3</v>
      </c>
      <c r="K18" s="2">
        <v>1</v>
      </c>
      <c r="R18" s="2">
        <v>1</v>
      </c>
      <c r="S18" s="10">
        <v>1</v>
      </c>
      <c r="T18" s="10"/>
      <c r="U18" s="10"/>
      <c r="V18" s="10"/>
      <c r="W18" s="10">
        <v>1</v>
      </c>
      <c r="X18" s="10"/>
      <c r="Y18" s="10"/>
      <c r="Z18" s="10"/>
      <c r="AA18" s="10"/>
      <c r="AB18" s="10"/>
      <c r="AC18" s="10"/>
      <c r="AD18" s="19">
        <v>1</v>
      </c>
      <c r="AE18" s="19"/>
      <c r="AF18" s="19"/>
      <c r="AG18" s="19"/>
      <c r="AH18" s="19">
        <v>1</v>
      </c>
      <c r="AI18" s="16"/>
      <c r="AJ18" s="16"/>
      <c r="AK18" s="16"/>
    </row>
    <row r="19" spans="1:37" x14ac:dyDescent="0.25">
      <c r="A19" s="13" t="s">
        <v>144</v>
      </c>
      <c r="C19" s="15">
        <v>5</v>
      </c>
      <c r="D19" s="2">
        <v>5</v>
      </c>
      <c r="E19" s="2">
        <v>8</v>
      </c>
      <c r="F19" s="2">
        <v>3</v>
      </c>
      <c r="G19" s="2">
        <v>5</v>
      </c>
      <c r="H19" s="2">
        <v>4</v>
      </c>
      <c r="I19" s="2">
        <v>1</v>
      </c>
      <c r="L19" s="2">
        <v>1</v>
      </c>
      <c r="S19" s="10">
        <v>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9"/>
      <c r="AE19" s="19"/>
      <c r="AF19" s="19"/>
      <c r="AG19" s="19"/>
      <c r="AH19" s="19"/>
      <c r="AI19" s="18"/>
      <c r="AJ19" s="18"/>
    </row>
    <row r="20" spans="1:37" x14ac:dyDescent="0.25">
      <c r="A20" s="13" t="s">
        <v>57</v>
      </c>
      <c r="B20" s="15">
        <v>5</v>
      </c>
      <c r="C20" s="15">
        <v>1</v>
      </c>
      <c r="D20" s="2">
        <v>5</v>
      </c>
      <c r="E20" s="2">
        <v>2</v>
      </c>
      <c r="F20" s="2">
        <v>1</v>
      </c>
      <c r="H20" s="2">
        <v>2</v>
      </c>
      <c r="I20" s="2">
        <v>2</v>
      </c>
      <c r="J20" s="2">
        <v>4</v>
      </c>
      <c r="K20" s="2">
        <v>2</v>
      </c>
      <c r="M20" s="2">
        <v>1</v>
      </c>
      <c r="Q20" s="2">
        <v>1</v>
      </c>
      <c r="R20" s="2">
        <v>2</v>
      </c>
      <c r="S20" s="10"/>
      <c r="T20" s="10"/>
      <c r="U20" s="10"/>
      <c r="V20" s="10">
        <v>2</v>
      </c>
      <c r="W20" s="10"/>
      <c r="X20" s="10"/>
      <c r="Y20" s="10"/>
      <c r="Z20" s="10"/>
      <c r="AA20" s="10"/>
      <c r="AB20" s="10"/>
      <c r="AC20" s="10"/>
      <c r="AD20" s="19"/>
      <c r="AE20" s="19">
        <v>4</v>
      </c>
      <c r="AF20" s="19"/>
      <c r="AG20" s="19"/>
      <c r="AH20" s="19"/>
      <c r="AI20" s="16"/>
      <c r="AJ20" s="16"/>
      <c r="AK20" s="16"/>
    </row>
    <row r="21" spans="1:37" x14ac:dyDescent="0.25">
      <c r="A21" s="13" t="s">
        <v>58</v>
      </c>
      <c r="B21" s="15">
        <v>1</v>
      </c>
      <c r="C21" s="15">
        <v>9</v>
      </c>
      <c r="D21" s="2">
        <v>3</v>
      </c>
      <c r="E21" s="2">
        <v>6</v>
      </c>
      <c r="F21" s="2">
        <v>8</v>
      </c>
      <c r="G21" s="2">
        <v>6</v>
      </c>
      <c r="H21" s="2">
        <v>14</v>
      </c>
      <c r="I21" s="2">
        <v>7</v>
      </c>
      <c r="J21" s="2">
        <v>5</v>
      </c>
      <c r="K21" s="2">
        <v>10</v>
      </c>
      <c r="L21" s="2">
        <v>10</v>
      </c>
      <c r="M21" s="2">
        <v>7</v>
      </c>
      <c r="N21" s="2">
        <v>5</v>
      </c>
      <c r="O21" s="2">
        <v>8</v>
      </c>
      <c r="P21" s="2">
        <v>6</v>
      </c>
      <c r="Q21" s="2">
        <v>7</v>
      </c>
      <c r="R21" s="2">
        <v>7</v>
      </c>
      <c r="S21" s="10">
        <v>8</v>
      </c>
      <c r="T21" s="10">
        <v>8</v>
      </c>
      <c r="U21" s="10">
        <v>10</v>
      </c>
      <c r="V21" s="10">
        <v>2</v>
      </c>
      <c r="W21" s="10">
        <v>5</v>
      </c>
      <c r="X21" s="10">
        <v>1</v>
      </c>
      <c r="Y21" s="10">
        <v>5</v>
      </c>
      <c r="Z21" s="10">
        <v>2</v>
      </c>
      <c r="AA21" s="10">
        <v>1</v>
      </c>
      <c r="AB21" s="10"/>
      <c r="AC21" s="10">
        <v>4</v>
      </c>
      <c r="AD21" s="19">
        <v>2</v>
      </c>
      <c r="AE21" s="19">
        <v>4</v>
      </c>
      <c r="AF21" s="19">
        <v>3</v>
      </c>
      <c r="AG21" s="19">
        <v>5</v>
      </c>
      <c r="AH21" s="19">
        <v>2</v>
      </c>
      <c r="AI21" s="16"/>
      <c r="AJ21" s="16"/>
      <c r="AK21" s="16"/>
    </row>
    <row r="22" spans="1:37" x14ac:dyDescent="0.25">
      <c r="A22" s="13" t="s">
        <v>145</v>
      </c>
      <c r="B22" s="15">
        <v>120</v>
      </c>
      <c r="C22" s="15">
        <v>118</v>
      </c>
      <c r="D22" s="2">
        <v>151</v>
      </c>
      <c r="E22" s="2">
        <v>112</v>
      </c>
      <c r="F22" s="2">
        <v>160</v>
      </c>
      <c r="G22" s="2">
        <v>162</v>
      </c>
      <c r="H22" s="2">
        <v>138</v>
      </c>
      <c r="I22" s="2">
        <v>165</v>
      </c>
      <c r="J22" s="2">
        <v>243</v>
      </c>
      <c r="K22" s="2">
        <v>309</v>
      </c>
      <c r="L22" s="2">
        <v>251</v>
      </c>
      <c r="M22" s="2">
        <v>234</v>
      </c>
      <c r="N22" s="2">
        <v>374</v>
      </c>
      <c r="O22" s="2">
        <v>302</v>
      </c>
      <c r="P22" s="2">
        <v>360</v>
      </c>
      <c r="Q22" s="2">
        <v>348</v>
      </c>
      <c r="R22" s="2">
        <v>938</v>
      </c>
      <c r="S22" s="10">
        <v>354</v>
      </c>
      <c r="T22" s="10">
        <v>608</v>
      </c>
      <c r="U22" s="10">
        <v>528</v>
      </c>
      <c r="V22" s="10">
        <v>379</v>
      </c>
      <c r="W22" s="10">
        <v>438</v>
      </c>
      <c r="X22" s="10">
        <v>584</v>
      </c>
      <c r="Y22" s="10">
        <v>436</v>
      </c>
      <c r="Z22" s="10">
        <v>742</v>
      </c>
      <c r="AA22" s="10">
        <v>384</v>
      </c>
      <c r="AB22" s="10">
        <v>258</v>
      </c>
      <c r="AC22" s="10">
        <v>425</v>
      </c>
      <c r="AD22" s="19">
        <v>344</v>
      </c>
      <c r="AE22" s="19">
        <v>238</v>
      </c>
      <c r="AF22" s="19">
        <v>213</v>
      </c>
      <c r="AG22" s="19">
        <v>240</v>
      </c>
      <c r="AH22" s="19">
        <v>47</v>
      </c>
      <c r="AI22" s="16"/>
      <c r="AJ22" s="16"/>
      <c r="AK22" s="16"/>
    </row>
    <row r="23" spans="1:37" x14ac:dyDescent="0.25">
      <c r="A23" s="13" t="s">
        <v>59</v>
      </c>
      <c r="B23" s="15">
        <v>11</v>
      </c>
      <c r="C23" s="15">
        <v>34</v>
      </c>
      <c r="D23" s="2">
        <v>23</v>
      </c>
      <c r="E23" s="2">
        <v>42</v>
      </c>
      <c r="F23" s="2">
        <v>43</v>
      </c>
      <c r="G23" s="2">
        <v>44</v>
      </c>
      <c r="H23" s="2">
        <v>50</v>
      </c>
      <c r="I23" s="2">
        <v>45</v>
      </c>
      <c r="J23" s="2">
        <v>37</v>
      </c>
      <c r="K23" s="2">
        <v>74</v>
      </c>
      <c r="L23" s="2">
        <v>85</v>
      </c>
      <c r="M23" s="2">
        <v>76</v>
      </c>
      <c r="N23" s="2">
        <v>64</v>
      </c>
      <c r="O23" s="2">
        <v>90</v>
      </c>
      <c r="P23" s="2">
        <v>105</v>
      </c>
      <c r="Q23" s="2">
        <v>111</v>
      </c>
      <c r="R23" s="2">
        <v>163</v>
      </c>
      <c r="S23" s="10">
        <v>53</v>
      </c>
      <c r="T23" s="10">
        <v>51</v>
      </c>
      <c r="U23" s="10">
        <v>33</v>
      </c>
      <c r="V23" s="10">
        <v>49</v>
      </c>
      <c r="W23" s="10">
        <v>35</v>
      </c>
      <c r="X23" s="10">
        <v>59</v>
      </c>
      <c r="Y23" s="10">
        <v>48</v>
      </c>
      <c r="Z23" s="10">
        <v>52</v>
      </c>
      <c r="AA23" s="10">
        <v>35</v>
      </c>
      <c r="AB23" s="10">
        <v>19</v>
      </c>
      <c r="AC23" s="10">
        <v>65</v>
      </c>
      <c r="AD23" s="10">
        <v>41</v>
      </c>
      <c r="AE23" s="10">
        <v>78</v>
      </c>
      <c r="AF23" s="10">
        <v>50</v>
      </c>
      <c r="AG23" s="10">
        <v>67</v>
      </c>
      <c r="AH23" s="10">
        <v>13</v>
      </c>
      <c r="AI23" s="16"/>
      <c r="AJ23" s="16"/>
      <c r="AK23" s="16"/>
    </row>
    <row r="24" spans="1:37" x14ac:dyDescent="0.25">
      <c r="A24" s="13" t="s">
        <v>60</v>
      </c>
      <c r="C24" s="15">
        <v>1</v>
      </c>
      <c r="K24" s="2">
        <v>1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8"/>
      <c r="AJ24" s="18"/>
    </row>
    <row r="25" spans="1:37" x14ac:dyDescent="0.25">
      <c r="A25" s="15" t="s">
        <v>61</v>
      </c>
      <c r="C25" s="15">
        <v>1</v>
      </c>
      <c r="D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R25" s="2">
        <v>1</v>
      </c>
      <c r="S25" s="10"/>
      <c r="T25" s="10">
        <v>1</v>
      </c>
      <c r="U25" s="10"/>
      <c r="V25" s="10">
        <v>1</v>
      </c>
      <c r="W25" s="10">
        <v>1</v>
      </c>
      <c r="X25" s="10"/>
      <c r="Y25" s="10">
        <v>1</v>
      </c>
      <c r="Z25" s="10"/>
      <c r="AA25" s="10"/>
      <c r="AB25" s="10"/>
      <c r="AC25" s="10">
        <v>1</v>
      </c>
      <c r="AD25" s="10"/>
      <c r="AE25" s="10">
        <v>1</v>
      </c>
      <c r="AF25" s="10">
        <v>1</v>
      </c>
      <c r="AG25" s="10"/>
      <c r="AH25" s="10"/>
      <c r="AI25" s="18"/>
      <c r="AJ25" s="18"/>
    </row>
    <row r="26" spans="1:37" x14ac:dyDescent="0.25">
      <c r="A26" s="13" t="s">
        <v>62</v>
      </c>
      <c r="O26" s="2">
        <v>1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6"/>
      <c r="AJ26" s="16"/>
      <c r="AK26" s="16"/>
    </row>
    <row r="27" spans="1:37" x14ac:dyDescent="0.25">
      <c r="A27" s="15" t="s">
        <v>63</v>
      </c>
      <c r="B27" s="15">
        <v>1</v>
      </c>
      <c r="C27" s="15">
        <v>2</v>
      </c>
      <c r="D27" s="2">
        <v>3</v>
      </c>
      <c r="E27" s="2">
        <v>1</v>
      </c>
      <c r="F27" s="2">
        <v>1</v>
      </c>
      <c r="G27" s="2">
        <v>1</v>
      </c>
      <c r="I27" s="2">
        <v>1</v>
      </c>
      <c r="J27" s="2">
        <v>3</v>
      </c>
      <c r="K27" s="2">
        <v>3</v>
      </c>
      <c r="L27" s="2">
        <v>1</v>
      </c>
      <c r="M27" s="2">
        <v>1</v>
      </c>
      <c r="O27" s="2">
        <v>2</v>
      </c>
      <c r="Q27" s="2">
        <v>3</v>
      </c>
      <c r="R27" s="2">
        <v>4</v>
      </c>
      <c r="S27" s="10">
        <v>1</v>
      </c>
      <c r="T27" s="10">
        <v>1</v>
      </c>
      <c r="U27" s="10">
        <v>1</v>
      </c>
      <c r="V27" s="10">
        <v>2</v>
      </c>
      <c r="W27" s="10">
        <v>1</v>
      </c>
      <c r="X27" s="10"/>
      <c r="Y27" s="10">
        <v>2</v>
      </c>
      <c r="Z27" s="10">
        <v>2</v>
      </c>
      <c r="AA27" s="10"/>
      <c r="AB27" s="10">
        <v>1</v>
      </c>
      <c r="AC27" s="10"/>
      <c r="AD27" s="10">
        <v>1</v>
      </c>
      <c r="AE27" s="10"/>
      <c r="AF27" s="10"/>
      <c r="AG27" s="10"/>
      <c r="AH27" s="10"/>
    </row>
    <row r="28" spans="1:37" x14ac:dyDescent="0.25">
      <c r="A28" s="13" t="s">
        <v>146</v>
      </c>
      <c r="B28" s="15">
        <v>1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7" x14ac:dyDescent="0.25">
      <c r="A29" s="13" t="s">
        <v>64</v>
      </c>
      <c r="B29" s="15">
        <v>1</v>
      </c>
      <c r="C29" s="15">
        <v>1</v>
      </c>
      <c r="D29" s="2">
        <v>5</v>
      </c>
      <c r="E29" s="2">
        <v>1</v>
      </c>
      <c r="F29" s="2">
        <v>3</v>
      </c>
      <c r="G29" s="2">
        <v>3</v>
      </c>
      <c r="H29" s="2">
        <v>3</v>
      </c>
      <c r="I29" s="2">
        <v>3</v>
      </c>
      <c r="J29" s="2">
        <v>3</v>
      </c>
      <c r="K29" s="2">
        <v>1</v>
      </c>
      <c r="L29" s="2">
        <v>1</v>
      </c>
      <c r="O29" s="2">
        <v>1</v>
      </c>
      <c r="P29" s="2">
        <v>1</v>
      </c>
      <c r="R29" s="2">
        <v>2</v>
      </c>
      <c r="S29" s="10">
        <v>4</v>
      </c>
      <c r="T29" s="10">
        <v>2</v>
      </c>
      <c r="U29" s="10"/>
      <c r="V29" s="10"/>
      <c r="W29" s="10"/>
      <c r="X29" s="10">
        <v>1</v>
      </c>
      <c r="Y29" s="10">
        <v>1</v>
      </c>
      <c r="Z29" s="10">
        <v>1</v>
      </c>
      <c r="AA29" s="10"/>
      <c r="AB29" s="10"/>
      <c r="AC29" s="10"/>
      <c r="AD29" s="10">
        <v>2</v>
      </c>
      <c r="AE29" s="10"/>
      <c r="AF29" s="10">
        <v>2</v>
      </c>
      <c r="AG29" s="10"/>
      <c r="AH29" s="10"/>
    </row>
    <row r="30" spans="1:37" x14ac:dyDescent="0.25">
      <c r="A30" s="13" t="s">
        <v>65</v>
      </c>
      <c r="C30" s="15">
        <v>1</v>
      </c>
      <c r="F30" s="2">
        <v>1</v>
      </c>
      <c r="G30" s="2">
        <v>1</v>
      </c>
      <c r="R30" s="2">
        <v>1</v>
      </c>
      <c r="S30" s="10">
        <v>1</v>
      </c>
      <c r="T30" s="10"/>
      <c r="U30" s="10">
        <v>3</v>
      </c>
      <c r="V30" s="10">
        <v>1</v>
      </c>
      <c r="W30" s="10"/>
      <c r="X30" s="10"/>
      <c r="Y30" s="10"/>
      <c r="Z30" s="10"/>
      <c r="AA30" s="10"/>
      <c r="AB30" s="10"/>
      <c r="AC30" s="10"/>
      <c r="AD30" s="10"/>
      <c r="AE30" s="10">
        <v>1</v>
      </c>
      <c r="AF30" s="10"/>
      <c r="AG30" s="10"/>
      <c r="AH30" s="10"/>
    </row>
    <row r="31" spans="1:37" x14ac:dyDescent="0.25">
      <c r="A31" s="15" t="s">
        <v>66</v>
      </c>
      <c r="B31" s="15">
        <v>18</v>
      </c>
      <c r="C31" s="15">
        <v>4</v>
      </c>
      <c r="D31" s="2">
        <v>18</v>
      </c>
      <c r="E31" s="2">
        <v>8</v>
      </c>
      <c r="F31" s="2">
        <v>6</v>
      </c>
      <c r="G31" s="2">
        <v>5</v>
      </c>
      <c r="H31" s="2">
        <v>9</v>
      </c>
      <c r="I31" s="2">
        <v>9</v>
      </c>
      <c r="J31" s="2">
        <v>15</v>
      </c>
      <c r="K31" s="2">
        <v>9</v>
      </c>
      <c r="L31" s="2">
        <v>5</v>
      </c>
      <c r="M31" s="2">
        <v>4</v>
      </c>
      <c r="N31" s="2">
        <v>5</v>
      </c>
      <c r="O31" s="2">
        <v>6</v>
      </c>
      <c r="P31" s="2">
        <v>3</v>
      </c>
      <c r="Q31" s="2">
        <v>6</v>
      </c>
      <c r="R31" s="2">
        <v>15</v>
      </c>
      <c r="S31" s="10">
        <v>5</v>
      </c>
      <c r="T31" s="10">
        <v>5</v>
      </c>
      <c r="U31" s="10">
        <v>5</v>
      </c>
      <c r="V31" s="10">
        <v>3</v>
      </c>
      <c r="W31" s="10">
        <v>5</v>
      </c>
      <c r="X31" s="10">
        <v>2</v>
      </c>
      <c r="Y31" s="10">
        <v>1</v>
      </c>
      <c r="Z31" s="10">
        <v>2</v>
      </c>
      <c r="AA31" s="10">
        <v>2</v>
      </c>
      <c r="AB31" s="10">
        <v>2</v>
      </c>
      <c r="AC31" s="10">
        <v>2</v>
      </c>
      <c r="AD31" s="10">
        <v>4</v>
      </c>
      <c r="AE31" s="10">
        <v>3</v>
      </c>
      <c r="AF31" s="10">
        <v>4</v>
      </c>
      <c r="AG31" s="10">
        <v>5</v>
      </c>
      <c r="AH31" s="10"/>
    </row>
    <row r="32" spans="1:37" x14ac:dyDescent="0.25">
      <c r="A32" s="15" t="s">
        <v>67</v>
      </c>
      <c r="B32" s="15">
        <v>6</v>
      </c>
      <c r="C32" s="15">
        <v>2</v>
      </c>
      <c r="D32" s="2">
        <v>8</v>
      </c>
      <c r="E32" s="2">
        <v>7</v>
      </c>
      <c r="F32" s="2">
        <v>4</v>
      </c>
      <c r="G32" s="2">
        <v>3</v>
      </c>
      <c r="H32" s="2">
        <v>5</v>
      </c>
      <c r="I32" s="2">
        <v>2</v>
      </c>
      <c r="J32" s="2">
        <v>3</v>
      </c>
      <c r="K32" s="2">
        <v>2</v>
      </c>
      <c r="L32" s="2">
        <v>3</v>
      </c>
      <c r="O32" s="2">
        <v>2</v>
      </c>
      <c r="P32" s="2">
        <v>1</v>
      </c>
      <c r="R32" s="2">
        <v>4</v>
      </c>
      <c r="S32" s="10"/>
      <c r="T32" s="10">
        <v>1</v>
      </c>
      <c r="U32" s="10"/>
      <c r="V32" s="10"/>
      <c r="W32" s="10"/>
      <c r="X32" s="10"/>
      <c r="Y32" s="10"/>
      <c r="Z32" s="10">
        <v>1</v>
      </c>
      <c r="AA32" s="10"/>
      <c r="AB32" s="10"/>
      <c r="AC32" s="10"/>
      <c r="AD32" s="10"/>
      <c r="AE32" s="10"/>
      <c r="AF32" s="10"/>
      <c r="AG32" s="10">
        <v>1</v>
      </c>
      <c r="AH32" s="10"/>
    </row>
    <row r="33" spans="1:34" x14ac:dyDescent="0.25">
      <c r="A33" s="15" t="s">
        <v>68</v>
      </c>
      <c r="O33" s="2">
        <v>1</v>
      </c>
      <c r="P33" s="2">
        <v>1</v>
      </c>
      <c r="S33" s="10"/>
      <c r="T33" s="10"/>
      <c r="U33" s="10"/>
      <c r="V33" s="10"/>
      <c r="W33" s="10"/>
      <c r="X33" s="10"/>
      <c r="Y33" s="10"/>
      <c r="Z33" s="10">
        <v>1</v>
      </c>
      <c r="AA33" s="10"/>
      <c r="AB33" s="10"/>
      <c r="AC33" s="10"/>
      <c r="AD33" s="10"/>
      <c r="AE33" s="10"/>
      <c r="AF33" s="10"/>
      <c r="AG33" s="10"/>
      <c r="AH33" s="10"/>
    </row>
    <row r="34" spans="1:34" x14ac:dyDescent="0.25">
      <c r="A34" s="13" t="s">
        <v>69</v>
      </c>
      <c r="D34" s="2">
        <v>1</v>
      </c>
      <c r="E34" s="2">
        <v>2</v>
      </c>
      <c r="F34" s="2">
        <v>1</v>
      </c>
      <c r="G34" s="2">
        <v>2</v>
      </c>
      <c r="H34" s="2">
        <v>2</v>
      </c>
      <c r="J34" s="2">
        <v>1</v>
      </c>
      <c r="R34" s="2">
        <v>1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25">
      <c r="A35" s="13" t="s">
        <v>147</v>
      </c>
      <c r="B35" s="15">
        <v>4</v>
      </c>
      <c r="D35" s="2">
        <v>1</v>
      </c>
      <c r="G35" s="2">
        <v>1</v>
      </c>
      <c r="I35" s="2">
        <v>1</v>
      </c>
      <c r="J35" s="2">
        <v>2</v>
      </c>
      <c r="L35" s="2">
        <v>2</v>
      </c>
      <c r="M35" s="2">
        <v>1</v>
      </c>
      <c r="N35" s="2">
        <v>1</v>
      </c>
      <c r="O35" s="2">
        <v>3</v>
      </c>
      <c r="P35" s="2">
        <v>2</v>
      </c>
      <c r="R35" s="2">
        <v>1</v>
      </c>
      <c r="S35" s="10"/>
      <c r="T35" s="10">
        <v>1</v>
      </c>
      <c r="U35" s="10"/>
      <c r="V35" s="10"/>
      <c r="W35" s="10"/>
      <c r="X35" s="10"/>
      <c r="Y35" s="10"/>
      <c r="Z35" s="10"/>
      <c r="AA35" s="10"/>
      <c r="AB35" s="10">
        <v>1</v>
      </c>
      <c r="AC35" s="10"/>
      <c r="AD35" s="10">
        <v>1</v>
      </c>
      <c r="AE35" s="10"/>
      <c r="AF35" s="10"/>
      <c r="AG35" s="10"/>
      <c r="AH35" s="10"/>
    </row>
    <row r="36" spans="1:34" x14ac:dyDescent="0.25">
      <c r="A36" s="15" t="s">
        <v>70</v>
      </c>
      <c r="B36" s="15">
        <v>2</v>
      </c>
      <c r="D36" s="2">
        <v>1</v>
      </c>
      <c r="I36" s="2">
        <v>1</v>
      </c>
      <c r="K36" s="2">
        <v>1</v>
      </c>
      <c r="L36" s="2">
        <v>1</v>
      </c>
      <c r="N36" s="2">
        <v>1</v>
      </c>
      <c r="O36" s="2">
        <v>1</v>
      </c>
      <c r="P36" s="2">
        <v>1</v>
      </c>
      <c r="R36" s="2">
        <v>2</v>
      </c>
      <c r="S36" s="10">
        <v>1</v>
      </c>
      <c r="T36" s="10"/>
      <c r="U36" s="10"/>
      <c r="V36" s="10"/>
      <c r="W36" s="10"/>
      <c r="X36" s="10"/>
      <c r="Y36" s="10"/>
      <c r="Z36" s="10">
        <v>1</v>
      </c>
      <c r="AA36" s="10"/>
      <c r="AB36" s="10">
        <v>1</v>
      </c>
      <c r="AC36" s="10"/>
      <c r="AD36" s="10"/>
      <c r="AE36" s="10"/>
      <c r="AF36" s="10"/>
      <c r="AG36" s="10"/>
      <c r="AH36" s="10"/>
    </row>
    <row r="37" spans="1:34" x14ac:dyDescent="0.25">
      <c r="A37" s="13" t="s">
        <v>71</v>
      </c>
      <c r="B37" s="15">
        <v>1</v>
      </c>
      <c r="F37" s="2">
        <v>1</v>
      </c>
      <c r="P37" s="2">
        <v>1</v>
      </c>
      <c r="S37" s="10">
        <v>1</v>
      </c>
      <c r="T37" s="10"/>
      <c r="U37" s="10"/>
      <c r="V37" s="10"/>
      <c r="W37" s="10">
        <v>1</v>
      </c>
      <c r="X37" s="10">
        <v>1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25">
      <c r="A38" s="13" t="s">
        <v>148</v>
      </c>
      <c r="B38" s="15">
        <v>5</v>
      </c>
      <c r="C38" s="15">
        <v>1</v>
      </c>
      <c r="D38" s="2">
        <v>3</v>
      </c>
      <c r="E38" s="2">
        <v>2</v>
      </c>
      <c r="F38" s="2">
        <v>1</v>
      </c>
      <c r="G38" s="2">
        <v>2</v>
      </c>
      <c r="H38" s="2">
        <v>4</v>
      </c>
      <c r="I38" s="2">
        <v>6</v>
      </c>
      <c r="J38" s="2">
        <v>5</v>
      </c>
      <c r="M38" s="2">
        <v>3</v>
      </c>
      <c r="O38" s="2">
        <v>10</v>
      </c>
      <c r="P38" s="2">
        <v>3</v>
      </c>
      <c r="Q38" s="2">
        <v>5</v>
      </c>
      <c r="R38" s="2">
        <v>9</v>
      </c>
      <c r="S38" s="10">
        <v>5</v>
      </c>
      <c r="T38" s="10">
        <v>4</v>
      </c>
      <c r="U38" s="10">
        <v>6</v>
      </c>
      <c r="V38" s="10">
        <v>5</v>
      </c>
      <c r="W38" s="10">
        <v>8</v>
      </c>
      <c r="X38" s="10">
        <v>2</v>
      </c>
      <c r="Y38" s="10">
        <v>6</v>
      </c>
      <c r="Z38" s="10">
        <v>3</v>
      </c>
      <c r="AA38" s="10">
        <v>5</v>
      </c>
      <c r="AB38" s="10">
        <v>2</v>
      </c>
      <c r="AC38" s="10">
        <v>5</v>
      </c>
      <c r="AD38" s="10"/>
      <c r="AE38" s="10">
        <v>9</v>
      </c>
      <c r="AF38" s="10">
        <v>2</v>
      </c>
      <c r="AG38" s="10">
        <v>4</v>
      </c>
      <c r="AH38" s="10"/>
    </row>
    <row r="39" spans="1:34" x14ac:dyDescent="0.25">
      <c r="A39" s="15" t="s">
        <v>72</v>
      </c>
      <c r="B39" s="15">
        <v>24</v>
      </c>
      <c r="C39" s="15">
        <v>2</v>
      </c>
      <c r="D39" s="2">
        <v>4</v>
      </c>
      <c r="E39" s="2">
        <v>5</v>
      </c>
      <c r="F39" s="2">
        <v>8</v>
      </c>
      <c r="G39" s="2">
        <v>6</v>
      </c>
      <c r="H39" s="2">
        <v>11</v>
      </c>
      <c r="I39" s="2">
        <v>6</v>
      </c>
      <c r="J39" s="2">
        <v>1</v>
      </c>
      <c r="K39" s="2">
        <v>1</v>
      </c>
      <c r="L39" s="2">
        <v>2</v>
      </c>
      <c r="M39" s="2">
        <v>4</v>
      </c>
      <c r="N39" s="2">
        <v>4</v>
      </c>
      <c r="O39" s="2">
        <v>1</v>
      </c>
      <c r="P39" s="2">
        <v>3</v>
      </c>
      <c r="Q39" s="2">
        <v>3</v>
      </c>
      <c r="R39" s="2">
        <v>2</v>
      </c>
      <c r="S39" s="10">
        <v>2</v>
      </c>
      <c r="T39" s="10">
        <v>4</v>
      </c>
      <c r="U39" s="10">
        <v>1</v>
      </c>
      <c r="V39" s="10">
        <v>6</v>
      </c>
      <c r="W39" s="10">
        <v>1</v>
      </c>
      <c r="X39" s="10">
        <v>1</v>
      </c>
      <c r="Y39" s="10">
        <v>2</v>
      </c>
      <c r="Z39" s="10">
        <v>2</v>
      </c>
      <c r="AA39" s="10">
        <v>5</v>
      </c>
      <c r="AB39" s="10">
        <v>1</v>
      </c>
      <c r="AC39" s="10">
        <v>2</v>
      </c>
      <c r="AD39" s="10">
        <v>1</v>
      </c>
      <c r="AE39" s="10"/>
      <c r="AF39" s="10">
        <v>2</v>
      </c>
      <c r="AG39" s="10">
        <v>2</v>
      </c>
      <c r="AH39" s="10"/>
    </row>
    <row r="40" spans="1:34" x14ac:dyDescent="0.25">
      <c r="A40" s="15" t="s">
        <v>73</v>
      </c>
      <c r="C40" s="15">
        <v>1</v>
      </c>
      <c r="S40" s="10">
        <v>1</v>
      </c>
      <c r="T40" s="10">
        <v>1</v>
      </c>
      <c r="U40" s="10"/>
      <c r="V40" s="10">
        <v>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25">
      <c r="A41" s="15" t="s">
        <v>74</v>
      </c>
      <c r="P41" s="2">
        <v>1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>
        <v>1</v>
      </c>
      <c r="AG41" s="10"/>
      <c r="AH41" s="10"/>
    </row>
    <row r="42" spans="1:34" x14ac:dyDescent="0.25">
      <c r="A42" s="15" t="s">
        <v>75</v>
      </c>
      <c r="B42" s="15">
        <v>1</v>
      </c>
      <c r="E42" s="2">
        <v>2</v>
      </c>
      <c r="K42" s="2">
        <v>1</v>
      </c>
      <c r="M42" s="2">
        <v>1</v>
      </c>
      <c r="S42" s="10">
        <v>2</v>
      </c>
      <c r="T42" s="10"/>
      <c r="U42" s="10"/>
      <c r="V42" s="10"/>
      <c r="W42" s="10"/>
      <c r="X42" s="10">
        <v>1</v>
      </c>
      <c r="Y42" s="10">
        <v>1</v>
      </c>
      <c r="Z42" s="10"/>
      <c r="AA42" s="10">
        <v>1</v>
      </c>
      <c r="AB42" s="10"/>
      <c r="AC42" s="10"/>
      <c r="AD42" s="10"/>
      <c r="AE42" s="10"/>
      <c r="AF42" s="10"/>
      <c r="AG42" s="10"/>
      <c r="AH42" s="10"/>
    </row>
    <row r="43" spans="1:34" x14ac:dyDescent="0.25">
      <c r="A43" s="15" t="s">
        <v>76</v>
      </c>
      <c r="J43" s="2">
        <v>1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25">
      <c r="A44" s="13" t="s">
        <v>77</v>
      </c>
      <c r="C44" s="15">
        <v>2</v>
      </c>
      <c r="F44" s="2">
        <v>2</v>
      </c>
      <c r="G44" s="2">
        <v>4</v>
      </c>
      <c r="H44" s="2">
        <v>2</v>
      </c>
      <c r="I44" s="2">
        <v>1</v>
      </c>
      <c r="J44" s="2">
        <v>1</v>
      </c>
      <c r="M44" s="2">
        <v>1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>
        <v>2</v>
      </c>
      <c r="AH44" s="10"/>
    </row>
    <row r="45" spans="1:34" x14ac:dyDescent="0.25">
      <c r="A45" s="13" t="s">
        <v>78</v>
      </c>
      <c r="B45" s="15">
        <v>3</v>
      </c>
      <c r="D45" s="2">
        <v>2</v>
      </c>
      <c r="S45" s="10"/>
      <c r="T45" s="10"/>
      <c r="U45" s="10"/>
      <c r="V45" s="10"/>
      <c r="W45" s="10"/>
      <c r="X45" s="10">
        <v>2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25">
      <c r="A46" s="13" t="s">
        <v>79</v>
      </c>
      <c r="L46" s="2">
        <v>1</v>
      </c>
      <c r="P46" s="2">
        <v>1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x14ac:dyDescent="0.25">
      <c r="A47" s="13" t="s">
        <v>149</v>
      </c>
      <c r="C47" s="15">
        <v>1</v>
      </c>
      <c r="L47" s="2">
        <v>1</v>
      </c>
      <c r="M47" s="2">
        <v>1</v>
      </c>
      <c r="N47" s="2">
        <v>1</v>
      </c>
      <c r="S47" s="10"/>
      <c r="T47" s="10"/>
      <c r="U47" s="10">
        <v>2</v>
      </c>
      <c r="V47" s="10">
        <v>1</v>
      </c>
      <c r="W47" s="10"/>
      <c r="X47" s="10"/>
      <c r="Y47" s="10">
        <v>2</v>
      </c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25">
      <c r="A48" s="13" t="s">
        <v>150</v>
      </c>
      <c r="B48" s="15">
        <v>5</v>
      </c>
      <c r="C48" s="15">
        <v>8</v>
      </c>
      <c r="D48" s="2">
        <v>12</v>
      </c>
      <c r="E48" s="2">
        <v>13</v>
      </c>
      <c r="F48" s="2">
        <v>5</v>
      </c>
      <c r="G48" s="2">
        <v>10</v>
      </c>
      <c r="H48" s="2">
        <v>4</v>
      </c>
      <c r="I48" s="2">
        <v>8</v>
      </c>
      <c r="J48" s="2">
        <v>9</v>
      </c>
      <c r="K48" s="2">
        <v>2</v>
      </c>
      <c r="L48" s="2">
        <v>4</v>
      </c>
      <c r="M48" s="2">
        <v>1</v>
      </c>
      <c r="N48" s="2">
        <v>3</v>
      </c>
      <c r="O48" s="2">
        <v>3</v>
      </c>
      <c r="P48" s="2">
        <v>1</v>
      </c>
      <c r="R48" s="2">
        <v>1</v>
      </c>
      <c r="S48" s="10">
        <v>1</v>
      </c>
      <c r="T48" s="10"/>
      <c r="U48" s="10">
        <v>1</v>
      </c>
      <c r="V48" s="10">
        <v>1</v>
      </c>
      <c r="W48" s="10">
        <v>1</v>
      </c>
      <c r="X48" s="10">
        <v>2</v>
      </c>
      <c r="Y48" s="10">
        <v>1</v>
      </c>
      <c r="Z48" s="10"/>
      <c r="AA48" s="10">
        <v>1</v>
      </c>
      <c r="AB48" s="10"/>
      <c r="AC48" s="10"/>
      <c r="AD48" s="10">
        <v>1</v>
      </c>
      <c r="AE48" s="10"/>
      <c r="AF48" s="10"/>
      <c r="AG48" s="10">
        <v>5</v>
      </c>
      <c r="AH48" s="10">
        <v>1</v>
      </c>
    </row>
    <row r="49" spans="1:37" x14ac:dyDescent="0.25">
      <c r="A49" s="13" t="s">
        <v>80</v>
      </c>
      <c r="C49" s="15">
        <v>1</v>
      </c>
      <c r="D49" s="2">
        <v>1</v>
      </c>
      <c r="E49" s="2">
        <v>2</v>
      </c>
      <c r="H49" s="2">
        <v>1</v>
      </c>
      <c r="J49" s="2">
        <v>1</v>
      </c>
      <c r="S49" s="10"/>
      <c r="T49" s="10"/>
      <c r="U49" s="10"/>
      <c r="V49" s="10"/>
      <c r="W49" s="10">
        <v>1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7" x14ac:dyDescent="0.25">
      <c r="A50" s="13" t="s">
        <v>151</v>
      </c>
      <c r="M50" s="2">
        <v>1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>
        <v>1</v>
      </c>
      <c r="AF50" s="10"/>
      <c r="AG50" s="10"/>
      <c r="AH50" s="10"/>
    </row>
    <row r="51" spans="1:37" x14ac:dyDescent="0.25">
      <c r="A51" s="15" t="s">
        <v>81</v>
      </c>
      <c r="B51" s="15">
        <v>1</v>
      </c>
      <c r="D51" s="2">
        <v>1</v>
      </c>
      <c r="E51" s="2">
        <v>1</v>
      </c>
      <c r="F51" s="2">
        <v>1</v>
      </c>
      <c r="G51" s="2">
        <v>1</v>
      </c>
      <c r="J51" s="2">
        <v>2</v>
      </c>
      <c r="K51" s="2">
        <v>2</v>
      </c>
      <c r="L51" s="2">
        <v>1</v>
      </c>
      <c r="M51" s="2">
        <v>1</v>
      </c>
      <c r="P51" s="2">
        <v>1</v>
      </c>
      <c r="Q51" s="2">
        <v>1</v>
      </c>
      <c r="R51" s="2">
        <v>2</v>
      </c>
      <c r="S51" s="10"/>
      <c r="T51" s="10"/>
      <c r="U51" s="10">
        <v>1</v>
      </c>
      <c r="V51" s="10"/>
      <c r="W51" s="10"/>
      <c r="X51" s="10"/>
      <c r="Y51" s="10">
        <v>1</v>
      </c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7" x14ac:dyDescent="0.25">
      <c r="A52" s="15" t="s">
        <v>82</v>
      </c>
      <c r="G52" s="2">
        <v>1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7" x14ac:dyDescent="0.25">
      <c r="A53" s="13" t="s">
        <v>83</v>
      </c>
      <c r="B53" s="15">
        <v>1</v>
      </c>
      <c r="Q53" s="2">
        <v>1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7" x14ac:dyDescent="0.25">
      <c r="A54" s="13" t="s">
        <v>84</v>
      </c>
      <c r="J54" s="2">
        <v>1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7" x14ac:dyDescent="0.25">
      <c r="A55" s="13" t="s">
        <v>85</v>
      </c>
      <c r="G55" s="2">
        <v>1</v>
      </c>
      <c r="S55" s="10"/>
      <c r="T55" s="10"/>
      <c r="U55" s="10"/>
      <c r="V55" s="10"/>
      <c r="W55" s="10">
        <v>1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7" x14ac:dyDescent="0.25">
      <c r="A56" s="13" t="s">
        <v>86</v>
      </c>
      <c r="B56" s="15">
        <v>1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7" x14ac:dyDescent="0.25">
      <c r="A57" s="13" t="s">
        <v>152</v>
      </c>
      <c r="K57" s="2">
        <v>1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7" x14ac:dyDescent="0.25">
      <c r="A58" s="13" t="s">
        <v>153</v>
      </c>
      <c r="S58" s="10"/>
      <c r="T58" s="10"/>
      <c r="U58" s="10"/>
      <c r="V58" s="10">
        <v>1</v>
      </c>
      <c r="W58" s="10"/>
      <c r="X58" s="10"/>
      <c r="Y58" s="10"/>
      <c r="Z58" s="10">
        <v>1</v>
      </c>
      <c r="AA58" s="10"/>
      <c r="AB58" s="10"/>
      <c r="AC58" s="10"/>
      <c r="AD58" s="10"/>
      <c r="AE58" s="10"/>
      <c r="AF58" s="10"/>
      <c r="AG58" s="10"/>
      <c r="AH58" s="10"/>
    </row>
    <row r="59" spans="1:37" x14ac:dyDescent="0.25">
      <c r="A59" s="13" t="s">
        <v>87</v>
      </c>
      <c r="B59" s="15">
        <v>1</v>
      </c>
      <c r="F59" s="2">
        <v>1</v>
      </c>
      <c r="J59" s="2">
        <v>1</v>
      </c>
      <c r="P59" s="2">
        <v>1</v>
      </c>
      <c r="R59" s="2">
        <v>4</v>
      </c>
      <c r="S59" s="10"/>
      <c r="T59" s="10"/>
      <c r="U59" s="10"/>
      <c r="V59" s="10"/>
      <c r="W59" s="10"/>
      <c r="X59" s="10"/>
      <c r="Y59" s="10"/>
      <c r="Z59" s="10">
        <v>1</v>
      </c>
      <c r="AA59" s="10"/>
      <c r="AB59" s="10"/>
      <c r="AC59" s="10"/>
      <c r="AD59" s="10">
        <v>1</v>
      </c>
      <c r="AE59" s="10"/>
      <c r="AF59" s="10"/>
      <c r="AG59" s="10"/>
      <c r="AH59" s="10"/>
    </row>
    <row r="60" spans="1:37" x14ac:dyDescent="0.25">
      <c r="A60" s="15" t="s">
        <v>88</v>
      </c>
      <c r="B60" s="15">
        <v>2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7" x14ac:dyDescent="0.25">
      <c r="A61" s="13" t="s">
        <v>89</v>
      </c>
      <c r="C61" s="15">
        <v>3</v>
      </c>
      <c r="D61" s="2">
        <v>4</v>
      </c>
      <c r="F61" s="2">
        <v>2</v>
      </c>
      <c r="G61" s="2">
        <v>1</v>
      </c>
      <c r="H61" s="2">
        <v>2</v>
      </c>
      <c r="I61" s="2">
        <v>2</v>
      </c>
      <c r="J61" s="2">
        <v>1</v>
      </c>
      <c r="K61" s="2">
        <v>1</v>
      </c>
      <c r="L61" s="2">
        <v>2</v>
      </c>
      <c r="M61" s="2">
        <v>1</v>
      </c>
      <c r="N61" s="2">
        <v>2</v>
      </c>
      <c r="O61" s="2">
        <v>4</v>
      </c>
      <c r="P61" s="2">
        <v>2</v>
      </c>
      <c r="Q61" s="2">
        <v>1</v>
      </c>
      <c r="R61" s="2">
        <v>5</v>
      </c>
      <c r="S61" s="10">
        <v>1</v>
      </c>
      <c r="T61" s="10">
        <v>3</v>
      </c>
      <c r="U61" s="10">
        <v>3</v>
      </c>
      <c r="V61" s="10">
        <v>4</v>
      </c>
      <c r="W61" s="10">
        <v>2</v>
      </c>
      <c r="X61" s="10">
        <v>4</v>
      </c>
      <c r="Y61" s="10">
        <v>1</v>
      </c>
      <c r="Z61" s="10">
        <v>5</v>
      </c>
      <c r="AA61" s="10">
        <v>4</v>
      </c>
      <c r="AB61" s="10">
        <v>1</v>
      </c>
      <c r="AC61" s="10">
        <v>2</v>
      </c>
      <c r="AD61" s="10">
        <v>4</v>
      </c>
      <c r="AE61" s="10">
        <v>4</v>
      </c>
      <c r="AF61" s="10"/>
      <c r="AG61" s="10">
        <v>4</v>
      </c>
      <c r="AH61" s="10"/>
      <c r="AI61" s="16"/>
      <c r="AJ61" s="16"/>
      <c r="AK61" s="16"/>
    </row>
    <row r="62" spans="1:37" x14ac:dyDescent="0.25">
      <c r="A62" s="13" t="s">
        <v>90</v>
      </c>
      <c r="B62" s="15">
        <v>1</v>
      </c>
      <c r="D62" s="2">
        <v>2</v>
      </c>
      <c r="E62" s="2">
        <v>1</v>
      </c>
      <c r="F62" s="2">
        <v>1</v>
      </c>
      <c r="G62" s="2">
        <v>1</v>
      </c>
      <c r="I62" s="2">
        <v>3</v>
      </c>
      <c r="J62" s="2">
        <v>1</v>
      </c>
      <c r="K62" s="2">
        <v>7</v>
      </c>
      <c r="L62" s="2">
        <v>3</v>
      </c>
      <c r="M62" s="2">
        <v>3</v>
      </c>
      <c r="N62" s="2">
        <v>8</v>
      </c>
      <c r="O62" s="2">
        <v>6</v>
      </c>
      <c r="P62" s="2">
        <v>5</v>
      </c>
      <c r="Q62" s="2">
        <v>5</v>
      </c>
      <c r="R62" s="2">
        <v>14</v>
      </c>
      <c r="S62" s="10">
        <v>7</v>
      </c>
      <c r="T62" s="10">
        <v>6</v>
      </c>
      <c r="U62" s="10">
        <v>5</v>
      </c>
      <c r="V62" s="10">
        <v>2</v>
      </c>
      <c r="W62" s="10">
        <v>6</v>
      </c>
      <c r="X62" s="10">
        <v>11</v>
      </c>
      <c r="Y62" s="10">
        <v>4</v>
      </c>
      <c r="Z62" s="10">
        <v>4</v>
      </c>
      <c r="AA62" s="10">
        <v>8</v>
      </c>
      <c r="AB62" s="10">
        <v>6</v>
      </c>
      <c r="AC62" s="10">
        <v>4</v>
      </c>
      <c r="AD62" s="19">
        <v>7</v>
      </c>
      <c r="AE62" s="19">
        <v>1</v>
      </c>
      <c r="AF62" s="19">
        <v>4</v>
      </c>
      <c r="AG62" s="19">
        <v>2</v>
      </c>
      <c r="AH62" s="19">
        <v>3</v>
      </c>
    </row>
    <row r="63" spans="1:37" x14ac:dyDescent="0.25">
      <c r="A63" s="17" t="s">
        <v>91</v>
      </c>
      <c r="C63" s="15">
        <v>1</v>
      </c>
      <c r="D63" s="2">
        <v>1</v>
      </c>
      <c r="E63" s="2">
        <v>4</v>
      </c>
      <c r="I63" s="2">
        <v>1</v>
      </c>
      <c r="J63" s="2">
        <v>3</v>
      </c>
      <c r="L63" s="2">
        <v>1</v>
      </c>
      <c r="N63" s="2">
        <v>2</v>
      </c>
      <c r="Q63" s="2">
        <v>1</v>
      </c>
      <c r="S63" s="10">
        <v>1</v>
      </c>
      <c r="T63" s="10"/>
      <c r="U63" s="10"/>
      <c r="V63" s="10"/>
      <c r="W63" s="10">
        <v>1</v>
      </c>
      <c r="X63" s="10">
        <v>1</v>
      </c>
      <c r="Y63" s="10"/>
      <c r="Z63" s="10"/>
      <c r="AA63" s="10">
        <v>1</v>
      </c>
      <c r="AB63" s="10">
        <v>1</v>
      </c>
      <c r="AC63" s="10">
        <v>1</v>
      </c>
      <c r="AD63" s="19"/>
      <c r="AE63" s="19"/>
      <c r="AF63" s="19">
        <v>1</v>
      </c>
      <c r="AG63" s="19"/>
      <c r="AH63" s="19"/>
    </row>
    <row r="64" spans="1:37" x14ac:dyDescent="0.25">
      <c r="A64" s="13" t="s">
        <v>154</v>
      </c>
      <c r="B64" s="15">
        <v>8</v>
      </c>
      <c r="C64" s="15">
        <v>3</v>
      </c>
      <c r="D64" s="2">
        <v>8</v>
      </c>
      <c r="E64" s="2">
        <v>3</v>
      </c>
      <c r="F64" s="2">
        <v>3</v>
      </c>
      <c r="G64" s="2">
        <v>2</v>
      </c>
      <c r="H64" s="2">
        <v>1</v>
      </c>
      <c r="I64" s="2">
        <v>2</v>
      </c>
      <c r="J64" s="2">
        <v>3</v>
      </c>
      <c r="K64" s="2">
        <v>4</v>
      </c>
      <c r="L64" s="2">
        <v>3</v>
      </c>
      <c r="M64" s="2">
        <v>2</v>
      </c>
      <c r="N64" s="2">
        <v>4</v>
      </c>
      <c r="O64" s="2">
        <v>1</v>
      </c>
      <c r="P64" s="2">
        <v>2</v>
      </c>
      <c r="Q64" s="2">
        <v>3</v>
      </c>
      <c r="R64" s="2">
        <v>4</v>
      </c>
      <c r="S64" s="10">
        <v>1</v>
      </c>
      <c r="T64" s="10"/>
      <c r="U64" s="10"/>
      <c r="V64" s="10">
        <v>2</v>
      </c>
      <c r="W64" s="10">
        <v>1</v>
      </c>
      <c r="X64" s="10"/>
      <c r="Y64" s="10">
        <v>1</v>
      </c>
      <c r="Z64" s="10">
        <v>1</v>
      </c>
      <c r="AA64" s="10">
        <v>1</v>
      </c>
      <c r="AB64" s="10"/>
      <c r="AC64" s="10"/>
      <c r="AD64" s="19">
        <v>1</v>
      </c>
      <c r="AE64" s="19">
        <v>3</v>
      </c>
      <c r="AF64" s="19">
        <v>1</v>
      </c>
      <c r="AG64" s="19">
        <v>2</v>
      </c>
      <c r="AH64" s="19"/>
    </row>
    <row r="65" spans="1:37" x14ac:dyDescent="0.25">
      <c r="A65" s="13" t="s">
        <v>155</v>
      </c>
      <c r="B65" s="15">
        <v>2</v>
      </c>
      <c r="C65" s="15">
        <v>1</v>
      </c>
      <c r="D65" s="2">
        <v>1</v>
      </c>
      <c r="F65" s="2">
        <v>6</v>
      </c>
      <c r="G65" s="2">
        <v>2</v>
      </c>
      <c r="H65" s="2">
        <v>3</v>
      </c>
      <c r="I65" s="2">
        <v>1</v>
      </c>
      <c r="J65" s="2">
        <v>5</v>
      </c>
      <c r="K65" s="2">
        <v>2</v>
      </c>
      <c r="L65" s="2">
        <v>4</v>
      </c>
      <c r="M65" s="2">
        <v>5</v>
      </c>
      <c r="N65" s="2">
        <v>4</v>
      </c>
      <c r="O65" s="2">
        <v>3</v>
      </c>
      <c r="P65" s="2">
        <v>4</v>
      </c>
      <c r="Q65" s="2">
        <v>2</v>
      </c>
      <c r="R65" s="2">
        <v>3</v>
      </c>
      <c r="S65" s="10">
        <v>1</v>
      </c>
      <c r="T65" s="10">
        <v>3</v>
      </c>
      <c r="U65" s="10">
        <v>2</v>
      </c>
      <c r="V65" s="10">
        <v>7</v>
      </c>
      <c r="W65" s="10">
        <v>3</v>
      </c>
      <c r="X65" s="10">
        <v>2</v>
      </c>
      <c r="Y65" s="10">
        <v>3</v>
      </c>
      <c r="Z65" s="10">
        <v>3</v>
      </c>
      <c r="AA65" s="10">
        <v>1</v>
      </c>
      <c r="AB65" s="10">
        <v>3</v>
      </c>
      <c r="AC65" s="10">
        <v>2</v>
      </c>
      <c r="AD65" s="19">
        <v>3</v>
      </c>
      <c r="AE65" s="19">
        <v>1</v>
      </c>
      <c r="AF65" s="19"/>
      <c r="AG65" s="19">
        <v>2</v>
      </c>
      <c r="AH65" s="19"/>
      <c r="AI65" s="16"/>
      <c r="AJ65" s="16"/>
      <c r="AK65" s="16"/>
    </row>
    <row r="66" spans="1:37" x14ac:dyDescent="0.25">
      <c r="A66" s="13" t="s">
        <v>156</v>
      </c>
      <c r="B66" s="15">
        <v>4</v>
      </c>
      <c r="C66" s="15">
        <v>1</v>
      </c>
      <c r="D66" s="2">
        <v>1</v>
      </c>
      <c r="F66" s="2">
        <v>1</v>
      </c>
      <c r="G66" s="2">
        <v>1</v>
      </c>
      <c r="H66" s="2">
        <v>1</v>
      </c>
      <c r="J66" s="2">
        <v>1</v>
      </c>
      <c r="K66" s="2">
        <v>3</v>
      </c>
      <c r="L66" s="2">
        <v>1</v>
      </c>
      <c r="M66" s="2">
        <v>2</v>
      </c>
      <c r="Q66" s="2">
        <v>2</v>
      </c>
      <c r="R66" s="2">
        <v>3</v>
      </c>
      <c r="S66" s="10">
        <v>2</v>
      </c>
      <c r="T66" s="10">
        <v>3</v>
      </c>
      <c r="U66" s="10">
        <v>1</v>
      </c>
      <c r="V66" s="10">
        <v>5</v>
      </c>
      <c r="W66" s="10"/>
      <c r="X66" s="10">
        <v>2</v>
      </c>
      <c r="Y66" s="10">
        <v>1</v>
      </c>
      <c r="Z66" s="10">
        <v>2</v>
      </c>
      <c r="AA66" s="10">
        <v>1</v>
      </c>
      <c r="AB66" s="10">
        <v>1</v>
      </c>
      <c r="AC66" s="10">
        <v>1</v>
      </c>
      <c r="AD66" s="10"/>
      <c r="AE66" s="10"/>
      <c r="AF66" s="10">
        <v>2</v>
      </c>
      <c r="AG66" s="10">
        <v>1</v>
      </c>
      <c r="AH66" s="10"/>
      <c r="AI66" s="18"/>
      <c r="AJ66" s="18"/>
    </row>
    <row r="67" spans="1:37" x14ac:dyDescent="0.25">
      <c r="A67" s="13" t="s">
        <v>92</v>
      </c>
      <c r="B67" s="15">
        <v>10</v>
      </c>
      <c r="C67" s="15">
        <v>4</v>
      </c>
      <c r="D67" s="2">
        <v>1</v>
      </c>
      <c r="E67" s="2">
        <v>2</v>
      </c>
      <c r="F67" s="2">
        <v>1</v>
      </c>
      <c r="G67" s="2">
        <v>8</v>
      </c>
      <c r="H67" s="2">
        <v>2</v>
      </c>
      <c r="I67" s="2">
        <v>3</v>
      </c>
      <c r="J67" s="2">
        <v>5</v>
      </c>
      <c r="K67" s="2">
        <v>10</v>
      </c>
      <c r="L67" s="2">
        <v>6</v>
      </c>
      <c r="M67" s="2">
        <v>14</v>
      </c>
      <c r="N67" s="2">
        <v>12</v>
      </c>
      <c r="O67" s="2">
        <v>7</v>
      </c>
      <c r="P67" s="2">
        <v>7</v>
      </c>
      <c r="Q67" s="2">
        <v>11</v>
      </c>
      <c r="R67" s="2">
        <v>21</v>
      </c>
      <c r="S67" s="10">
        <v>9</v>
      </c>
      <c r="T67" s="10">
        <v>10</v>
      </c>
      <c r="U67" s="10">
        <v>10</v>
      </c>
      <c r="V67" s="10">
        <v>6</v>
      </c>
      <c r="W67" s="10">
        <v>2</v>
      </c>
      <c r="X67" s="10">
        <v>8</v>
      </c>
      <c r="Y67" s="10">
        <v>5</v>
      </c>
      <c r="Z67" s="10">
        <v>7</v>
      </c>
      <c r="AA67" s="10">
        <v>8</v>
      </c>
      <c r="AB67" s="10">
        <v>5</v>
      </c>
      <c r="AC67" s="10">
        <v>1</v>
      </c>
      <c r="AD67" s="10">
        <v>3</v>
      </c>
      <c r="AE67" s="10">
        <v>2</v>
      </c>
      <c r="AF67" s="10">
        <v>3</v>
      </c>
      <c r="AG67" s="10">
        <v>3</v>
      </c>
      <c r="AH67" s="10">
        <v>1</v>
      </c>
      <c r="AI67" s="16"/>
      <c r="AJ67" s="16"/>
      <c r="AK67" s="16"/>
    </row>
    <row r="68" spans="1:37" x14ac:dyDescent="0.25">
      <c r="A68" s="13" t="s">
        <v>93</v>
      </c>
      <c r="F68" s="2">
        <v>1</v>
      </c>
      <c r="K68" s="2">
        <v>1</v>
      </c>
      <c r="S68" s="10">
        <v>1</v>
      </c>
      <c r="T68" s="10"/>
      <c r="U68" s="10">
        <v>2</v>
      </c>
      <c r="V68" s="10">
        <v>1</v>
      </c>
      <c r="W68" s="10"/>
      <c r="X68" s="10">
        <v>2</v>
      </c>
      <c r="Y68" s="10">
        <v>1</v>
      </c>
      <c r="Z68" s="10">
        <v>1</v>
      </c>
      <c r="AA68" s="10">
        <v>1</v>
      </c>
      <c r="AB68" s="10"/>
      <c r="AC68" s="10"/>
      <c r="AD68" s="10"/>
      <c r="AE68" s="10"/>
      <c r="AF68" s="10"/>
      <c r="AG68" s="10"/>
      <c r="AH68" s="10"/>
      <c r="AI68" s="18"/>
      <c r="AJ68" s="18"/>
    </row>
    <row r="69" spans="1:37" x14ac:dyDescent="0.25">
      <c r="A69" s="15" t="s">
        <v>94</v>
      </c>
      <c r="B69" s="15">
        <v>47</v>
      </c>
      <c r="C69" s="15">
        <v>85</v>
      </c>
      <c r="D69" s="2">
        <v>66</v>
      </c>
      <c r="E69" s="2">
        <v>74</v>
      </c>
      <c r="F69" s="2">
        <v>92</v>
      </c>
      <c r="G69" s="2">
        <v>77</v>
      </c>
      <c r="H69" s="2">
        <v>98</v>
      </c>
      <c r="I69" s="2">
        <v>101</v>
      </c>
      <c r="J69" s="2">
        <v>89</v>
      </c>
      <c r="K69" s="2">
        <v>103</v>
      </c>
      <c r="L69" s="2">
        <v>87</v>
      </c>
      <c r="M69" s="2">
        <v>88</v>
      </c>
      <c r="N69" s="2">
        <v>56</v>
      </c>
      <c r="O69" s="2">
        <v>84</v>
      </c>
      <c r="P69" s="2">
        <v>89</v>
      </c>
      <c r="Q69" s="2">
        <v>73</v>
      </c>
      <c r="R69" s="2">
        <v>142</v>
      </c>
      <c r="S69" s="10">
        <v>104</v>
      </c>
      <c r="T69" s="10">
        <v>175</v>
      </c>
      <c r="U69" s="10">
        <v>146</v>
      </c>
      <c r="V69" s="10">
        <v>129</v>
      </c>
      <c r="W69" s="10">
        <v>113</v>
      </c>
      <c r="X69" s="10">
        <v>137</v>
      </c>
      <c r="Y69" s="10">
        <v>126</v>
      </c>
      <c r="Z69" s="10">
        <v>168</v>
      </c>
      <c r="AA69" s="10">
        <v>131</v>
      </c>
      <c r="AB69" s="10">
        <v>129</v>
      </c>
      <c r="AC69" s="10">
        <v>141</v>
      </c>
      <c r="AD69" s="10">
        <v>93</v>
      </c>
      <c r="AE69" s="10">
        <v>108</v>
      </c>
      <c r="AF69" s="10">
        <v>106</v>
      </c>
      <c r="AG69" s="10">
        <v>119</v>
      </c>
      <c r="AH69" s="10">
        <v>12</v>
      </c>
      <c r="AI69" s="16"/>
      <c r="AJ69" s="16"/>
      <c r="AK69" s="16"/>
    </row>
    <row r="70" spans="1:37" x14ac:dyDescent="0.25">
      <c r="A70" s="13" t="s">
        <v>157</v>
      </c>
      <c r="B70" s="15">
        <v>29</v>
      </c>
      <c r="C70" s="15">
        <v>11</v>
      </c>
      <c r="D70" s="2">
        <v>17</v>
      </c>
      <c r="E70" s="2">
        <v>18</v>
      </c>
      <c r="F70" s="2">
        <v>18</v>
      </c>
      <c r="G70" s="2">
        <v>4</v>
      </c>
      <c r="H70" s="2">
        <v>10</v>
      </c>
      <c r="I70" s="2">
        <v>5</v>
      </c>
      <c r="J70" s="2">
        <v>5</v>
      </c>
      <c r="N70" s="2">
        <v>2</v>
      </c>
      <c r="P70" s="2">
        <v>1</v>
      </c>
      <c r="Q70" s="2">
        <v>1</v>
      </c>
      <c r="S70" s="10">
        <v>2</v>
      </c>
      <c r="T70" s="10">
        <v>1</v>
      </c>
      <c r="U70" s="10"/>
      <c r="V70" s="10"/>
      <c r="W70" s="10">
        <v>1</v>
      </c>
      <c r="X70" s="10"/>
      <c r="Y70" s="10"/>
      <c r="Z70" s="10"/>
      <c r="AA70" s="10"/>
      <c r="AB70" s="10"/>
      <c r="AC70" s="10">
        <v>1</v>
      </c>
      <c r="AD70" s="10"/>
      <c r="AE70" s="10">
        <v>1</v>
      </c>
      <c r="AF70" s="10">
        <v>1</v>
      </c>
      <c r="AG70" s="10"/>
      <c r="AH70" s="10"/>
      <c r="AI70" s="16"/>
      <c r="AJ70" s="16"/>
      <c r="AK70" s="16"/>
    </row>
    <row r="71" spans="1:37" x14ac:dyDescent="0.25">
      <c r="A71" s="13" t="s">
        <v>158</v>
      </c>
      <c r="B71" s="15">
        <v>4</v>
      </c>
      <c r="C71" s="15">
        <v>6</v>
      </c>
      <c r="D71" s="2">
        <v>6</v>
      </c>
      <c r="E71" s="2">
        <v>14</v>
      </c>
      <c r="F71" s="2">
        <v>3</v>
      </c>
      <c r="G71" s="2">
        <v>2</v>
      </c>
      <c r="H71" s="2">
        <v>1</v>
      </c>
      <c r="I71" s="2">
        <v>7</v>
      </c>
      <c r="J71" s="2">
        <v>1</v>
      </c>
      <c r="M71" s="2">
        <v>2</v>
      </c>
      <c r="P71" s="2">
        <v>2</v>
      </c>
      <c r="S71" s="10"/>
      <c r="T71" s="10">
        <v>1</v>
      </c>
      <c r="U71" s="10"/>
      <c r="V71" s="10">
        <v>2</v>
      </c>
      <c r="W71" s="10">
        <v>1</v>
      </c>
      <c r="X71" s="10">
        <v>1</v>
      </c>
      <c r="Y71" s="10"/>
      <c r="Z71" s="10"/>
      <c r="AA71" s="10"/>
      <c r="AB71" s="10"/>
      <c r="AC71" s="10"/>
      <c r="AD71" s="10">
        <v>1</v>
      </c>
      <c r="AE71" s="10">
        <v>1</v>
      </c>
      <c r="AF71" s="10"/>
      <c r="AG71" s="10"/>
      <c r="AH71" s="10"/>
      <c r="AI71" s="16"/>
      <c r="AJ71" s="16"/>
      <c r="AK71" s="16"/>
    </row>
    <row r="72" spans="1:37" x14ac:dyDescent="0.25">
      <c r="A72" s="15" t="s">
        <v>95</v>
      </c>
      <c r="B72" s="15">
        <v>10</v>
      </c>
      <c r="C72" s="15">
        <v>7</v>
      </c>
      <c r="D72" s="2">
        <v>6</v>
      </c>
      <c r="E72" s="2">
        <v>3</v>
      </c>
      <c r="F72" s="2">
        <v>15</v>
      </c>
      <c r="G72" s="2">
        <v>9</v>
      </c>
      <c r="H72" s="2">
        <v>18</v>
      </c>
      <c r="I72" s="2">
        <v>10</v>
      </c>
      <c r="J72" s="2">
        <v>7</v>
      </c>
      <c r="K72" s="2">
        <v>19</v>
      </c>
      <c r="L72" s="2">
        <v>11</v>
      </c>
      <c r="M72" s="2">
        <v>10</v>
      </c>
      <c r="N72" s="2">
        <v>17</v>
      </c>
      <c r="O72" s="2">
        <v>8</v>
      </c>
      <c r="P72" s="2">
        <v>17</v>
      </c>
      <c r="Q72" s="2">
        <v>20</v>
      </c>
      <c r="R72" s="2">
        <v>30</v>
      </c>
      <c r="S72" s="10">
        <v>20</v>
      </c>
      <c r="T72" s="10">
        <v>29</v>
      </c>
      <c r="U72" s="10">
        <v>15</v>
      </c>
      <c r="V72" s="10">
        <v>23</v>
      </c>
      <c r="W72" s="10">
        <v>12</v>
      </c>
      <c r="X72" s="10">
        <v>36</v>
      </c>
      <c r="Y72" s="10">
        <v>19</v>
      </c>
      <c r="Z72" s="10">
        <v>30</v>
      </c>
      <c r="AA72" s="10">
        <v>17</v>
      </c>
      <c r="AB72" s="10">
        <v>19</v>
      </c>
      <c r="AC72" s="10">
        <v>22</v>
      </c>
      <c r="AD72" s="10">
        <v>18</v>
      </c>
      <c r="AE72" s="10">
        <v>8</v>
      </c>
      <c r="AF72" s="10">
        <v>8</v>
      </c>
      <c r="AG72" s="10">
        <v>16</v>
      </c>
      <c r="AH72" s="10">
        <v>2</v>
      </c>
      <c r="AI72" s="16"/>
      <c r="AJ72" s="16"/>
      <c r="AK72" s="16"/>
    </row>
    <row r="73" spans="1:37" x14ac:dyDescent="0.25">
      <c r="A73" s="13" t="s">
        <v>96</v>
      </c>
      <c r="B73" s="15">
        <v>1</v>
      </c>
      <c r="E73" s="2">
        <v>1</v>
      </c>
      <c r="G73" s="2">
        <v>1</v>
      </c>
      <c r="H73" s="2">
        <v>1</v>
      </c>
      <c r="J73" s="2">
        <v>1</v>
      </c>
      <c r="L73" s="2">
        <v>1</v>
      </c>
      <c r="M73" s="2">
        <v>1</v>
      </c>
      <c r="O73" s="2">
        <v>1</v>
      </c>
      <c r="Q73" s="2">
        <v>1</v>
      </c>
      <c r="R73" s="2">
        <v>1</v>
      </c>
      <c r="S73" s="10"/>
      <c r="T73" s="10">
        <v>2</v>
      </c>
      <c r="U73" s="10"/>
      <c r="V73" s="10">
        <v>2</v>
      </c>
      <c r="W73" s="10"/>
      <c r="X73" s="10">
        <v>1</v>
      </c>
      <c r="Y73" s="10">
        <v>1</v>
      </c>
      <c r="Z73" s="10"/>
      <c r="AA73" s="10">
        <v>1</v>
      </c>
      <c r="AB73" s="10">
        <v>3</v>
      </c>
      <c r="AC73" s="10">
        <v>2</v>
      </c>
      <c r="AD73" s="10">
        <v>1</v>
      </c>
      <c r="AE73" s="10"/>
      <c r="AF73" s="10"/>
      <c r="AG73" s="10"/>
      <c r="AH73" s="10"/>
      <c r="AI73" s="18"/>
      <c r="AJ73" s="18"/>
    </row>
    <row r="74" spans="1:37" x14ac:dyDescent="0.25">
      <c r="A74" s="13" t="s">
        <v>159</v>
      </c>
      <c r="D74" s="2">
        <v>1</v>
      </c>
      <c r="F74" s="2">
        <v>1</v>
      </c>
      <c r="H74" s="2">
        <v>2</v>
      </c>
      <c r="J74" s="2">
        <v>1</v>
      </c>
      <c r="O74" s="2">
        <v>1</v>
      </c>
      <c r="P74" s="2">
        <v>1</v>
      </c>
      <c r="S74" s="10"/>
      <c r="T74" s="10"/>
      <c r="U74" s="10">
        <v>1</v>
      </c>
      <c r="V74" s="10"/>
      <c r="W74" s="10"/>
      <c r="X74" s="10"/>
      <c r="Y74" s="10"/>
      <c r="Z74" s="10">
        <v>1</v>
      </c>
      <c r="AA74" s="10"/>
      <c r="AB74" s="10"/>
      <c r="AC74" s="10"/>
      <c r="AD74" s="10"/>
      <c r="AE74" s="10"/>
      <c r="AF74" s="10"/>
      <c r="AG74" s="10"/>
      <c r="AH74" s="10"/>
    </row>
    <row r="75" spans="1:37" x14ac:dyDescent="0.25">
      <c r="A75" s="13" t="s">
        <v>97</v>
      </c>
      <c r="B75" s="15">
        <v>2</v>
      </c>
      <c r="D75" s="2">
        <v>1</v>
      </c>
      <c r="G75" s="2">
        <v>1</v>
      </c>
      <c r="M75" s="2">
        <v>1</v>
      </c>
      <c r="S75" s="10"/>
      <c r="T75" s="10"/>
      <c r="U75" s="10">
        <v>1</v>
      </c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8"/>
      <c r="AJ75" s="18"/>
    </row>
    <row r="76" spans="1:37" x14ac:dyDescent="0.25">
      <c r="A76" s="15" t="s">
        <v>98</v>
      </c>
      <c r="B76" s="15">
        <v>66</v>
      </c>
      <c r="C76" s="15">
        <v>112</v>
      </c>
      <c r="D76" s="2">
        <v>110</v>
      </c>
      <c r="E76" s="2">
        <v>110</v>
      </c>
      <c r="F76" s="2">
        <v>100</v>
      </c>
      <c r="G76" s="2">
        <v>80</v>
      </c>
      <c r="H76" s="2">
        <v>108</v>
      </c>
      <c r="I76" s="2">
        <v>94</v>
      </c>
      <c r="J76" s="2">
        <v>51</v>
      </c>
      <c r="K76" s="2">
        <v>32</v>
      </c>
      <c r="L76" s="2">
        <v>28</v>
      </c>
      <c r="M76" s="2">
        <v>25</v>
      </c>
      <c r="N76" s="2">
        <v>25</v>
      </c>
      <c r="O76" s="2">
        <v>17</v>
      </c>
      <c r="P76" s="2">
        <v>21</v>
      </c>
      <c r="Q76" s="2">
        <v>15</v>
      </c>
      <c r="R76" s="2">
        <v>4</v>
      </c>
      <c r="S76" s="10">
        <v>6</v>
      </c>
      <c r="T76" s="10">
        <v>7</v>
      </c>
      <c r="U76" s="10">
        <v>3</v>
      </c>
      <c r="V76" s="10">
        <v>2</v>
      </c>
      <c r="W76" s="10">
        <v>3</v>
      </c>
      <c r="X76" s="10">
        <v>2</v>
      </c>
      <c r="Y76" s="10">
        <v>5</v>
      </c>
      <c r="Z76" s="10">
        <v>5</v>
      </c>
      <c r="AA76" s="10">
        <v>4</v>
      </c>
      <c r="AB76" s="10">
        <v>2</v>
      </c>
      <c r="AC76" s="10">
        <v>2</v>
      </c>
      <c r="AD76" s="10">
        <v>7</v>
      </c>
      <c r="AE76" s="10">
        <v>4</v>
      </c>
      <c r="AF76" s="10">
        <v>7</v>
      </c>
      <c r="AG76" s="10">
        <v>13</v>
      </c>
      <c r="AH76" s="10">
        <v>5</v>
      </c>
      <c r="AI76" s="16"/>
      <c r="AJ76" s="16"/>
      <c r="AK76" s="16"/>
    </row>
    <row r="77" spans="1:37" x14ac:dyDescent="0.25">
      <c r="A77" s="13" t="s">
        <v>160</v>
      </c>
      <c r="K77" s="2">
        <v>1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6"/>
      <c r="AJ77" s="16"/>
      <c r="AK77" s="16"/>
    </row>
    <row r="78" spans="1:37" x14ac:dyDescent="0.25">
      <c r="A78" s="13" t="s">
        <v>99</v>
      </c>
      <c r="C78" s="15">
        <v>1</v>
      </c>
      <c r="I78" s="2">
        <v>1</v>
      </c>
      <c r="J78" s="2">
        <v>1</v>
      </c>
      <c r="R78" s="2">
        <v>1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7" x14ac:dyDescent="0.25">
      <c r="A79" s="15" t="s">
        <v>100</v>
      </c>
      <c r="B79" s="15">
        <v>7</v>
      </c>
      <c r="C79" s="15">
        <v>7</v>
      </c>
      <c r="D79" s="2">
        <v>2</v>
      </c>
      <c r="E79" s="2">
        <v>1</v>
      </c>
      <c r="F79" s="2">
        <v>1</v>
      </c>
      <c r="G79" s="2">
        <v>1</v>
      </c>
      <c r="J79" s="2">
        <v>1</v>
      </c>
      <c r="M79" s="2">
        <v>1</v>
      </c>
      <c r="N79" s="2">
        <v>2</v>
      </c>
      <c r="Q79" s="2">
        <v>2</v>
      </c>
      <c r="R79" s="2">
        <v>5</v>
      </c>
      <c r="S79" s="10"/>
      <c r="T79" s="10"/>
      <c r="U79" s="10">
        <v>2</v>
      </c>
      <c r="V79" s="10"/>
      <c r="W79" s="10"/>
      <c r="X79" s="10"/>
      <c r="Y79" s="10"/>
      <c r="Z79" s="10">
        <v>1</v>
      </c>
      <c r="AA79" s="10"/>
      <c r="AB79" s="10"/>
      <c r="AC79" s="10">
        <v>1</v>
      </c>
      <c r="AD79" s="10"/>
      <c r="AE79" s="10"/>
      <c r="AF79" s="10"/>
      <c r="AG79" s="10"/>
      <c r="AH79" s="10"/>
    </row>
    <row r="80" spans="1:37" x14ac:dyDescent="0.25">
      <c r="A80" s="13" t="s">
        <v>161</v>
      </c>
      <c r="B80" s="15">
        <v>1</v>
      </c>
      <c r="C80" s="15">
        <v>1</v>
      </c>
      <c r="D80" s="2">
        <v>5</v>
      </c>
      <c r="E80" s="2">
        <v>1</v>
      </c>
      <c r="F80" s="2">
        <v>2</v>
      </c>
      <c r="H80" s="2">
        <v>2</v>
      </c>
      <c r="J80" s="2">
        <v>1</v>
      </c>
      <c r="K80" s="2">
        <v>1</v>
      </c>
      <c r="M80" s="2">
        <v>1</v>
      </c>
      <c r="P80" s="2">
        <v>1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>
        <v>1</v>
      </c>
      <c r="AH80" s="10"/>
    </row>
    <row r="81" spans="1:34" x14ac:dyDescent="0.25">
      <c r="A81" s="13" t="s">
        <v>162</v>
      </c>
      <c r="B81" s="15">
        <v>10</v>
      </c>
      <c r="C81" s="15">
        <v>2</v>
      </c>
      <c r="D81" s="2">
        <v>3</v>
      </c>
      <c r="E81" s="2">
        <v>2</v>
      </c>
      <c r="G81" s="2">
        <v>3</v>
      </c>
      <c r="H81" s="2">
        <v>1</v>
      </c>
      <c r="I81" s="2">
        <v>2</v>
      </c>
      <c r="J81" s="2">
        <v>1</v>
      </c>
      <c r="S81" s="10"/>
      <c r="T81" s="10"/>
      <c r="U81" s="10">
        <v>2</v>
      </c>
      <c r="V81" s="10"/>
      <c r="W81" s="10"/>
      <c r="X81" s="10"/>
      <c r="Y81" s="10"/>
      <c r="Z81" s="10"/>
      <c r="AA81" s="10">
        <v>1</v>
      </c>
      <c r="AB81" s="10"/>
      <c r="AC81" s="10"/>
      <c r="AD81" s="10"/>
      <c r="AE81" s="10">
        <v>1</v>
      </c>
      <c r="AF81" s="10"/>
      <c r="AG81" s="10"/>
      <c r="AH81" s="10"/>
    </row>
    <row r="82" spans="1:34" x14ac:dyDescent="0.25">
      <c r="A82" s="13" t="s">
        <v>101</v>
      </c>
      <c r="C82" s="15">
        <v>1</v>
      </c>
      <c r="D82" s="2">
        <v>1</v>
      </c>
      <c r="E82" s="2">
        <v>1</v>
      </c>
      <c r="F82" s="2">
        <v>1</v>
      </c>
      <c r="I82" s="2">
        <v>1</v>
      </c>
      <c r="J82" s="2">
        <v>1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x14ac:dyDescent="0.25">
      <c r="A83" s="13" t="s">
        <v>163</v>
      </c>
      <c r="B83" s="15">
        <v>3</v>
      </c>
      <c r="C83" s="15">
        <v>2</v>
      </c>
      <c r="D83" s="2">
        <v>2</v>
      </c>
      <c r="E83" s="2">
        <v>1</v>
      </c>
      <c r="G83" s="2">
        <v>2</v>
      </c>
      <c r="H83" s="2">
        <v>2</v>
      </c>
      <c r="I83" s="2">
        <v>3</v>
      </c>
      <c r="J83" s="2">
        <v>2</v>
      </c>
      <c r="K83" s="2">
        <v>1</v>
      </c>
      <c r="P83" s="2">
        <v>1</v>
      </c>
      <c r="Q83" s="2">
        <v>1</v>
      </c>
      <c r="R83" s="2">
        <v>1</v>
      </c>
      <c r="S83" s="10">
        <v>1</v>
      </c>
      <c r="T83" s="10"/>
      <c r="U83" s="10">
        <v>2</v>
      </c>
      <c r="V83" s="10"/>
      <c r="W83" s="10">
        <v>1</v>
      </c>
      <c r="X83" s="10">
        <v>1</v>
      </c>
      <c r="Y83" s="10">
        <v>1</v>
      </c>
      <c r="Z83" s="10">
        <v>3</v>
      </c>
      <c r="AA83" s="10"/>
      <c r="AB83" s="10"/>
      <c r="AC83" s="10"/>
      <c r="AD83" s="10">
        <v>1</v>
      </c>
      <c r="AE83" s="10"/>
      <c r="AF83" s="10"/>
      <c r="AG83" s="10"/>
      <c r="AH83" s="10"/>
    </row>
    <row r="84" spans="1:34" x14ac:dyDescent="0.25">
      <c r="A84" s="13" t="s">
        <v>102</v>
      </c>
      <c r="B84" s="15">
        <v>1</v>
      </c>
      <c r="G84" s="2">
        <v>1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x14ac:dyDescent="0.25">
      <c r="A85" s="13" t="s">
        <v>103</v>
      </c>
      <c r="D85" s="2">
        <v>4</v>
      </c>
      <c r="F85" s="2">
        <v>1</v>
      </c>
      <c r="J85" s="2">
        <v>1</v>
      </c>
      <c r="L85" s="2">
        <v>1</v>
      </c>
      <c r="Q85" s="2">
        <v>1</v>
      </c>
      <c r="R85" s="2">
        <v>2</v>
      </c>
      <c r="S85" s="10"/>
      <c r="T85" s="10"/>
      <c r="U85" s="10"/>
      <c r="V85" s="10"/>
      <c r="W85" s="10"/>
      <c r="X85" s="10">
        <v>1</v>
      </c>
      <c r="Y85" s="10"/>
      <c r="Z85" s="10">
        <v>1</v>
      </c>
      <c r="AA85" s="10">
        <v>1</v>
      </c>
      <c r="AB85" s="10"/>
      <c r="AC85" s="10"/>
      <c r="AD85" s="10"/>
      <c r="AE85" s="10"/>
      <c r="AF85" s="10"/>
      <c r="AG85" s="10"/>
      <c r="AH85" s="10"/>
    </row>
    <row r="86" spans="1:34" x14ac:dyDescent="0.25">
      <c r="A86" s="13" t="s">
        <v>104</v>
      </c>
      <c r="B86" s="15">
        <v>2</v>
      </c>
      <c r="C86" s="15">
        <v>1</v>
      </c>
      <c r="D86" s="2">
        <v>8</v>
      </c>
      <c r="E86" s="2">
        <v>4</v>
      </c>
      <c r="G86" s="2">
        <v>1</v>
      </c>
      <c r="H86" s="2">
        <v>9</v>
      </c>
      <c r="I86" s="2">
        <v>4</v>
      </c>
      <c r="J86" s="2">
        <v>6</v>
      </c>
      <c r="K86" s="2">
        <v>14</v>
      </c>
      <c r="L86" s="2">
        <v>17</v>
      </c>
      <c r="M86" s="2">
        <v>13</v>
      </c>
      <c r="N86" s="2">
        <v>26</v>
      </c>
      <c r="O86" s="2">
        <v>16</v>
      </c>
      <c r="P86" s="2">
        <v>14</v>
      </c>
      <c r="Q86" s="2">
        <v>14</v>
      </c>
      <c r="R86" s="2">
        <v>6</v>
      </c>
      <c r="S86" s="10">
        <v>9</v>
      </c>
      <c r="T86" s="10">
        <v>12</v>
      </c>
      <c r="U86" s="10">
        <v>8</v>
      </c>
      <c r="V86" s="10">
        <v>8</v>
      </c>
      <c r="W86" s="10">
        <v>7</v>
      </c>
      <c r="X86" s="10">
        <v>15</v>
      </c>
      <c r="Y86" s="10">
        <v>9</v>
      </c>
      <c r="Z86" s="10">
        <v>9</v>
      </c>
      <c r="AA86" s="10">
        <v>2</v>
      </c>
      <c r="AB86" s="10">
        <v>3</v>
      </c>
      <c r="AC86" s="10">
        <v>3</v>
      </c>
      <c r="AD86" s="10">
        <v>3</v>
      </c>
      <c r="AE86" s="10">
        <v>4</v>
      </c>
      <c r="AF86" s="10">
        <v>4</v>
      </c>
      <c r="AG86" s="10">
        <v>5</v>
      </c>
      <c r="AH86" s="10">
        <v>1</v>
      </c>
    </row>
    <row r="87" spans="1:34" x14ac:dyDescent="0.25">
      <c r="A87" s="13" t="s">
        <v>105</v>
      </c>
      <c r="K87" s="2">
        <v>1</v>
      </c>
      <c r="M87" s="2">
        <v>1</v>
      </c>
      <c r="O87" s="2">
        <v>1</v>
      </c>
      <c r="P87" s="2">
        <v>2</v>
      </c>
      <c r="Q87" s="2">
        <v>2</v>
      </c>
      <c r="S87" s="10">
        <v>1</v>
      </c>
      <c r="T87" s="10">
        <v>1</v>
      </c>
      <c r="U87" s="10"/>
      <c r="V87" s="10"/>
      <c r="W87" s="10"/>
      <c r="X87" s="10">
        <v>1</v>
      </c>
      <c r="Y87" s="10"/>
      <c r="Z87" s="10"/>
      <c r="AA87" s="10"/>
      <c r="AB87" s="10">
        <v>1</v>
      </c>
      <c r="AC87" s="10"/>
      <c r="AD87" s="10"/>
      <c r="AE87" s="10"/>
      <c r="AF87" s="10"/>
      <c r="AG87" s="10"/>
      <c r="AH87" s="10"/>
    </row>
    <row r="88" spans="1:34" x14ac:dyDescent="0.25">
      <c r="A88" s="13" t="s">
        <v>164</v>
      </c>
      <c r="B88" s="15">
        <v>8</v>
      </c>
      <c r="C88" s="15">
        <v>7</v>
      </c>
      <c r="D88" s="2">
        <v>2</v>
      </c>
      <c r="E88" s="2">
        <v>6</v>
      </c>
      <c r="F88" s="2">
        <v>2</v>
      </c>
      <c r="G88" s="2">
        <v>5</v>
      </c>
      <c r="H88" s="2">
        <v>3</v>
      </c>
      <c r="I88" s="2">
        <v>6</v>
      </c>
      <c r="K88" s="2">
        <v>5</v>
      </c>
      <c r="L88" s="2">
        <v>3</v>
      </c>
      <c r="M88" s="2">
        <v>6</v>
      </c>
      <c r="O88" s="2">
        <v>10</v>
      </c>
      <c r="P88" s="2">
        <v>5</v>
      </c>
      <c r="Q88" s="2">
        <v>9</v>
      </c>
      <c r="R88" s="2">
        <v>3</v>
      </c>
      <c r="S88" s="10">
        <v>13</v>
      </c>
      <c r="T88" s="10">
        <v>30</v>
      </c>
      <c r="U88" s="10">
        <v>16</v>
      </c>
      <c r="V88" s="10">
        <v>28</v>
      </c>
      <c r="W88" s="10">
        <v>21</v>
      </c>
      <c r="X88" s="10">
        <v>18</v>
      </c>
      <c r="Y88" s="10">
        <v>18</v>
      </c>
      <c r="Z88" s="10">
        <v>24</v>
      </c>
      <c r="AA88" s="10">
        <v>17</v>
      </c>
      <c r="AB88" s="10">
        <v>14</v>
      </c>
      <c r="AC88" s="10">
        <v>10</v>
      </c>
      <c r="AD88" s="10">
        <v>8</v>
      </c>
      <c r="AE88" s="10">
        <v>16</v>
      </c>
      <c r="AF88" s="10">
        <v>6</v>
      </c>
      <c r="AG88" s="10">
        <v>3</v>
      </c>
      <c r="AH88" s="10">
        <v>2</v>
      </c>
    </row>
    <row r="89" spans="1:34" x14ac:dyDescent="0.25">
      <c r="A89" s="13" t="s">
        <v>106</v>
      </c>
      <c r="B89" s="15">
        <v>4</v>
      </c>
      <c r="C89" s="15">
        <v>1</v>
      </c>
      <c r="D89" s="2">
        <v>4</v>
      </c>
      <c r="E89" s="2">
        <v>3</v>
      </c>
      <c r="F89" s="2">
        <v>1</v>
      </c>
      <c r="G89" s="2">
        <v>3</v>
      </c>
      <c r="H89" s="2">
        <v>1</v>
      </c>
      <c r="I89" s="2">
        <v>4</v>
      </c>
      <c r="J89" s="2">
        <v>2</v>
      </c>
      <c r="K89" s="2">
        <v>1</v>
      </c>
      <c r="L89" s="2">
        <v>1</v>
      </c>
      <c r="M89" s="2">
        <v>2</v>
      </c>
      <c r="O89" s="2">
        <v>3</v>
      </c>
      <c r="Q89" s="2">
        <v>2</v>
      </c>
      <c r="R89" s="2">
        <v>1</v>
      </c>
      <c r="S89" s="10">
        <v>1</v>
      </c>
      <c r="T89" s="10"/>
      <c r="U89" s="10"/>
      <c r="V89" s="10">
        <v>1</v>
      </c>
      <c r="W89" s="10"/>
      <c r="X89" s="10">
        <v>1</v>
      </c>
      <c r="Y89" s="10"/>
      <c r="Z89" s="10">
        <v>1</v>
      </c>
      <c r="AA89" s="10"/>
      <c r="AB89" s="10"/>
      <c r="AC89" s="10"/>
      <c r="AD89" s="10">
        <v>1</v>
      </c>
      <c r="AE89" s="10">
        <v>1</v>
      </c>
      <c r="AF89" s="10"/>
      <c r="AG89" s="10">
        <v>4</v>
      </c>
      <c r="AH89" s="10"/>
    </row>
    <row r="90" spans="1:34" x14ac:dyDescent="0.25">
      <c r="A90" s="13" t="s">
        <v>107</v>
      </c>
      <c r="B90" s="15">
        <v>1</v>
      </c>
      <c r="C90" s="15">
        <v>1</v>
      </c>
      <c r="I90" s="2">
        <v>2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>
        <v>1</v>
      </c>
      <c r="AE90" s="10"/>
      <c r="AF90" s="10"/>
      <c r="AG90" s="10"/>
      <c r="AH90" s="10"/>
    </row>
    <row r="91" spans="1:34" x14ac:dyDescent="0.25">
      <c r="A91" s="13" t="s">
        <v>108</v>
      </c>
      <c r="R91" s="2">
        <v>1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spans="1:34" x14ac:dyDescent="0.25">
      <c r="A92" s="13" t="s">
        <v>109</v>
      </c>
      <c r="B92" s="15">
        <v>2</v>
      </c>
      <c r="C92" s="15">
        <v>3</v>
      </c>
      <c r="D92" s="2">
        <v>3</v>
      </c>
      <c r="E92" s="2">
        <v>7</v>
      </c>
      <c r="G92" s="2">
        <v>5</v>
      </c>
      <c r="H92" s="2">
        <v>4</v>
      </c>
      <c r="I92" s="2">
        <v>7</v>
      </c>
      <c r="J92" s="2">
        <v>1</v>
      </c>
      <c r="K92" s="2">
        <v>1</v>
      </c>
      <c r="O92" s="2">
        <v>1</v>
      </c>
      <c r="S92" s="10"/>
      <c r="T92" s="10">
        <v>1</v>
      </c>
      <c r="U92" s="10">
        <v>1</v>
      </c>
      <c r="V92" s="10"/>
      <c r="W92" s="10">
        <v>1</v>
      </c>
      <c r="X92" s="10"/>
      <c r="Y92" s="10"/>
      <c r="Z92" s="10"/>
      <c r="AA92" s="10"/>
      <c r="AB92" s="10">
        <v>1</v>
      </c>
      <c r="AC92" s="10">
        <v>1</v>
      </c>
      <c r="AD92" s="10">
        <v>1</v>
      </c>
      <c r="AE92" s="10"/>
      <c r="AF92" s="10"/>
      <c r="AG92" s="10">
        <v>1</v>
      </c>
      <c r="AH92" s="10">
        <v>1</v>
      </c>
    </row>
    <row r="93" spans="1:34" x14ac:dyDescent="0.25">
      <c r="A93" s="13" t="s">
        <v>110</v>
      </c>
      <c r="B93" s="15">
        <v>3</v>
      </c>
      <c r="D93" s="2">
        <v>1</v>
      </c>
      <c r="E93" s="2">
        <v>1</v>
      </c>
      <c r="I93" s="2">
        <v>1</v>
      </c>
      <c r="L93" s="2">
        <v>1</v>
      </c>
      <c r="N93" s="2">
        <v>3</v>
      </c>
      <c r="O93" s="2">
        <v>1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>
        <v>1</v>
      </c>
      <c r="AD93" s="10"/>
      <c r="AE93" s="10"/>
      <c r="AF93" s="10"/>
      <c r="AG93" s="10"/>
      <c r="AH93" s="10"/>
    </row>
    <row r="94" spans="1:34" x14ac:dyDescent="0.25">
      <c r="A94" s="13" t="s">
        <v>111</v>
      </c>
      <c r="O94" s="2">
        <v>1</v>
      </c>
      <c r="S94" s="10"/>
      <c r="T94" s="10">
        <v>1</v>
      </c>
      <c r="U94" s="10"/>
      <c r="V94" s="10"/>
      <c r="W94" s="10"/>
      <c r="X94" s="10"/>
      <c r="Y94" s="10"/>
      <c r="Z94" s="10"/>
      <c r="AA94" s="10"/>
      <c r="AB94" s="10">
        <v>1</v>
      </c>
      <c r="AC94" s="10"/>
      <c r="AD94" s="10"/>
      <c r="AE94" s="10"/>
      <c r="AF94" s="10"/>
      <c r="AG94" s="10"/>
      <c r="AH94" s="10"/>
    </row>
    <row r="95" spans="1:34" x14ac:dyDescent="0.25">
      <c r="A95" s="15" t="s">
        <v>141</v>
      </c>
      <c r="B95" s="15">
        <v>1</v>
      </c>
      <c r="C95" s="15">
        <v>3</v>
      </c>
      <c r="E95" s="2">
        <v>1</v>
      </c>
      <c r="F95" s="2">
        <v>1</v>
      </c>
      <c r="H95" s="2">
        <v>1</v>
      </c>
      <c r="I95" s="2">
        <v>1</v>
      </c>
      <c r="J95" s="2">
        <v>1</v>
      </c>
      <c r="O95" s="2">
        <v>1</v>
      </c>
      <c r="Q95" s="2">
        <v>1</v>
      </c>
      <c r="R95" s="2">
        <v>1</v>
      </c>
      <c r="S95" s="10"/>
      <c r="T95" s="10">
        <v>1</v>
      </c>
      <c r="U95" s="10">
        <v>1</v>
      </c>
      <c r="V95" s="10"/>
      <c r="W95" s="10"/>
      <c r="X95" s="10">
        <v>1</v>
      </c>
      <c r="Y95" s="10">
        <v>1</v>
      </c>
      <c r="Z95" s="10"/>
      <c r="AA95" s="10"/>
      <c r="AB95" s="10"/>
      <c r="AC95" s="10">
        <v>1</v>
      </c>
      <c r="AD95" s="10"/>
      <c r="AE95" s="10"/>
      <c r="AF95" s="10">
        <v>1</v>
      </c>
      <c r="AG95" s="10"/>
      <c r="AH95" s="10"/>
    </row>
    <row r="96" spans="1:34" x14ac:dyDescent="0.25">
      <c r="A96" s="13" t="s">
        <v>112</v>
      </c>
      <c r="B96" s="15">
        <v>1</v>
      </c>
      <c r="C96" s="15">
        <v>14</v>
      </c>
      <c r="D96" s="2">
        <v>21</v>
      </c>
      <c r="E96" s="2">
        <v>20</v>
      </c>
      <c r="F96" s="2">
        <v>9</v>
      </c>
      <c r="G96" s="2">
        <v>14</v>
      </c>
      <c r="H96" s="2">
        <v>8</v>
      </c>
      <c r="I96" s="2">
        <v>10</v>
      </c>
      <c r="J96" s="2">
        <v>5</v>
      </c>
      <c r="K96" s="2">
        <v>19</v>
      </c>
      <c r="L96" s="2">
        <v>19</v>
      </c>
      <c r="M96" s="2">
        <v>13</v>
      </c>
      <c r="N96" s="2">
        <v>19</v>
      </c>
      <c r="O96" s="2">
        <v>9</v>
      </c>
      <c r="P96" s="2">
        <v>17</v>
      </c>
      <c r="Q96" s="2">
        <v>4</v>
      </c>
      <c r="R96" s="2">
        <v>2</v>
      </c>
      <c r="S96" s="10">
        <v>7</v>
      </c>
      <c r="T96" s="10">
        <v>15</v>
      </c>
      <c r="U96" s="10">
        <v>2</v>
      </c>
      <c r="V96" s="10">
        <v>5</v>
      </c>
      <c r="W96" s="10">
        <v>1</v>
      </c>
      <c r="X96" s="10">
        <v>16</v>
      </c>
      <c r="Y96" s="10">
        <v>3</v>
      </c>
      <c r="Z96" s="10">
        <v>1</v>
      </c>
      <c r="AA96" s="10">
        <v>3</v>
      </c>
      <c r="AB96" s="10">
        <v>3</v>
      </c>
      <c r="AC96" s="10">
        <v>6</v>
      </c>
      <c r="AD96" s="10"/>
      <c r="AE96" s="10"/>
      <c r="AF96" s="10"/>
      <c r="AG96" s="10">
        <v>1</v>
      </c>
      <c r="AH96" s="10"/>
    </row>
    <row r="97" spans="1:34" x14ac:dyDescent="0.25">
      <c r="A97" s="15" t="s">
        <v>113</v>
      </c>
      <c r="B97" s="15">
        <v>26</v>
      </c>
      <c r="C97" s="15">
        <v>11</v>
      </c>
      <c r="D97" s="15">
        <v>14</v>
      </c>
      <c r="E97" s="15">
        <v>11</v>
      </c>
      <c r="F97" s="2">
        <v>12</v>
      </c>
      <c r="G97" s="2">
        <v>10</v>
      </c>
      <c r="H97" s="2">
        <v>11</v>
      </c>
      <c r="I97" s="2">
        <v>10</v>
      </c>
      <c r="J97" s="2">
        <v>12</v>
      </c>
      <c r="K97" s="2">
        <v>14</v>
      </c>
      <c r="L97" s="2">
        <v>8</v>
      </c>
      <c r="M97" s="2">
        <v>9</v>
      </c>
      <c r="N97" s="2">
        <v>7</v>
      </c>
      <c r="O97" s="2">
        <v>8</v>
      </c>
      <c r="P97" s="2">
        <v>7</v>
      </c>
      <c r="Q97" s="2">
        <v>10</v>
      </c>
      <c r="R97" s="2">
        <v>18</v>
      </c>
      <c r="S97" s="10">
        <v>8</v>
      </c>
      <c r="T97" s="10">
        <v>14</v>
      </c>
      <c r="U97" s="10">
        <v>8</v>
      </c>
      <c r="V97" s="10">
        <v>10</v>
      </c>
      <c r="W97" s="10">
        <v>9</v>
      </c>
      <c r="X97" s="10">
        <v>14</v>
      </c>
      <c r="Y97" s="10">
        <v>10</v>
      </c>
      <c r="Z97" s="10">
        <v>15</v>
      </c>
      <c r="AA97" s="10">
        <v>13</v>
      </c>
      <c r="AB97" s="10">
        <v>14</v>
      </c>
      <c r="AC97" s="10">
        <v>13</v>
      </c>
      <c r="AD97" s="10">
        <v>50</v>
      </c>
      <c r="AE97" s="10">
        <v>23</v>
      </c>
      <c r="AF97" s="10">
        <v>45</v>
      </c>
      <c r="AG97" s="10">
        <v>26</v>
      </c>
      <c r="AH97" s="10">
        <v>9</v>
      </c>
    </row>
    <row r="98" spans="1:34" x14ac:dyDescent="0.25">
      <c r="A98" s="15" t="s">
        <v>114</v>
      </c>
      <c r="B98" s="20">
        <f t="shared" ref="B98:AH98" si="0">SUM(B2:B91)+B97</f>
        <v>489</v>
      </c>
      <c r="C98" s="20">
        <f t="shared" si="0"/>
        <v>513</v>
      </c>
      <c r="D98" s="20">
        <f t="shared" si="0"/>
        <v>592</v>
      </c>
      <c r="E98" s="20">
        <f t="shared" si="0"/>
        <v>534</v>
      </c>
      <c r="F98" s="20">
        <f t="shared" si="0"/>
        <v>558</v>
      </c>
      <c r="G98" s="20">
        <f t="shared" si="0"/>
        <v>519</v>
      </c>
      <c r="H98" s="20">
        <f t="shared" si="0"/>
        <v>598</v>
      </c>
      <c r="I98" s="20">
        <f t="shared" si="0"/>
        <v>569</v>
      </c>
      <c r="J98" s="20">
        <f t="shared" si="0"/>
        <v>593</v>
      </c>
      <c r="K98" s="20">
        <f t="shared" si="0"/>
        <v>682</v>
      </c>
      <c r="L98" s="20">
        <f t="shared" si="0"/>
        <v>577</v>
      </c>
      <c r="M98" s="20">
        <f t="shared" si="0"/>
        <v>554</v>
      </c>
      <c r="N98" s="20">
        <f t="shared" si="0"/>
        <v>656</v>
      </c>
      <c r="O98" s="20">
        <f t="shared" si="0"/>
        <v>635</v>
      </c>
      <c r="P98" s="20">
        <f t="shared" si="0"/>
        <v>702</v>
      </c>
      <c r="Q98" s="20">
        <f t="shared" si="0"/>
        <v>693</v>
      </c>
      <c r="R98" s="20">
        <f t="shared" si="0"/>
        <v>1460</v>
      </c>
      <c r="S98" s="20">
        <f t="shared" si="0"/>
        <v>667</v>
      </c>
      <c r="T98" s="20">
        <f t="shared" si="0"/>
        <v>1068</v>
      </c>
      <c r="U98" s="20">
        <f t="shared" si="0"/>
        <v>883</v>
      </c>
      <c r="V98" s="20">
        <f t="shared" si="0"/>
        <v>741</v>
      </c>
      <c r="W98" s="20">
        <f t="shared" si="0"/>
        <v>766</v>
      </c>
      <c r="X98" s="20">
        <f t="shared" si="0"/>
        <v>992</v>
      </c>
      <c r="Y98" s="20">
        <f t="shared" si="0"/>
        <v>769</v>
      </c>
      <c r="Z98" s="20">
        <f t="shared" si="0"/>
        <v>1157</v>
      </c>
      <c r="AA98" s="20">
        <f t="shared" si="0"/>
        <v>708</v>
      </c>
      <c r="AB98" s="20">
        <f t="shared" si="0"/>
        <v>536</v>
      </c>
      <c r="AC98" s="20">
        <f t="shared" si="0"/>
        <v>762</v>
      </c>
      <c r="AD98" s="20">
        <f t="shared" si="0"/>
        <v>631</v>
      </c>
      <c r="AE98" s="20">
        <f t="shared" si="0"/>
        <v>561</v>
      </c>
      <c r="AF98" s="20">
        <f t="shared" si="0"/>
        <v>517</v>
      </c>
      <c r="AG98" s="20">
        <f t="shared" si="0"/>
        <v>570</v>
      </c>
      <c r="AH98" s="20">
        <f t="shared" si="0"/>
        <v>113</v>
      </c>
    </row>
    <row r="99" spans="1:34" x14ac:dyDescent="0.25">
      <c r="A99" s="15" t="s">
        <v>115</v>
      </c>
      <c r="B99" s="15">
        <f t="shared" ref="B99:AH99" si="1">COUNTA(B2:B96)-COUNTA(B19)</f>
        <v>51</v>
      </c>
      <c r="C99" s="15">
        <f t="shared" si="1"/>
        <v>50</v>
      </c>
      <c r="D99" s="15">
        <f t="shared" si="1"/>
        <v>53</v>
      </c>
      <c r="E99" s="15">
        <f t="shared" si="1"/>
        <v>44</v>
      </c>
      <c r="F99" s="15">
        <f t="shared" si="1"/>
        <v>46</v>
      </c>
      <c r="G99" s="15">
        <f t="shared" si="1"/>
        <v>47</v>
      </c>
      <c r="H99" s="15">
        <f t="shared" si="1"/>
        <v>44</v>
      </c>
      <c r="I99" s="15">
        <f t="shared" si="1"/>
        <v>46</v>
      </c>
      <c r="J99" s="15">
        <f t="shared" si="1"/>
        <v>53</v>
      </c>
      <c r="K99" s="15">
        <f t="shared" si="1"/>
        <v>43</v>
      </c>
      <c r="L99" s="15">
        <f t="shared" si="1"/>
        <v>39</v>
      </c>
      <c r="M99" s="15">
        <f t="shared" si="1"/>
        <v>42</v>
      </c>
      <c r="N99" s="15">
        <f t="shared" si="1"/>
        <v>32</v>
      </c>
      <c r="O99" s="15">
        <f t="shared" si="1"/>
        <v>42</v>
      </c>
      <c r="P99" s="15">
        <f t="shared" si="1"/>
        <v>42</v>
      </c>
      <c r="Q99" s="15">
        <f t="shared" si="1"/>
        <v>36</v>
      </c>
      <c r="R99" s="15">
        <f t="shared" si="1"/>
        <v>46</v>
      </c>
      <c r="S99" s="15">
        <f t="shared" si="1"/>
        <v>39</v>
      </c>
      <c r="T99" s="15">
        <f t="shared" si="1"/>
        <v>37</v>
      </c>
      <c r="U99" s="15">
        <f t="shared" si="1"/>
        <v>35</v>
      </c>
      <c r="V99" s="15">
        <f t="shared" si="1"/>
        <v>38</v>
      </c>
      <c r="W99" s="15">
        <f t="shared" si="1"/>
        <v>39</v>
      </c>
      <c r="X99" s="15">
        <f t="shared" si="1"/>
        <v>38</v>
      </c>
      <c r="Y99" s="15">
        <f t="shared" si="1"/>
        <v>35</v>
      </c>
      <c r="Z99" s="15">
        <f t="shared" si="1"/>
        <v>37</v>
      </c>
      <c r="AA99" s="15">
        <f t="shared" si="1"/>
        <v>31</v>
      </c>
      <c r="AB99" s="15">
        <f t="shared" si="1"/>
        <v>32</v>
      </c>
      <c r="AC99" s="15">
        <f t="shared" si="1"/>
        <v>32</v>
      </c>
      <c r="AD99" s="15">
        <f t="shared" si="1"/>
        <v>32</v>
      </c>
      <c r="AE99" s="15">
        <f t="shared" si="1"/>
        <v>27</v>
      </c>
      <c r="AF99" s="15">
        <f t="shared" si="1"/>
        <v>28</v>
      </c>
      <c r="AG99" s="15">
        <f t="shared" si="1"/>
        <v>30</v>
      </c>
      <c r="AH99" s="15">
        <f t="shared" si="1"/>
        <v>15</v>
      </c>
    </row>
    <row r="100" spans="1:34" x14ac:dyDescent="0.25">
      <c r="A100" s="15" t="s">
        <v>116</v>
      </c>
      <c r="B100" s="16">
        <v>0.7</v>
      </c>
      <c r="C100" s="16">
        <v>0.5</v>
      </c>
      <c r="D100" s="16">
        <v>1</v>
      </c>
      <c r="E100" s="16">
        <v>0.9</v>
      </c>
      <c r="F100" s="16">
        <v>1</v>
      </c>
      <c r="G100" s="16">
        <v>0.5</v>
      </c>
      <c r="H100" s="16">
        <v>1</v>
      </c>
      <c r="I100" s="16">
        <v>0.7</v>
      </c>
      <c r="J100" s="16">
        <v>1</v>
      </c>
      <c r="K100" s="16">
        <v>1</v>
      </c>
      <c r="L100" s="16">
        <v>1</v>
      </c>
      <c r="M100" s="16">
        <v>0.9</v>
      </c>
      <c r="N100" s="16">
        <v>1.1000000000000001</v>
      </c>
      <c r="O100" s="16">
        <v>0.7</v>
      </c>
      <c r="P100" s="16">
        <v>1</v>
      </c>
      <c r="Q100" s="16">
        <v>0.8</v>
      </c>
      <c r="R100" s="16">
        <v>1</v>
      </c>
      <c r="S100" s="16">
        <v>0.7</v>
      </c>
      <c r="T100" s="16">
        <v>0.8</v>
      </c>
      <c r="U100" s="16">
        <v>0.8</v>
      </c>
      <c r="V100" s="16">
        <v>0.8</v>
      </c>
      <c r="W100" s="16">
        <v>0.8</v>
      </c>
      <c r="X100" s="16">
        <v>0.8</v>
      </c>
      <c r="Y100" s="16">
        <v>1</v>
      </c>
      <c r="Z100" s="16">
        <v>0.9</v>
      </c>
      <c r="AA100" s="16">
        <v>1</v>
      </c>
      <c r="AB100" s="16">
        <v>0.9</v>
      </c>
      <c r="AC100" s="2">
        <v>0.8</v>
      </c>
      <c r="AD100" s="18">
        <v>0.9</v>
      </c>
      <c r="AE100" s="18">
        <v>0.9</v>
      </c>
      <c r="AF100" s="18">
        <v>1</v>
      </c>
      <c r="AG100" s="18">
        <v>0.9</v>
      </c>
      <c r="AH100" s="18">
        <v>0.9</v>
      </c>
    </row>
    <row r="101" spans="1:34" x14ac:dyDescent="0.25">
      <c r="A101" s="15" t="s">
        <v>117</v>
      </c>
      <c r="B101" s="16">
        <v>1</v>
      </c>
      <c r="C101" s="16">
        <v>0.5</v>
      </c>
      <c r="D101" s="16">
        <v>1</v>
      </c>
      <c r="E101" s="16">
        <v>1</v>
      </c>
      <c r="F101" s="16">
        <v>1</v>
      </c>
      <c r="G101" s="16">
        <v>1</v>
      </c>
      <c r="H101" s="16">
        <v>2</v>
      </c>
      <c r="I101" s="16">
        <v>1</v>
      </c>
      <c r="J101" s="16">
        <v>1</v>
      </c>
      <c r="K101" s="16">
        <v>2.5</v>
      </c>
      <c r="L101" s="16">
        <v>2</v>
      </c>
      <c r="M101" s="16">
        <v>2.5</v>
      </c>
      <c r="N101" s="16">
        <v>1.5</v>
      </c>
      <c r="O101" s="16">
        <v>2</v>
      </c>
      <c r="P101" s="16">
        <v>1.5</v>
      </c>
      <c r="Q101" s="16">
        <v>1.5</v>
      </c>
      <c r="R101" s="16">
        <v>1</v>
      </c>
      <c r="S101" s="16">
        <v>1.5</v>
      </c>
      <c r="T101" s="16">
        <v>0.7</v>
      </c>
      <c r="U101" s="16">
        <v>1</v>
      </c>
      <c r="V101" s="16">
        <v>1</v>
      </c>
      <c r="W101" s="16">
        <v>0.6</v>
      </c>
      <c r="X101" s="16">
        <v>0.5</v>
      </c>
      <c r="Y101" s="16">
        <v>0.9</v>
      </c>
      <c r="Z101" s="16">
        <v>0.7</v>
      </c>
      <c r="AA101" s="2">
        <v>0.7</v>
      </c>
      <c r="AB101" s="2">
        <v>0.7</v>
      </c>
      <c r="AC101" s="2">
        <v>0.7</v>
      </c>
      <c r="AD101" s="18">
        <v>0.5</v>
      </c>
      <c r="AE101" s="18">
        <v>0.5</v>
      </c>
      <c r="AF101" s="18">
        <v>0.6</v>
      </c>
      <c r="AG101" s="18">
        <v>0.4</v>
      </c>
      <c r="AH101" s="18">
        <v>0.3</v>
      </c>
    </row>
    <row r="102" spans="1:34" x14ac:dyDescent="0.25">
      <c r="A102" s="15" t="s">
        <v>118</v>
      </c>
      <c r="B102" s="20">
        <v>2.5000000000000001E-2</v>
      </c>
      <c r="C102" s="20">
        <v>2.5000000000000001E-2</v>
      </c>
      <c r="D102" s="20">
        <v>2.5000000000000001E-2</v>
      </c>
      <c r="E102" s="20">
        <v>2.5000000000000001E-2</v>
      </c>
      <c r="F102" s="20">
        <v>2.5000000000000001E-2</v>
      </c>
      <c r="G102" s="20">
        <v>2.5000000000000001E-2</v>
      </c>
      <c r="H102" s="20">
        <v>2.5000000000000001E-2</v>
      </c>
      <c r="I102" s="20">
        <v>2.5000000000000001E-2</v>
      </c>
      <c r="J102" s="20">
        <v>2.5000000000000001E-2</v>
      </c>
      <c r="K102" s="20">
        <v>2.5000000000000001E-2</v>
      </c>
      <c r="L102" s="20">
        <v>2.5000000000000001E-2</v>
      </c>
      <c r="M102" s="20">
        <v>2.5000000000000001E-2</v>
      </c>
      <c r="N102" s="20">
        <v>2.5000000000000001E-2</v>
      </c>
      <c r="O102" s="20">
        <v>2.5000000000000001E-2</v>
      </c>
      <c r="P102" s="20">
        <v>2.5000000000000001E-2</v>
      </c>
      <c r="Q102" s="20">
        <v>2.5000000000000001E-2</v>
      </c>
      <c r="R102" s="20">
        <v>2.5000000000000001E-2</v>
      </c>
      <c r="S102" s="20">
        <v>2.5000000000000001E-2</v>
      </c>
      <c r="T102" s="20">
        <v>2.5000000000000001E-2</v>
      </c>
      <c r="U102" s="20">
        <v>2.5000000000000001E-2</v>
      </c>
      <c r="V102" s="20">
        <v>2.5000000000000001E-2</v>
      </c>
      <c r="W102" s="20">
        <v>2.5000000000000001E-2</v>
      </c>
      <c r="X102" s="20">
        <v>2.5000000000000001E-2</v>
      </c>
      <c r="Y102" s="20">
        <v>2.5000000000000001E-2</v>
      </c>
      <c r="Z102" s="20">
        <v>2.5000000000000001E-2</v>
      </c>
      <c r="AA102" s="20">
        <v>2.5000000000000001E-2</v>
      </c>
      <c r="AB102" s="20">
        <v>2.5000000000000001E-2</v>
      </c>
      <c r="AC102" s="20">
        <v>2.5000000000000001E-2</v>
      </c>
      <c r="AD102" s="20">
        <v>2.5000000000000001E-2</v>
      </c>
      <c r="AE102" s="20">
        <v>2.5000000000000001E-2</v>
      </c>
      <c r="AF102" s="20">
        <v>2.5000000000000001E-2</v>
      </c>
      <c r="AG102" s="20">
        <v>2.5000000000000001E-2</v>
      </c>
      <c r="AH102" s="20">
        <v>2.5000000000000001E-2</v>
      </c>
    </row>
    <row r="103" spans="1:34" x14ac:dyDescent="0.25">
      <c r="A103" s="15" t="s">
        <v>119</v>
      </c>
      <c r="B103" s="15">
        <v>16</v>
      </c>
      <c r="C103" s="15">
        <v>9</v>
      </c>
      <c r="D103" s="2">
        <v>7</v>
      </c>
      <c r="E103" s="2">
        <v>6</v>
      </c>
      <c r="F103" s="2">
        <v>4</v>
      </c>
      <c r="G103" s="2">
        <v>5</v>
      </c>
      <c r="H103" s="2">
        <v>5</v>
      </c>
      <c r="I103" s="2">
        <v>9</v>
      </c>
      <c r="J103" s="2">
        <v>3</v>
      </c>
      <c r="K103" s="2">
        <v>3</v>
      </c>
      <c r="L103" s="2">
        <v>4</v>
      </c>
      <c r="M103" s="2">
        <v>3</v>
      </c>
      <c r="N103" s="2">
        <v>4</v>
      </c>
      <c r="O103" s="2">
        <v>2</v>
      </c>
      <c r="P103" s="2">
        <v>4</v>
      </c>
      <c r="Q103" s="2">
        <v>3</v>
      </c>
      <c r="R103" s="2">
        <v>7</v>
      </c>
      <c r="S103" s="10">
        <v>3</v>
      </c>
      <c r="T103" s="10">
        <v>3</v>
      </c>
      <c r="U103" s="10">
        <v>3</v>
      </c>
      <c r="V103" s="10">
        <v>4</v>
      </c>
      <c r="W103" s="10">
        <v>3</v>
      </c>
      <c r="X103" s="10">
        <v>3</v>
      </c>
      <c r="Y103" s="10">
        <v>4</v>
      </c>
      <c r="Z103" s="10">
        <v>6</v>
      </c>
      <c r="AA103" s="10">
        <v>3</v>
      </c>
      <c r="AB103" s="10">
        <v>3</v>
      </c>
      <c r="AC103" s="10">
        <v>5</v>
      </c>
      <c r="AD103" s="10">
        <v>8</v>
      </c>
      <c r="AE103" s="10">
        <v>9</v>
      </c>
      <c r="AF103" s="10">
        <v>20</v>
      </c>
      <c r="AG103" s="10">
        <v>6</v>
      </c>
      <c r="AH103" s="10">
        <v>20</v>
      </c>
    </row>
    <row r="104" spans="1:34" x14ac:dyDescent="0.25">
      <c r="A104" s="15" t="s">
        <v>120</v>
      </c>
      <c r="B104" s="15">
        <v>45</v>
      </c>
      <c r="C104" s="15">
        <v>45</v>
      </c>
      <c r="D104" s="15">
        <v>45</v>
      </c>
      <c r="E104" s="15">
        <v>45</v>
      </c>
      <c r="F104" s="15">
        <v>45</v>
      </c>
      <c r="G104" s="15">
        <v>45</v>
      </c>
      <c r="H104" s="15">
        <v>45</v>
      </c>
      <c r="I104" s="15">
        <v>45</v>
      </c>
      <c r="J104" s="15">
        <v>45</v>
      </c>
      <c r="K104" s="15">
        <v>45</v>
      </c>
      <c r="L104" s="15">
        <v>45</v>
      </c>
      <c r="M104" s="15">
        <v>45</v>
      </c>
      <c r="N104" s="15">
        <v>45</v>
      </c>
      <c r="O104" s="15">
        <v>45</v>
      </c>
      <c r="P104" s="15">
        <v>45</v>
      </c>
      <c r="Q104" s="15">
        <v>45</v>
      </c>
      <c r="R104" s="2">
        <v>45</v>
      </c>
      <c r="S104" s="2">
        <v>45</v>
      </c>
      <c r="T104" s="2">
        <v>45</v>
      </c>
      <c r="U104" s="2">
        <v>45</v>
      </c>
      <c r="V104" s="2">
        <v>45</v>
      </c>
      <c r="W104" s="2">
        <v>45</v>
      </c>
      <c r="X104" s="2">
        <v>45</v>
      </c>
      <c r="Y104" s="2">
        <v>45</v>
      </c>
      <c r="Z104" s="2">
        <v>45</v>
      </c>
      <c r="AA104" s="2">
        <v>45</v>
      </c>
      <c r="AB104" s="2">
        <v>45</v>
      </c>
      <c r="AC104" s="2">
        <v>45</v>
      </c>
      <c r="AD104" s="2">
        <v>45</v>
      </c>
      <c r="AE104" s="2">
        <v>45</v>
      </c>
      <c r="AF104" s="2">
        <v>45</v>
      </c>
      <c r="AG104" s="2">
        <v>45</v>
      </c>
      <c r="AH104" s="2">
        <v>45</v>
      </c>
    </row>
    <row r="105" spans="1:34" x14ac:dyDescent="0.25">
      <c r="A105" s="15" t="s">
        <v>121</v>
      </c>
      <c r="B105" s="21">
        <f t="shared" ref="B105:AH105" si="2">(B98*B101*B104)/(B100*B102*B103)</f>
        <v>78589.285714285725</v>
      </c>
      <c r="C105" s="21">
        <f t="shared" si="2"/>
        <v>102600</v>
      </c>
      <c r="D105" s="21">
        <f t="shared" si="2"/>
        <v>152228.57142857142</v>
      </c>
      <c r="E105" s="21">
        <f t="shared" si="2"/>
        <v>178000</v>
      </c>
      <c r="F105" s="21">
        <f t="shared" si="2"/>
        <v>251100</v>
      </c>
      <c r="G105" s="21">
        <f t="shared" si="2"/>
        <v>373680</v>
      </c>
      <c r="H105" s="21">
        <f t="shared" si="2"/>
        <v>430560</v>
      </c>
      <c r="I105" s="21">
        <f t="shared" si="2"/>
        <v>162571.42857142861</v>
      </c>
      <c r="J105" s="21">
        <f t="shared" si="2"/>
        <v>355799.99999999994</v>
      </c>
      <c r="K105" s="21">
        <f t="shared" si="2"/>
        <v>1022999.9999999999</v>
      </c>
      <c r="L105" s="21">
        <f t="shared" si="2"/>
        <v>519300</v>
      </c>
      <c r="M105" s="21">
        <f t="shared" si="2"/>
        <v>923333.33333333326</v>
      </c>
      <c r="N105" s="21">
        <f t="shared" si="2"/>
        <v>402545.45454545447</v>
      </c>
      <c r="O105" s="21">
        <f t="shared" si="2"/>
        <v>1632857.142857143</v>
      </c>
      <c r="P105" s="21">
        <f t="shared" si="2"/>
        <v>473850</v>
      </c>
      <c r="Q105" s="21">
        <f t="shared" si="2"/>
        <v>779624.99999999988</v>
      </c>
      <c r="R105" s="21">
        <f t="shared" si="2"/>
        <v>375428.57142857142</v>
      </c>
      <c r="S105" s="21">
        <f t="shared" si="2"/>
        <v>857571.42857142875</v>
      </c>
      <c r="T105" s="21">
        <f t="shared" si="2"/>
        <v>560699.99999999977</v>
      </c>
      <c r="U105" s="21">
        <f t="shared" si="2"/>
        <v>662249.99999999988</v>
      </c>
      <c r="V105" s="21">
        <f t="shared" si="2"/>
        <v>416812.49999999994</v>
      </c>
      <c r="W105" s="21">
        <f t="shared" si="2"/>
        <v>344699.99999999994</v>
      </c>
      <c r="X105" s="21">
        <f t="shared" si="2"/>
        <v>371999.99999999994</v>
      </c>
      <c r="Y105" s="21">
        <f t="shared" si="2"/>
        <v>311445</v>
      </c>
      <c r="Z105" s="21">
        <f t="shared" si="2"/>
        <v>269966.66666666663</v>
      </c>
      <c r="AA105" s="21">
        <f t="shared" si="2"/>
        <v>297359.99999999994</v>
      </c>
      <c r="AB105" s="21">
        <f t="shared" si="2"/>
        <v>250133.33333333331</v>
      </c>
      <c r="AC105" s="21">
        <f t="shared" si="2"/>
        <v>240029.99999999994</v>
      </c>
      <c r="AD105" s="21">
        <f t="shared" si="2"/>
        <v>78874.999999999985</v>
      </c>
      <c r="AE105" s="21">
        <f t="shared" si="2"/>
        <v>62333.333333333328</v>
      </c>
      <c r="AF105" s="21">
        <f t="shared" si="2"/>
        <v>27918</v>
      </c>
      <c r="AG105" s="21">
        <f t="shared" si="2"/>
        <v>76000</v>
      </c>
      <c r="AH105" s="21">
        <f t="shared" si="2"/>
        <v>3389.9999999999995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ignoredErrors>
    <ignoredError sqref="B98:AH9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16"/>
  <sheetViews>
    <sheetView tabSelected="1" topLeftCell="A89" workbookViewId="0">
      <selection activeCell="A3" sqref="A3:A113"/>
    </sheetView>
  </sheetViews>
  <sheetFormatPr defaultColWidth="11.44140625" defaultRowHeight="12.75" customHeight="1" x14ac:dyDescent="0.25"/>
  <cols>
    <col min="1" max="1" width="25.33203125" style="15" bestFit="1" customWidth="1"/>
    <col min="2" max="3" width="7.5546875" style="15" bestFit="1" customWidth="1"/>
    <col min="4" max="11" width="7.5546875" style="2" bestFit="1" customWidth="1"/>
    <col min="12" max="12" width="6.5546875" style="2" bestFit="1" customWidth="1"/>
    <col min="13" max="14" width="7.5546875" style="2" bestFit="1" customWidth="1"/>
    <col min="15" max="15" width="9.109375" style="2" bestFit="1" customWidth="1"/>
    <col min="16" max="18" width="7.5546875" style="2" bestFit="1" customWidth="1"/>
    <col min="19" max="19" width="6.5546875" style="2" bestFit="1" customWidth="1"/>
    <col min="20" max="31" width="7.5546875" style="2" bestFit="1" customWidth="1"/>
    <col min="32" max="33" width="6.5546875" style="2" bestFit="1" customWidth="1"/>
    <col min="34" max="34" width="7.5546875" style="2" bestFit="1" customWidth="1"/>
    <col min="35" max="35" width="6.5546875" style="2" bestFit="1" customWidth="1"/>
    <col min="36" max="36" width="5" style="2" bestFit="1" customWidth="1"/>
    <col min="37" max="37" width="6.88671875" style="2" customWidth="1"/>
    <col min="38" max="38" width="17.6640625" style="2" bestFit="1" customWidth="1"/>
    <col min="39" max="39" width="7.5546875" style="2" customWidth="1"/>
    <col min="40" max="40" width="3" style="2" bestFit="1" customWidth="1"/>
    <col min="41" max="41" width="3.5546875" style="2" bestFit="1" customWidth="1"/>
    <col min="42" max="42" width="3" style="2" bestFit="1" customWidth="1"/>
    <col min="43" max="50" width="6.88671875" style="2" customWidth="1"/>
    <col min="51" max="16384" width="11.44140625" style="2"/>
  </cols>
  <sheetData>
    <row r="1" spans="1:42" ht="14.7" customHeight="1" x14ac:dyDescent="0.25">
      <c r="A1" s="15" t="s">
        <v>18</v>
      </c>
      <c r="B1" s="10">
        <v>0</v>
      </c>
      <c r="C1" s="10">
        <v>88</v>
      </c>
      <c r="D1" s="10">
        <v>176.842105263158</v>
      </c>
      <c r="E1" s="10">
        <v>353.68421052631601</v>
      </c>
      <c r="F1" s="10">
        <v>530.52631578947296</v>
      </c>
      <c r="G1" s="10">
        <v>707.36842105263202</v>
      </c>
      <c r="H1" s="10">
        <v>884.21052631579005</v>
      </c>
      <c r="I1" s="10">
        <v>1062.4761904761899</v>
      </c>
      <c r="J1" s="10">
        <v>1262.0952380952399</v>
      </c>
      <c r="K1" s="10">
        <v>1461.7142857142801</v>
      </c>
      <c r="L1" s="10">
        <v>1661.3333333333301</v>
      </c>
      <c r="M1" s="10">
        <v>1860.95238095237</v>
      </c>
      <c r="N1" s="10">
        <v>2060.5714285714198</v>
      </c>
      <c r="O1" s="10">
        <v>2260.1904761904698</v>
      </c>
      <c r="P1" s="10">
        <v>2437.6</v>
      </c>
      <c r="Q1" s="10">
        <v>2592.8000000000002</v>
      </c>
      <c r="R1" s="10">
        <v>2747.99999999999</v>
      </c>
      <c r="S1" s="10">
        <v>2903.1999999999898</v>
      </c>
      <c r="T1" s="10">
        <v>3058.3999999999901</v>
      </c>
      <c r="U1" s="10">
        <v>3213.5999999999799</v>
      </c>
      <c r="V1" s="10">
        <v>3368.7999999999802</v>
      </c>
      <c r="W1" s="10">
        <v>3523.99999999998</v>
      </c>
      <c r="X1" s="10">
        <v>3679.1999999999798</v>
      </c>
      <c r="Y1" s="10">
        <v>3834.3999999999701</v>
      </c>
      <c r="Z1" s="10">
        <v>3989.5999999999699</v>
      </c>
      <c r="AA1" s="10">
        <v>4144.7999999999702</v>
      </c>
      <c r="AB1" s="10">
        <v>4300</v>
      </c>
      <c r="AC1" s="10">
        <v>4442.5</v>
      </c>
      <c r="AD1" s="10">
        <v>4585</v>
      </c>
      <c r="AE1" s="10">
        <v>4727.5</v>
      </c>
      <c r="AF1" s="10">
        <v>4870</v>
      </c>
      <c r="AG1" s="10">
        <v>5012.5</v>
      </c>
      <c r="AH1" s="10">
        <v>5155</v>
      </c>
      <c r="AI1" s="10">
        <v>5297.5</v>
      </c>
      <c r="AJ1" s="10">
        <v>5422</v>
      </c>
    </row>
    <row r="2" spans="1:42" ht="14.7" customHeight="1" x14ac:dyDescent="0.25">
      <c r="A2" s="15" t="s">
        <v>174</v>
      </c>
      <c r="B2" s="23">
        <v>0</v>
      </c>
      <c r="C2" s="23">
        <v>8</v>
      </c>
      <c r="D2" s="23">
        <v>16</v>
      </c>
      <c r="E2" s="23">
        <v>32</v>
      </c>
      <c r="F2" s="23">
        <v>48</v>
      </c>
      <c r="G2" s="23">
        <v>64</v>
      </c>
      <c r="H2" s="23">
        <v>80</v>
      </c>
      <c r="I2" s="23">
        <v>96</v>
      </c>
      <c r="J2" s="23">
        <v>112</v>
      </c>
      <c r="K2" s="23">
        <v>128</v>
      </c>
      <c r="L2" s="23">
        <v>144</v>
      </c>
      <c r="M2" s="23">
        <v>160</v>
      </c>
      <c r="N2" s="23">
        <v>176</v>
      </c>
      <c r="O2" s="23">
        <v>192</v>
      </c>
      <c r="P2" s="23">
        <v>208</v>
      </c>
      <c r="Q2" s="23">
        <v>224</v>
      </c>
      <c r="R2" s="23">
        <v>240</v>
      </c>
      <c r="S2" s="23">
        <v>256</v>
      </c>
      <c r="T2" s="23">
        <v>272</v>
      </c>
      <c r="U2" s="23">
        <v>288</v>
      </c>
      <c r="V2" s="23">
        <v>304</v>
      </c>
      <c r="W2" s="23">
        <v>320</v>
      </c>
      <c r="X2" s="23">
        <v>336</v>
      </c>
      <c r="Y2" s="23">
        <v>352</v>
      </c>
      <c r="Z2" s="23">
        <v>368</v>
      </c>
      <c r="AA2" s="23">
        <v>384</v>
      </c>
      <c r="AB2" s="23">
        <v>400</v>
      </c>
      <c r="AC2" s="23">
        <v>416</v>
      </c>
      <c r="AD2" s="23">
        <v>432</v>
      </c>
      <c r="AE2" s="23">
        <v>448</v>
      </c>
      <c r="AF2" s="23">
        <v>464</v>
      </c>
      <c r="AG2" s="23">
        <v>480</v>
      </c>
      <c r="AH2" s="23">
        <v>496</v>
      </c>
      <c r="AI2" s="23">
        <v>512</v>
      </c>
      <c r="AJ2" s="23">
        <v>526</v>
      </c>
      <c r="AL2" s="2" t="s">
        <v>122</v>
      </c>
      <c r="AN2" s="2">
        <f>COUNTA(B26:AI26)</f>
        <v>34</v>
      </c>
      <c r="AO2" s="2" t="s">
        <v>123</v>
      </c>
      <c r="AP2" s="2">
        <f>COUNTA(B2:AJ2)</f>
        <v>35</v>
      </c>
    </row>
    <row r="3" spans="1:42" ht="14.7" customHeight="1" x14ac:dyDescent="0.25">
      <c r="A3" s="13" t="s">
        <v>41</v>
      </c>
      <c r="B3" s="15">
        <v>1</v>
      </c>
      <c r="C3" s="15">
        <v>1</v>
      </c>
      <c r="D3" s="2">
        <v>2</v>
      </c>
      <c r="H3" s="2">
        <v>1</v>
      </c>
      <c r="M3" s="2">
        <v>1</v>
      </c>
      <c r="N3" s="2">
        <v>2</v>
      </c>
      <c r="P3" s="2">
        <v>1</v>
      </c>
      <c r="Q3" s="2">
        <v>1</v>
      </c>
      <c r="T3" s="2">
        <v>2</v>
      </c>
      <c r="U3" s="2">
        <v>1</v>
      </c>
      <c r="AA3" s="2">
        <v>1</v>
      </c>
      <c r="AH3" s="2">
        <v>1</v>
      </c>
      <c r="AI3" s="2">
        <v>1</v>
      </c>
    </row>
    <row r="4" spans="1:42" ht="14.7" customHeight="1" x14ac:dyDescent="0.25">
      <c r="A4" s="13" t="s">
        <v>42</v>
      </c>
      <c r="C4" s="15">
        <v>1</v>
      </c>
      <c r="E4" s="2">
        <v>1</v>
      </c>
      <c r="H4" s="2">
        <v>2</v>
      </c>
      <c r="J4" s="2">
        <v>3</v>
      </c>
      <c r="M4" s="2">
        <v>3</v>
      </c>
      <c r="N4" s="2">
        <v>2</v>
      </c>
      <c r="O4" s="2">
        <v>10</v>
      </c>
      <c r="P4" s="2">
        <v>2</v>
      </c>
      <c r="Q4" s="2">
        <v>2</v>
      </c>
      <c r="R4" s="2">
        <v>4</v>
      </c>
      <c r="S4" s="2">
        <v>1</v>
      </c>
      <c r="T4" s="2">
        <v>1</v>
      </c>
      <c r="U4" s="2">
        <v>2</v>
      </c>
      <c r="V4" s="2">
        <v>1</v>
      </c>
      <c r="W4" s="2">
        <v>2</v>
      </c>
      <c r="X4" s="2">
        <v>2</v>
      </c>
      <c r="AA4" s="2">
        <v>2</v>
      </c>
      <c r="AB4" s="2">
        <v>1</v>
      </c>
      <c r="AC4" s="2">
        <v>1</v>
      </c>
      <c r="AD4" s="2">
        <v>2</v>
      </c>
      <c r="AE4" s="2">
        <v>1</v>
      </c>
      <c r="AF4" s="2">
        <v>1</v>
      </c>
      <c r="AH4" s="2">
        <v>1</v>
      </c>
      <c r="AI4" s="2">
        <v>2</v>
      </c>
    </row>
    <row r="5" spans="1:42" ht="14.7" customHeight="1" x14ac:dyDescent="0.25">
      <c r="A5" s="13" t="s">
        <v>43</v>
      </c>
      <c r="B5" s="15">
        <v>3</v>
      </c>
      <c r="C5" s="15">
        <v>5</v>
      </c>
      <c r="D5" s="2">
        <v>2</v>
      </c>
      <c r="E5" s="2">
        <v>2</v>
      </c>
      <c r="F5" s="2">
        <v>5</v>
      </c>
      <c r="G5" s="2">
        <v>2</v>
      </c>
      <c r="H5" s="2">
        <v>3</v>
      </c>
      <c r="J5" s="2">
        <v>3</v>
      </c>
      <c r="K5" s="2">
        <v>2</v>
      </c>
      <c r="M5" s="2">
        <v>3</v>
      </c>
      <c r="N5" s="2">
        <v>2</v>
      </c>
      <c r="O5" s="2">
        <v>1</v>
      </c>
      <c r="P5" s="2">
        <v>2</v>
      </c>
      <c r="R5" s="2">
        <v>4</v>
      </c>
      <c r="T5" s="2">
        <v>1</v>
      </c>
      <c r="V5" s="2">
        <v>3</v>
      </c>
      <c r="W5" s="2">
        <v>1</v>
      </c>
      <c r="X5" s="2">
        <v>4</v>
      </c>
      <c r="Y5" s="2">
        <v>2</v>
      </c>
      <c r="Z5" s="2">
        <v>3</v>
      </c>
      <c r="AA5" s="2">
        <v>5</v>
      </c>
      <c r="AB5" s="2">
        <v>1</v>
      </c>
      <c r="AC5" s="2">
        <v>1</v>
      </c>
      <c r="AD5" s="2">
        <v>1</v>
      </c>
      <c r="AF5" s="2">
        <v>2</v>
      </c>
      <c r="AG5" s="2">
        <v>1</v>
      </c>
      <c r="AH5" s="2">
        <v>2</v>
      </c>
      <c r="AI5" s="2">
        <v>2</v>
      </c>
    </row>
    <row r="6" spans="1:42" ht="14.7" customHeight="1" x14ac:dyDescent="0.25">
      <c r="A6" s="13" t="s">
        <v>44</v>
      </c>
      <c r="Q6" s="2">
        <v>1</v>
      </c>
      <c r="AI6" s="2">
        <v>1</v>
      </c>
    </row>
    <row r="7" spans="1:42" ht="14.7" customHeight="1" x14ac:dyDescent="0.25">
      <c r="A7" s="13" t="s">
        <v>124</v>
      </c>
      <c r="AD7" s="2">
        <v>1</v>
      </c>
    </row>
    <row r="8" spans="1:42" ht="14.7" customHeight="1" x14ac:dyDescent="0.25">
      <c r="A8" s="13" t="s">
        <v>45</v>
      </c>
      <c r="B8" s="15">
        <v>4</v>
      </c>
      <c r="C8" s="15">
        <v>1</v>
      </c>
      <c r="D8" s="2">
        <v>2</v>
      </c>
      <c r="E8" s="2">
        <v>1</v>
      </c>
      <c r="F8" s="2">
        <v>5</v>
      </c>
      <c r="G8" s="2">
        <v>4</v>
      </c>
      <c r="H8" s="2">
        <v>5</v>
      </c>
      <c r="I8" s="2">
        <v>2</v>
      </c>
      <c r="J8" s="2">
        <v>16</v>
      </c>
      <c r="K8" s="2">
        <v>21</v>
      </c>
      <c r="L8" s="2">
        <v>12</v>
      </c>
      <c r="M8" s="2">
        <v>32</v>
      </c>
      <c r="N8" s="2">
        <v>38</v>
      </c>
      <c r="O8" s="2">
        <v>60</v>
      </c>
      <c r="P8" s="2">
        <v>28</v>
      </c>
      <c r="Q8" s="2">
        <v>47</v>
      </c>
      <c r="R8" s="2">
        <v>129</v>
      </c>
      <c r="S8" s="2">
        <v>116</v>
      </c>
      <c r="T8" s="2">
        <v>162</v>
      </c>
      <c r="U8" s="2">
        <v>134</v>
      </c>
      <c r="V8" s="2">
        <v>95</v>
      </c>
      <c r="W8" s="2">
        <v>160</v>
      </c>
      <c r="X8" s="2">
        <v>115</v>
      </c>
      <c r="Y8" s="2">
        <v>124</v>
      </c>
      <c r="Z8" s="2">
        <v>115</v>
      </c>
      <c r="AA8" s="2">
        <v>119</v>
      </c>
      <c r="AB8" s="2">
        <v>132</v>
      </c>
      <c r="AC8" s="2">
        <v>176</v>
      </c>
      <c r="AD8" s="2">
        <v>108</v>
      </c>
      <c r="AE8" s="2">
        <v>145</v>
      </c>
      <c r="AF8" s="2">
        <v>173</v>
      </c>
      <c r="AG8" s="2">
        <v>89</v>
      </c>
      <c r="AH8" s="2">
        <v>114</v>
      </c>
      <c r="AI8" s="2">
        <v>105</v>
      </c>
    </row>
    <row r="9" spans="1:42" ht="14.7" customHeight="1" x14ac:dyDescent="0.25">
      <c r="A9" s="13" t="s">
        <v>46</v>
      </c>
      <c r="B9" s="15">
        <v>14</v>
      </c>
      <c r="C9" s="15">
        <v>13</v>
      </c>
      <c r="D9" s="2">
        <v>9</v>
      </c>
      <c r="E9" s="2">
        <v>14</v>
      </c>
      <c r="F9" s="2">
        <v>11</v>
      </c>
      <c r="G9" s="2">
        <v>13</v>
      </c>
      <c r="H9" s="2">
        <v>15</v>
      </c>
      <c r="I9" s="2">
        <v>7</v>
      </c>
      <c r="J9" s="2">
        <v>10</v>
      </c>
      <c r="K9" s="2">
        <v>5</v>
      </c>
      <c r="L9" s="2">
        <v>5</v>
      </c>
      <c r="M9" s="2">
        <v>6</v>
      </c>
      <c r="N9" s="2">
        <v>3</v>
      </c>
      <c r="O9" s="2">
        <v>7</v>
      </c>
      <c r="P9" s="2">
        <v>3</v>
      </c>
      <c r="Q9" s="2">
        <v>6</v>
      </c>
      <c r="R9" s="2">
        <v>9</v>
      </c>
      <c r="T9" s="2">
        <v>4</v>
      </c>
      <c r="U9" s="2">
        <v>3</v>
      </c>
      <c r="V9" s="2">
        <v>1</v>
      </c>
      <c r="W9" s="2">
        <v>1</v>
      </c>
      <c r="Y9" s="2">
        <v>2</v>
      </c>
      <c r="Z9" s="2">
        <v>1</v>
      </c>
      <c r="AA9" s="2">
        <v>5</v>
      </c>
      <c r="AC9" s="2">
        <v>6</v>
      </c>
      <c r="AE9" s="2">
        <v>6</v>
      </c>
      <c r="AF9" s="2">
        <v>9</v>
      </c>
      <c r="AG9" s="2">
        <v>1</v>
      </c>
      <c r="AH9" s="2">
        <v>1</v>
      </c>
      <c r="AI9" s="2">
        <v>6</v>
      </c>
    </row>
    <row r="10" spans="1:42" ht="14.7" customHeight="1" x14ac:dyDescent="0.25">
      <c r="A10" s="13" t="s">
        <v>125</v>
      </c>
      <c r="S10" s="2">
        <v>1</v>
      </c>
    </row>
    <row r="11" spans="1:42" ht="14.7" customHeight="1" x14ac:dyDescent="0.25">
      <c r="A11" s="15" t="s">
        <v>47</v>
      </c>
      <c r="C11" s="15">
        <v>1</v>
      </c>
      <c r="D11" s="2">
        <v>1</v>
      </c>
      <c r="E11" s="2">
        <v>1</v>
      </c>
      <c r="Y11" s="2">
        <v>1</v>
      </c>
      <c r="AE11" s="2">
        <v>1</v>
      </c>
      <c r="AF11" s="2">
        <v>1</v>
      </c>
      <c r="AG11" s="2">
        <v>1</v>
      </c>
    </row>
    <row r="12" spans="1:42" ht="14.7" customHeight="1" x14ac:dyDescent="0.25">
      <c r="A12" s="13" t="s">
        <v>165</v>
      </c>
      <c r="M12" s="2">
        <v>1</v>
      </c>
    </row>
    <row r="13" spans="1:42" ht="14.7" customHeight="1" x14ac:dyDescent="0.25">
      <c r="A13" s="13" t="s">
        <v>143</v>
      </c>
      <c r="B13" s="15">
        <v>11</v>
      </c>
      <c r="C13" s="15">
        <v>20</v>
      </c>
      <c r="D13" s="2">
        <v>24</v>
      </c>
      <c r="E13" s="2">
        <v>12</v>
      </c>
      <c r="F13" s="2">
        <v>6</v>
      </c>
      <c r="G13" s="2">
        <v>7</v>
      </c>
      <c r="H13" s="2">
        <v>5</v>
      </c>
      <c r="I13" s="2">
        <v>2</v>
      </c>
      <c r="J13" s="2">
        <v>3</v>
      </c>
      <c r="K13" s="2">
        <v>1</v>
      </c>
      <c r="L13" s="2">
        <v>2</v>
      </c>
      <c r="M13" s="2">
        <v>2</v>
      </c>
      <c r="O13" s="2">
        <v>2</v>
      </c>
      <c r="P13" s="2">
        <v>1</v>
      </c>
      <c r="Q13" s="2">
        <v>3</v>
      </c>
      <c r="R13" s="2">
        <v>7</v>
      </c>
      <c r="S13" s="2">
        <v>2</v>
      </c>
      <c r="T13" s="2">
        <v>5</v>
      </c>
      <c r="U13" s="2">
        <v>1</v>
      </c>
      <c r="V13" s="2">
        <v>5</v>
      </c>
      <c r="X13" s="2">
        <v>2</v>
      </c>
      <c r="Y13" s="2">
        <v>2</v>
      </c>
      <c r="Z13" s="2">
        <v>2</v>
      </c>
      <c r="AA13" s="2">
        <v>1</v>
      </c>
      <c r="AB13" s="2">
        <v>1</v>
      </c>
      <c r="AC13" s="2">
        <v>2</v>
      </c>
      <c r="AD13" s="2">
        <v>1</v>
      </c>
      <c r="AE13" s="2">
        <v>2</v>
      </c>
      <c r="AF13" s="2">
        <v>1</v>
      </c>
      <c r="AG13" s="2">
        <v>3</v>
      </c>
      <c r="AH13" s="2">
        <v>1</v>
      </c>
      <c r="AI13" s="2">
        <v>2</v>
      </c>
    </row>
    <row r="14" spans="1:42" ht="14.7" customHeight="1" x14ac:dyDescent="0.25">
      <c r="A14" s="13" t="s">
        <v>126</v>
      </c>
      <c r="C14" s="15">
        <v>1</v>
      </c>
    </row>
    <row r="15" spans="1:42" ht="14.7" customHeight="1" x14ac:dyDescent="0.25">
      <c r="A15" s="13" t="s">
        <v>48</v>
      </c>
      <c r="F15" s="2">
        <v>1</v>
      </c>
      <c r="H15" s="2">
        <v>1</v>
      </c>
      <c r="K15" s="2">
        <v>3</v>
      </c>
      <c r="L15" s="2">
        <v>1</v>
      </c>
      <c r="N15" s="2">
        <v>5</v>
      </c>
      <c r="O15" s="2">
        <v>1</v>
      </c>
      <c r="P15" s="2">
        <v>3</v>
      </c>
      <c r="Q15" s="2">
        <v>1</v>
      </c>
      <c r="R15" s="2">
        <v>1</v>
      </c>
      <c r="T15" s="2">
        <v>1</v>
      </c>
      <c r="V15" s="2">
        <v>1</v>
      </c>
      <c r="AC15" s="2">
        <v>2</v>
      </c>
      <c r="AG15" s="2">
        <v>2</v>
      </c>
      <c r="AH15" s="2">
        <v>7</v>
      </c>
      <c r="AI15" s="2">
        <v>1</v>
      </c>
    </row>
    <row r="16" spans="1:42" ht="14.7" customHeight="1" x14ac:dyDescent="0.25">
      <c r="A16" s="13" t="s">
        <v>49</v>
      </c>
      <c r="B16" s="15">
        <v>1</v>
      </c>
      <c r="C16" s="15">
        <v>4</v>
      </c>
      <c r="D16" s="2">
        <v>2</v>
      </c>
      <c r="E16" s="2">
        <v>8</v>
      </c>
      <c r="F16" s="2">
        <v>3</v>
      </c>
      <c r="G16" s="2">
        <v>4</v>
      </c>
      <c r="H16" s="2">
        <v>11</v>
      </c>
      <c r="J16" s="2">
        <v>6</v>
      </c>
      <c r="K16" s="2">
        <v>1</v>
      </c>
      <c r="L16" s="2">
        <v>6</v>
      </c>
      <c r="M16" s="2">
        <v>5</v>
      </c>
      <c r="N16" s="2">
        <v>2</v>
      </c>
      <c r="O16" s="2">
        <v>9</v>
      </c>
      <c r="P16" s="2">
        <v>4</v>
      </c>
      <c r="Q16" s="2">
        <v>22</v>
      </c>
      <c r="R16" s="2">
        <v>34</v>
      </c>
      <c r="S16" s="2">
        <v>11</v>
      </c>
      <c r="T16" s="2">
        <v>20</v>
      </c>
      <c r="U16" s="2">
        <v>12</v>
      </c>
      <c r="V16" s="2">
        <v>13</v>
      </c>
      <c r="W16" s="2">
        <v>25</v>
      </c>
      <c r="X16" s="2">
        <v>23</v>
      </c>
      <c r="Y16" s="2">
        <v>14</v>
      </c>
      <c r="Z16" s="2">
        <v>14</v>
      </c>
      <c r="AA16" s="2">
        <v>9</v>
      </c>
      <c r="AB16" s="2">
        <v>9</v>
      </c>
      <c r="AC16" s="2">
        <v>15</v>
      </c>
      <c r="AD16" s="2">
        <v>6</v>
      </c>
      <c r="AE16" s="2">
        <v>10</v>
      </c>
      <c r="AF16" s="2">
        <v>16</v>
      </c>
      <c r="AG16" s="2">
        <v>8</v>
      </c>
      <c r="AH16" s="2">
        <v>6</v>
      </c>
      <c r="AI16" s="2">
        <v>8</v>
      </c>
    </row>
    <row r="17" spans="1:35" ht="14.7" customHeight="1" x14ac:dyDescent="0.25">
      <c r="A17" s="13" t="s">
        <v>50</v>
      </c>
      <c r="H17" s="2">
        <v>1</v>
      </c>
      <c r="K17" s="2">
        <v>1</v>
      </c>
    </row>
    <row r="18" spans="1:35" ht="14.7" customHeight="1" x14ac:dyDescent="0.25">
      <c r="A18" s="13" t="s">
        <v>52</v>
      </c>
      <c r="K18" s="2">
        <v>2</v>
      </c>
      <c r="Q18" s="2">
        <v>1</v>
      </c>
    </row>
    <row r="19" spans="1:35" ht="14.7" customHeight="1" x14ac:dyDescent="0.25">
      <c r="A19" s="13" t="s">
        <v>53</v>
      </c>
      <c r="M19" s="2">
        <v>2</v>
      </c>
      <c r="R19" s="2">
        <v>1</v>
      </c>
    </row>
    <row r="20" spans="1:35" ht="14.7" customHeight="1" x14ac:dyDescent="0.25">
      <c r="A20" s="13" t="s">
        <v>54</v>
      </c>
      <c r="B20" s="15">
        <v>3</v>
      </c>
      <c r="D20" s="2">
        <v>10</v>
      </c>
      <c r="E20" s="2">
        <v>3</v>
      </c>
      <c r="F20" s="2">
        <v>1</v>
      </c>
      <c r="G20" s="2">
        <v>1</v>
      </c>
      <c r="H20" s="2">
        <v>6</v>
      </c>
      <c r="R20" s="2">
        <v>1</v>
      </c>
      <c r="AD20" s="2">
        <v>1</v>
      </c>
    </row>
    <row r="21" spans="1:35" ht="14.7" customHeight="1" x14ac:dyDescent="0.25">
      <c r="A21" s="13" t="s">
        <v>55</v>
      </c>
      <c r="B21" s="15">
        <v>1</v>
      </c>
      <c r="C21" s="15">
        <v>1</v>
      </c>
      <c r="D21" s="2">
        <v>1</v>
      </c>
      <c r="E21" s="2">
        <v>3</v>
      </c>
      <c r="G21" s="2">
        <v>3</v>
      </c>
      <c r="O21" s="2">
        <v>1</v>
      </c>
      <c r="Q21" s="2">
        <v>5</v>
      </c>
      <c r="R21" s="2">
        <v>6</v>
      </c>
      <c r="S21" s="2">
        <v>1</v>
      </c>
      <c r="T21" s="2">
        <v>1</v>
      </c>
      <c r="X21" s="2">
        <v>1</v>
      </c>
      <c r="Y21" s="2">
        <v>1</v>
      </c>
      <c r="AA21" s="2">
        <v>1</v>
      </c>
      <c r="AE21" s="2">
        <v>1</v>
      </c>
      <c r="AH21" s="2">
        <v>2</v>
      </c>
      <c r="AI21" s="2">
        <v>1</v>
      </c>
    </row>
    <row r="22" spans="1:35" ht="14.7" customHeight="1" x14ac:dyDescent="0.25">
      <c r="A22" s="13" t="s">
        <v>56</v>
      </c>
      <c r="B22" s="15">
        <v>15</v>
      </c>
      <c r="C22" s="15">
        <v>15</v>
      </c>
      <c r="D22" s="2">
        <v>16</v>
      </c>
      <c r="K22" s="2">
        <v>1</v>
      </c>
      <c r="L22" s="2">
        <v>1</v>
      </c>
      <c r="N22" s="2">
        <v>3</v>
      </c>
      <c r="O22" s="2">
        <v>1</v>
      </c>
      <c r="Q22" s="2">
        <v>1</v>
      </c>
      <c r="R22" s="2">
        <v>19</v>
      </c>
      <c r="X22" s="2">
        <v>2</v>
      </c>
      <c r="AA22" s="2">
        <v>1</v>
      </c>
      <c r="AC22" s="2">
        <v>1</v>
      </c>
      <c r="AE22" s="2">
        <v>8</v>
      </c>
      <c r="AF22" s="2">
        <v>3</v>
      </c>
      <c r="AG22" s="2">
        <v>4</v>
      </c>
      <c r="AH22" s="2">
        <v>1</v>
      </c>
      <c r="AI22" s="2">
        <v>2</v>
      </c>
    </row>
    <row r="23" spans="1:35" ht="14.7" customHeight="1" x14ac:dyDescent="0.25">
      <c r="A23" s="13" t="s">
        <v>144</v>
      </c>
      <c r="B23" s="15">
        <v>2</v>
      </c>
      <c r="D23" s="2">
        <v>2</v>
      </c>
      <c r="O23" s="2">
        <v>2</v>
      </c>
      <c r="Q23" s="2">
        <v>1</v>
      </c>
      <c r="AA23" s="2">
        <v>1</v>
      </c>
      <c r="AE23" s="2">
        <v>2</v>
      </c>
      <c r="AG23" s="2">
        <v>2</v>
      </c>
    </row>
    <row r="24" spans="1:35" ht="14.7" customHeight="1" x14ac:dyDescent="0.25">
      <c r="A24" s="13" t="s">
        <v>57</v>
      </c>
      <c r="B24" s="15">
        <v>5</v>
      </c>
      <c r="E24" s="2">
        <v>1</v>
      </c>
      <c r="F24" s="2">
        <v>1</v>
      </c>
      <c r="G24" s="2">
        <v>2</v>
      </c>
      <c r="H24" s="2">
        <v>1</v>
      </c>
      <c r="I24" s="2">
        <v>4</v>
      </c>
      <c r="K24" s="2">
        <v>1</v>
      </c>
      <c r="L24" s="2">
        <v>1</v>
      </c>
      <c r="M24" s="2">
        <v>1</v>
      </c>
      <c r="T24" s="2">
        <v>1</v>
      </c>
    </row>
    <row r="25" spans="1:35" ht="14.7" customHeight="1" x14ac:dyDescent="0.25">
      <c r="A25" s="13" t="s">
        <v>58</v>
      </c>
      <c r="B25" s="15">
        <v>6</v>
      </c>
      <c r="C25" s="15">
        <v>5</v>
      </c>
      <c r="D25" s="2">
        <v>4</v>
      </c>
      <c r="E25" s="2">
        <v>6</v>
      </c>
      <c r="F25" s="2">
        <v>7</v>
      </c>
      <c r="G25" s="2">
        <v>4</v>
      </c>
      <c r="H25" s="2">
        <v>2</v>
      </c>
      <c r="I25" s="2">
        <v>4</v>
      </c>
      <c r="J25" s="2">
        <v>1</v>
      </c>
      <c r="K25" s="2">
        <v>3</v>
      </c>
      <c r="M25" s="2">
        <v>4</v>
      </c>
      <c r="N25" s="2">
        <v>8</v>
      </c>
      <c r="O25" s="2">
        <v>3</v>
      </c>
      <c r="P25" s="2">
        <v>1</v>
      </c>
      <c r="Q25" s="2">
        <v>4</v>
      </c>
      <c r="R25" s="2">
        <v>2</v>
      </c>
      <c r="T25" s="2">
        <v>2</v>
      </c>
      <c r="U25" s="2">
        <v>2</v>
      </c>
      <c r="X25" s="2">
        <v>4</v>
      </c>
      <c r="Y25" s="2">
        <v>3</v>
      </c>
      <c r="AB25" s="2">
        <v>2</v>
      </c>
      <c r="AC25" s="2">
        <v>1</v>
      </c>
      <c r="AE25" s="2">
        <v>2</v>
      </c>
      <c r="AG25" s="2">
        <v>1</v>
      </c>
      <c r="AH25" s="2">
        <v>1</v>
      </c>
      <c r="AI25" s="2">
        <v>5</v>
      </c>
    </row>
    <row r="26" spans="1:35" ht="14.7" customHeight="1" x14ac:dyDescent="0.25">
      <c r="A26" s="13" t="s">
        <v>145</v>
      </c>
      <c r="B26" s="15">
        <v>183</v>
      </c>
      <c r="C26" s="15">
        <v>235</v>
      </c>
      <c r="D26" s="2">
        <v>175</v>
      </c>
      <c r="E26" s="2">
        <v>264</v>
      </c>
      <c r="F26" s="2">
        <v>250</v>
      </c>
      <c r="G26" s="2">
        <v>173</v>
      </c>
      <c r="H26" s="2">
        <v>359</v>
      </c>
      <c r="I26" s="2">
        <v>202</v>
      </c>
      <c r="J26" s="2">
        <v>368</v>
      </c>
      <c r="K26" s="2">
        <v>294</v>
      </c>
      <c r="L26" s="2">
        <v>207</v>
      </c>
      <c r="M26" s="2">
        <v>219</v>
      </c>
      <c r="N26" s="2">
        <v>420</v>
      </c>
      <c r="O26" s="2">
        <v>670</v>
      </c>
      <c r="P26" s="2">
        <v>930</v>
      </c>
      <c r="Q26" s="2">
        <v>700</v>
      </c>
      <c r="R26" s="2">
        <v>1002</v>
      </c>
      <c r="S26" s="2">
        <v>640</v>
      </c>
      <c r="T26" s="2">
        <v>960</v>
      </c>
      <c r="U26" s="2">
        <v>440</v>
      </c>
      <c r="V26" s="2">
        <v>520</v>
      </c>
      <c r="W26" s="2">
        <v>560</v>
      </c>
      <c r="X26" s="2">
        <v>1220</v>
      </c>
      <c r="Y26" s="2">
        <v>804</v>
      </c>
      <c r="Z26" s="2">
        <v>780</v>
      </c>
      <c r="AA26" s="2">
        <v>870</v>
      </c>
      <c r="AB26" s="2">
        <v>640</v>
      </c>
      <c r="AC26" s="2">
        <v>860</v>
      </c>
      <c r="AD26" s="2">
        <v>840</v>
      </c>
      <c r="AE26" s="2">
        <v>636</v>
      </c>
      <c r="AF26" s="2">
        <v>700</v>
      </c>
      <c r="AG26" s="2">
        <v>260</v>
      </c>
      <c r="AH26" s="2">
        <v>320</v>
      </c>
      <c r="AI26" s="2">
        <v>748</v>
      </c>
    </row>
    <row r="27" spans="1:35" ht="14.7" customHeight="1" x14ac:dyDescent="0.25">
      <c r="A27" s="13" t="s">
        <v>59</v>
      </c>
      <c r="B27" s="15">
        <v>69</v>
      </c>
      <c r="C27" s="15">
        <v>17</v>
      </c>
      <c r="D27" s="2">
        <v>32</v>
      </c>
      <c r="E27" s="2">
        <v>39</v>
      </c>
      <c r="F27" s="2">
        <v>38</v>
      </c>
      <c r="G27" s="2">
        <v>45</v>
      </c>
      <c r="H27" s="2">
        <v>47</v>
      </c>
      <c r="I27" s="2">
        <v>39</v>
      </c>
      <c r="J27" s="2">
        <v>41</v>
      </c>
      <c r="K27" s="2">
        <v>38</v>
      </c>
      <c r="L27" s="2">
        <v>11</v>
      </c>
      <c r="M27" s="2">
        <v>47</v>
      </c>
      <c r="N27" s="2">
        <v>24</v>
      </c>
      <c r="O27" s="2">
        <v>54</v>
      </c>
      <c r="P27" s="2">
        <v>8</v>
      </c>
      <c r="Q27" s="2">
        <v>59</v>
      </c>
      <c r="R27" s="2">
        <v>23</v>
      </c>
      <c r="S27" s="2">
        <v>7</v>
      </c>
      <c r="T27" s="2">
        <v>13</v>
      </c>
      <c r="U27" s="2">
        <v>23</v>
      </c>
      <c r="V27" s="2">
        <v>2</v>
      </c>
      <c r="W27" s="2">
        <v>25</v>
      </c>
      <c r="X27" s="2">
        <v>11</v>
      </c>
      <c r="Y27" s="2">
        <v>6</v>
      </c>
      <c r="Z27" s="2">
        <v>5</v>
      </c>
      <c r="AA27" s="2">
        <v>8</v>
      </c>
      <c r="AB27" s="2">
        <v>5</v>
      </c>
      <c r="AC27" s="2">
        <v>3</v>
      </c>
      <c r="AD27" s="2">
        <v>6</v>
      </c>
      <c r="AE27" s="2">
        <v>9</v>
      </c>
      <c r="AF27" s="2">
        <v>6</v>
      </c>
      <c r="AG27" s="2">
        <v>26</v>
      </c>
      <c r="AH27" s="2">
        <v>5</v>
      </c>
      <c r="AI27" s="2">
        <v>10</v>
      </c>
    </row>
    <row r="28" spans="1:35" ht="14.7" customHeight="1" x14ac:dyDescent="0.25">
      <c r="A28" s="13" t="s">
        <v>60</v>
      </c>
      <c r="D28" s="2">
        <v>1</v>
      </c>
      <c r="E28" s="2">
        <v>2</v>
      </c>
      <c r="I28" s="2">
        <v>1</v>
      </c>
      <c r="O28" s="2">
        <v>1</v>
      </c>
      <c r="AI28" s="2">
        <v>1</v>
      </c>
    </row>
    <row r="29" spans="1:35" ht="14.7" customHeight="1" x14ac:dyDescent="0.25">
      <c r="A29" s="15" t="s">
        <v>61</v>
      </c>
      <c r="E29" s="2">
        <v>1</v>
      </c>
      <c r="F29" s="2">
        <v>2</v>
      </c>
      <c r="K29" s="2">
        <v>1</v>
      </c>
      <c r="M29" s="2">
        <v>1</v>
      </c>
      <c r="P29" s="2">
        <v>1</v>
      </c>
      <c r="W29" s="2">
        <v>1</v>
      </c>
      <c r="AF29" s="2">
        <v>1</v>
      </c>
    </row>
    <row r="30" spans="1:35" ht="14.7" customHeight="1" x14ac:dyDescent="0.25">
      <c r="A30" s="13" t="s">
        <v>127</v>
      </c>
      <c r="G30" s="2">
        <v>1</v>
      </c>
      <c r="S30" s="2">
        <v>1</v>
      </c>
    </row>
    <row r="31" spans="1:35" ht="14.7" customHeight="1" x14ac:dyDescent="0.25">
      <c r="A31" s="13" t="s">
        <v>128</v>
      </c>
      <c r="X31" s="2">
        <v>1</v>
      </c>
      <c r="AB31" s="2">
        <v>1</v>
      </c>
    </row>
    <row r="32" spans="1:35" ht="14.7" customHeight="1" x14ac:dyDescent="0.25">
      <c r="A32" s="15" t="s">
        <v>63</v>
      </c>
      <c r="B32" s="15">
        <v>1</v>
      </c>
      <c r="E32" s="2">
        <v>4</v>
      </c>
      <c r="H32" s="2">
        <v>1</v>
      </c>
      <c r="J32" s="2">
        <v>2</v>
      </c>
      <c r="K32" s="2">
        <v>1</v>
      </c>
      <c r="N32" s="2">
        <v>2</v>
      </c>
      <c r="P32" s="2">
        <v>1</v>
      </c>
      <c r="R32" s="2">
        <v>1</v>
      </c>
      <c r="AA32" s="2">
        <v>1</v>
      </c>
      <c r="AC32" s="2">
        <v>2</v>
      </c>
      <c r="AH32" s="2">
        <v>1</v>
      </c>
    </row>
    <row r="33" spans="1:35" ht="14.7" customHeight="1" x14ac:dyDescent="0.25">
      <c r="A33" s="13" t="s">
        <v>64</v>
      </c>
      <c r="C33" s="15">
        <v>1</v>
      </c>
      <c r="E33" s="2">
        <v>1</v>
      </c>
      <c r="F33" s="2">
        <v>2</v>
      </c>
      <c r="H33" s="2">
        <v>2</v>
      </c>
      <c r="O33" s="2">
        <v>1</v>
      </c>
      <c r="R33" s="2">
        <v>2</v>
      </c>
      <c r="AF33" s="2">
        <v>2</v>
      </c>
    </row>
    <row r="34" spans="1:35" ht="14.7" customHeight="1" x14ac:dyDescent="0.25">
      <c r="A34" s="13" t="s">
        <v>65</v>
      </c>
      <c r="G34" s="2">
        <v>1</v>
      </c>
      <c r="J34" s="2">
        <v>2</v>
      </c>
      <c r="V34" s="2">
        <v>1</v>
      </c>
      <c r="AG34" s="2">
        <v>1</v>
      </c>
    </row>
    <row r="35" spans="1:35" ht="14.7" customHeight="1" x14ac:dyDescent="0.25">
      <c r="A35" s="15" t="s">
        <v>66</v>
      </c>
      <c r="B35" s="15">
        <v>8</v>
      </c>
      <c r="C35" s="15">
        <v>6</v>
      </c>
      <c r="D35" s="2">
        <v>7</v>
      </c>
      <c r="E35" s="2">
        <v>5</v>
      </c>
      <c r="F35" s="2">
        <v>4</v>
      </c>
      <c r="G35" s="2">
        <v>5</v>
      </c>
      <c r="H35" s="2">
        <v>6</v>
      </c>
      <c r="I35" s="2">
        <v>3</v>
      </c>
      <c r="J35" s="2">
        <v>7</v>
      </c>
      <c r="K35" s="2">
        <v>5</v>
      </c>
      <c r="L35" s="2">
        <v>2</v>
      </c>
      <c r="N35" s="2">
        <v>6</v>
      </c>
      <c r="O35" s="2">
        <v>2</v>
      </c>
      <c r="P35" s="2">
        <v>3</v>
      </c>
      <c r="Q35" s="2">
        <v>4</v>
      </c>
      <c r="R35" s="2">
        <v>1</v>
      </c>
      <c r="S35" s="2">
        <v>2</v>
      </c>
      <c r="T35" s="2">
        <v>2</v>
      </c>
      <c r="U35" s="2">
        <v>1</v>
      </c>
      <c r="V35" s="2">
        <v>1</v>
      </c>
      <c r="X35" s="2">
        <v>2</v>
      </c>
      <c r="Y35" s="2">
        <v>2</v>
      </c>
      <c r="Z35" s="2">
        <v>3</v>
      </c>
      <c r="AA35" s="2">
        <v>1</v>
      </c>
      <c r="AB35" s="2">
        <v>7</v>
      </c>
      <c r="AC35" s="2">
        <v>2</v>
      </c>
      <c r="AD35" s="2">
        <v>5</v>
      </c>
      <c r="AE35" s="2">
        <v>4</v>
      </c>
      <c r="AF35" s="2">
        <v>2</v>
      </c>
      <c r="AG35" s="2">
        <v>4</v>
      </c>
      <c r="AH35" s="2">
        <v>5</v>
      </c>
      <c r="AI35" s="2">
        <v>7</v>
      </c>
    </row>
    <row r="36" spans="1:35" ht="14.7" customHeight="1" x14ac:dyDescent="0.25">
      <c r="A36" s="15" t="s">
        <v>68</v>
      </c>
      <c r="B36" s="15">
        <v>1</v>
      </c>
      <c r="AG36" s="2">
        <v>1</v>
      </c>
    </row>
    <row r="37" spans="1:35" ht="14.7" customHeight="1" x14ac:dyDescent="0.25">
      <c r="A37" s="13" t="s">
        <v>69</v>
      </c>
      <c r="B37" s="15">
        <v>4</v>
      </c>
      <c r="C37" s="15">
        <v>2</v>
      </c>
      <c r="D37" s="2">
        <v>8</v>
      </c>
      <c r="F37" s="2">
        <v>1</v>
      </c>
      <c r="G37" s="2">
        <v>1</v>
      </c>
      <c r="H37" s="2">
        <v>2</v>
      </c>
    </row>
    <row r="38" spans="1:35" ht="14.7" customHeight="1" x14ac:dyDescent="0.25">
      <c r="A38" s="13" t="s">
        <v>147</v>
      </c>
      <c r="B38" s="15">
        <v>2</v>
      </c>
      <c r="G38" s="2">
        <v>3</v>
      </c>
      <c r="O38" s="2">
        <v>1</v>
      </c>
      <c r="R38" s="2">
        <v>1</v>
      </c>
      <c r="V38" s="2">
        <v>1</v>
      </c>
      <c r="AA38" s="2">
        <v>1</v>
      </c>
      <c r="AB38" s="2">
        <v>1</v>
      </c>
      <c r="AD38" s="2">
        <v>2</v>
      </c>
      <c r="AF38" s="2">
        <v>1</v>
      </c>
      <c r="AH38" s="2">
        <v>1</v>
      </c>
      <c r="AI38" s="2">
        <v>2</v>
      </c>
    </row>
    <row r="39" spans="1:35" ht="14.7" customHeight="1" x14ac:dyDescent="0.25">
      <c r="A39" s="15" t="s">
        <v>72</v>
      </c>
      <c r="B39" s="15">
        <v>4</v>
      </c>
      <c r="C39" s="15">
        <v>3</v>
      </c>
      <c r="D39" s="2">
        <v>4</v>
      </c>
      <c r="E39" s="2">
        <v>2</v>
      </c>
      <c r="F39" s="2">
        <v>5</v>
      </c>
      <c r="G39" s="2">
        <v>5</v>
      </c>
      <c r="H39" s="2">
        <v>4</v>
      </c>
      <c r="I39" s="2">
        <v>1</v>
      </c>
      <c r="J39" s="2">
        <v>1</v>
      </c>
      <c r="K39" s="2">
        <v>1</v>
      </c>
      <c r="L39" s="2">
        <v>1</v>
      </c>
      <c r="M39" s="2">
        <v>2</v>
      </c>
      <c r="N39" s="2">
        <v>1</v>
      </c>
      <c r="O39" s="2">
        <v>2</v>
      </c>
      <c r="Q39" s="2">
        <v>2</v>
      </c>
      <c r="R39" s="2">
        <v>2</v>
      </c>
      <c r="T39" s="2">
        <v>1</v>
      </c>
      <c r="V39" s="2">
        <v>1</v>
      </c>
      <c r="X39" s="2">
        <v>2</v>
      </c>
      <c r="AA39" s="2">
        <v>1</v>
      </c>
      <c r="AD39" s="2">
        <v>3</v>
      </c>
      <c r="AF39" s="2">
        <v>3</v>
      </c>
      <c r="AG39" s="2">
        <v>2</v>
      </c>
      <c r="AH39" s="2">
        <v>4</v>
      </c>
      <c r="AI39" s="2">
        <v>2</v>
      </c>
    </row>
    <row r="40" spans="1:35" ht="14.7" customHeight="1" x14ac:dyDescent="0.25">
      <c r="A40" s="15" t="s">
        <v>129</v>
      </c>
      <c r="C40" s="15">
        <v>1</v>
      </c>
      <c r="J40" s="2">
        <v>1</v>
      </c>
      <c r="V40" s="2">
        <v>1</v>
      </c>
    </row>
    <row r="41" spans="1:35" ht="14.7" customHeight="1" x14ac:dyDescent="0.25">
      <c r="A41" s="15" t="s">
        <v>130</v>
      </c>
      <c r="E41" s="2">
        <v>1</v>
      </c>
      <c r="U41" s="2">
        <v>1</v>
      </c>
      <c r="W41" s="2">
        <v>1</v>
      </c>
    </row>
    <row r="42" spans="1:35" ht="14.7" customHeight="1" x14ac:dyDescent="0.25">
      <c r="A42" s="13" t="s">
        <v>166</v>
      </c>
      <c r="C42" s="15">
        <v>1</v>
      </c>
      <c r="W42" s="2">
        <v>1</v>
      </c>
    </row>
    <row r="43" spans="1:35" ht="14.7" customHeight="1" x14ac:dyDescent="0.25">
      <c r="A43" s="13" t="s">
        <v>167</v>
      </c>
      <c r="C43" s="15">
        <v>1</v>
      </c>
      <c r="G43" s="2">
        <v>1</v>
      </c>
      <c r="I43" s="2">
        <v>1</v>
      </c>
      <c r="K43" s="2">
        <v>1</v>
      </c>
    </row>
    <row r="44" spans="1:35" ht="14.7" customHeight="1" x14ac:dyDescent="0.25">
      <c r="A44" s="13" t="s">
        <v>168</v>
      </c>
      <c r="I44" s="2">
        <v>2</v>
      </c>
    </row>
    <row r="45" spans="1:35" ht="14.7" customHeight="1" x14ac:dyDescent="0.25">
      <c r="A45" s="15" t="s">
        <v>75</v>
      </c>
      <c r="D45" s="2">
        <v>1</v>
      </c>
      <c r="E45" s="2">
        <v>1</v>
      </c>
      <c r="G45" s="2">
        <v>1</v>
      </c>
      <c r="Q45" s="2">
        <v>1</v>
      </c>
      <c r="Y45" s="2">
        <v>3</v>
      </c>
      <c r="AA45" s="2">
        <v>3</v>
      </c>
      <c r="AE45" s="2">
        <v>1</v>
      </c>
    </row>
    <row r="46" spans="1:35" ht="14.7" customHeight="1" x14ac:dyDescent="0.25">
      <c r="A46" s="15" t="s">
        <v>131</v>
      </c>
      <c r="N46" s="2">
        <v>1</v>
      </c>
    </row>
    <row r="47" spans="1:35" ht="14.7" customHeight="1" x14ac:dyDescent="0.25">
      <c r="A47" s="15" t="s">
        <v>76</v>
      </c>
      <c r="U47" s="2">
        <v>1</v>
      </c>
      <c r="AC47" s="2">
        <v>1</v>
      </c>
      <c r="AF47" s="2">
        <v>1</v>
      </c>
    </row>
    <row r="48" spans="1:35" ht="14.7" customHeight="1" x14ac:dyDescent="0.25">
      <c r="A48" s="13" t="s">
        <v>169</v>
      </c>
      <c r="C48" s="15">
        <v>4</v>
      </c>
      <c r="H48" s="2">
        <v>1</v>
      </c>
      <c r="AB48" s="2">
        <v>2</v>
      </c>
      <c r="AD48" s="2">
        <v>1</v>
      </c>
      <c r="AF48" s="2">
        <v>1</v>
      </c>
      <c r="AH48" s="2">
        <v>1</v>
      </c>
      <c r="AI48" s="2">
        <v>1</v>
      </c>
    </row>
    <row r="49" spans="1:35" ht="14.7" customHeight="1" x14ac:dyDescent="0.25">
      <c r="A49" s="13" t="s">
        <v>78</v>
      </c>
      <c r="G49" s="2">
        <v>3</v>
      </c>
      <c r="I49" s="2">
        <v>3</v>
      </c>
      <c r="K49" s="2">
        <v>1</v>
      </c>
      <c r="O49" s="2">
        <v>1</v>
      </c>
      <c r="P49" s="2">
        <v>2</v>
      </c>
      <c r="AE49" s="2">
        <v>1</v>
      </c>
      <c r="AG49" s="2">
        <v>1</v>
      </c>
    </row>
    <row r="50" spans="1:35" ht="14.7" customHeight="1" x14ac:dyDescent="0.25">
      <c r="A50" s="13" t="s">
        <v>149</v>
      </c>
      <c r="H50" s="2">
        <v>1</v>
      </c>
    </row>
    <row r="51" spans="1:35" ht="14.7" customHeight="1" x14ac:dyDescent="0.25">
      <c r="A51" s="13" t="s">
        <v>150</v>
      </c>
      <c r="B51" s="15">
        <v>6</v>
      </c>
      <c r="C51" s="15">
        <v>6</v>
      </c>
      <c r="D51" s="2">
        <v>8</v>
      </c>
      <c r="E51" s="2">
        <v>9</v>
      </c>
      <c r="F51" s="2">
        <v>7</v>
      </c>
      <c r="G51" s="2">
        <v>1</v>
      </c>
      <c r="I51" s="2">
        <v>1</v>
      </c>
      <c r="K51" s="2">
        <v>3</v>
      </c>
      <c r="O51" s="2">
        <v>1</v>
      </c>
      <c r="V51" s="2">
        <v>1</v>
      </c>
      <c r="W51" s="2">
        <v>3</v>
      </c>
      <c r="AE51" s="2">
        <v>1</v>
      </c>
      <c r="AF51" s="2">
        <v>1</v>
      </c>
      <c r="AG51" s="2">
        <v>1</v>
      </c>
      <c r="AH51" s="2">
        <v>1</v>
      </c>
    </row>
    <row r="52" spans="1:35" ht="14.7" customHeight="1" x14ac:dyDescent="0.25">
      <c r="A52" s="13" t="s">
        <v>80</v>
      </c>
      <c r="I52" s="2">
        <v>1</v>
      </c>
      <c r="AD52" s="2">
        <v>1</v>
      </c>
    </row>
    <row r="53" spans="1:35" ht="14.7" customHeight="1" x14ac:dyDescent="0.25">
      <c r="A53" s="15" t="s">
        <v>82</v>
      </c>
      <c r="R53" s="2">
        <v>1</v>
      </c>
    </row>
    <row r="54" spans="1:35" ht="14.7" customHeight="1" x14ac:dyDescent="0.25">
      <c r="A54" s="13" t="s">
        <v>106</v>
      </c>
      <c r="B54" s="15">
        <v>7</v>
      </c>
      <c r="C54" s="15">
        <v>3</v>
      </c>
      <c r="D54" s="2">
        <v>4</v>
      </c>
      <c r="E54" s="2">
        <v>6</v>
      </c>
      <c r="F54" s="2">
        <v>3</v>
      </c>
      <c r="H54" s="2">
        <v>2</v>
      </c>
      <c r="I54" s="2">
        <v>4</v>
      </c>
      <c r="J54" s="2">
        <v>1</v>
      </c>
      <c r="K54" s="2">
        <v>1</v>
      </c>
      <c r="M54" s="2">
        <v>1</v>
      </c>
      <c r="N54" s="2">
        <v>2</v>
      </c>
      <c r="O54" s="2">
        <v>1</v>
      </c>
      <c r="W54" s="2">
        <v>1</v>
      </c>
      <c r="AA54" s="2">
        <v>1</v>
      </c>
      <c r="AD54" s="2">
        <v>1</v>
      </c>
    </row>
    <row r="55" spans="1:35" ht="14.7" customHeight="1" x14ac:dyDescent="0.25">
      <c r="A55" s="13" t="s">
        <v>170</v>
      </c>
      <c r="Q55" s="2">
        <v>1</v>
      </c>
    </row>
    <row r="56" spans="1:35" ht="14.7" customHeight="1" x14ac:dyDescent="0.25">
      <c r="A56" s="13" t="s">
        <v>84</v>
      </c>
      <c r="X56" s="2">
        <v>1</v>
      </c>
    </row>
    <row r="57" spans="1:35" ht="14.7" customHeight="1" x14ac:dyDescent="0.25">
      <c r="A57" s="13" t="s">
        <v>153</v>
      </c>
      <c r="C57" s="15">
        <v>1</v>
      </c>
      <c r="AH57" s="2">
        <v>1</v>
      </c>
    </row>
    <row r="58" spans="1:35" ht="14.7" customHeight="1" x14ac:dyDescent="0.25">
      <c r="A58" s="13" t="s">
        <v>87</v>
      </c>
      <c r="U58" s="2">
        <v>1</v>
      </c>
      <c r="AB58" s="2">
        <v>2</v>
      </c>
    </row>
    <row r="59" spans="1:35" ht="14.7" customHeight="1" x14ac:dyDescent="0.25">
      <c r="A59" s="15" t="s">
        <v>88</v>
      </c>
      <c r="I59" s="2">
        <v>1</v>
      </c>
    </row>
    <row r="60" spans="1:35" ht="14.7" customHeight="1" x14ac:dyDescent="0.25">
      <c r="A60" s="15" t="s">
        <v>132</v>
      </c>
      <c r="Q60" s="2">
        <v>1</v>
      </c>
      <c r="AI60" s="2">
        <v>1</v>
      </c>
    </row>
    <row r="61" spans="1:35" ht="14.7" customHeight="1" x14ac:dyDescent="0.25">
      <c r="A61" s="13" t="s">
        <v>171</v>
      </c>
      <c r="F61" s="2">
        <v>1</v>
      </c>
      <c r="G61" s="2">
        <v>1</v>
      </c>
      <c r="I61" s="2">
        <v>1</v>
      </c>
    </row>
    <row r="62" spans="1:35" ht="14.7" customHeight="1" x14ac:dyDescent="0.25">
      <c r="A62" s="13" t="s">
        <v>89</v>
      </c>
      <c r="B62" s="15">
        <v>71</v>
      </c>
      <c r="C62" s="15">
        <v>78</v>
      </c>
      <c r="D62" s="2">
        <v>85</v>
      </c>
      <c r="E62" s="2">
        <v>154</v>
      </c>
      <c r="F62" s="2">
        <v>136</v>
      </c>
      <c r="G62" s="2">
        <v>640</v>
      </c>
      <c r="H62" s="2">
        <v>761</v>
      </c>
      <c r="I62" s="2">
        <v>80</v>
      </c>
      <c r="J62" s="2">
        <v>108</v>
      </c>
      <c r="K62" s="2">
        <v>56</v>
      </c>
      <c r="L62" s="2">
        <v>170</v>
      </c>
      <c r="M62" s="2">
        <v>143</v>
      </c>
      <c r="N62" s="2">
        <v>121</v>
      </c>
      <c r="O62" s="2">
        <v>795</v>
      </c>
      <c r="P62" s="2">
        <v>615</v>
      </c>
      <c r="Q62" s="2">
        <v>340</v>
      </c>
      <c r="R62" s="2">
        <v>516</v>
      </c>
      <c r="S62" s="2">
        <v>380</v>
      </c>
      <c r="T62" s="2">
        <v>536</v>
      </c>
      <c r="U62" s="2">
        <v>220</v>
      </c>
      <c r="V62" s="2">
        <v>800</v>
      </c>
      <c r="W62" s="2">
        <v>602</v>
      </c>
      <c r="X62" s="2">
        <v>650</v>
      </c>
      <c r="Y62" s="2">
        <v>480</v>
      </c>
      <c r="Z62" s="2">
        <v>204</v>
      </c>
      <c r="AA62" s="2">
        <v>216</v>
      </c>
      <c r="AB62" s="2">
        <v>200</v>
      </c>
      <c r="AC62" s="2">
        <v>272</v>
      </c>
      <c r="AD62" s="2">
        <v>196</v>
      </c>
      <c r="AE62" s="2">
        <v>300</v>
      </c>
      <c r="AF62" s="2">
        <v>325</v>
      </c>
      <c r="AG62" s="2">
        <v>170</v>
      </c>
      <c r="AH62" s="2">
        <v>188</v>
      </c>
      <c r="AI62" s="2">
        <v>264</v>
      </c>
    </row>
    <row r="63" spans="1:35" ht="14.7" customHeight="1" x14ac:dyDescent="0.25">
      <c r="A63" s="13" t="s">
        <v>90</v>
      </c>
      <c r="B63" s="15">
        <v>4</v>
      </c>
      <c r="C63" s="15">
        <v>1</v>
      </c>
      <c r="D63" s="2">
        <v>4</v>
      </c>
      <c r="E63" s="2">
        <v>2</v>
      </c>
      <c r="G63" s="2">
        <v>3</v>
      </c>
      <c r="H63" s="2">
        <v>1</v>
      </c>
      <c r="K63" s="2">
        <v>1</v>
      </c>
      <c r="M63" s="2">
        <v>1</v>
      </c>
      <c r="O63" s="2">
        <v>1</v>
      </c>
      <c r="Q63" s="2">
        <v>1</v>
      </c>
      <c r="X63" s="2">
        <v>1</v>
      </c>
      <c r="Y63" s="2">
        <v>1</v>
      </c>
      <c r="AC63" s="2">
        <v>2</v>
      </c>
      <c r="AE63" s="2">
        <v>2</v>
      </c>
    </row>
    <row r="64" spans="1:35" ht="14.7" customHeight="1" x14ac:dyDescent="0.25">
      <c r="A64" s="13" t="s">
        <v>133</v>
      </c>
      <c r="B64" s="15">
        <v>2</v>
      </c>
      <c r="C64" s="15">
        <v>2</v>
      </c>
      <c r="D64" s="2">
        <v>4</v>
      </c>
      <c r="E64" s="2">
        <v>8</v>
      </c>
      <c r="F64" s="2">
        <v>6</v>
      </c>
      <c r="G64" s="2">
        <v>3</v>
      </c>
      <c r="H64" s="2">
        <v>9</v>
      </c>
      <c r="I64" s="2">
        <v>9</v>
      </c>
      <c r="J64" s="2">
        <v>5</v>
      </c>
      <c r="K64" s="2">
        <v>5</v>
      </c>
      <c r="L64" s="2">
        <v>3</v>
      </c>
      <c r="M64" s="2">
        <v>1</v>
      </c>
      <c r="N64" s="2">
        <v>5</v>
      </c>
      <c r="O64" s="2">
        <v>31</v>
      </c>
      <c r="P64" s="2">
        <v>10</v>
      </c>
      <c r="Q64" s="2">
        <v>8</v>
      </c>
      <c r="R64" s="2">
        <v>3</v>
      </c>
      <c r="S64" s="2">
        <v>1</v>
      </c>
      <c r="T64" s="2">
        <v>5</v>
      </c>
      <c r="U64" s="2">
        <v>3</v>
      </c>
      <c r="V64" s="2">
        <v>3</v>
      </c>
      <c r="W64" s="2">
        <v>2</v>
      </c>
      <c r="X64" s="2">
        <v>3</v>
      </c>
      <c r="Z64" s="2">
        <v>2</v>
      </c>
      <c r="AB64" s="2">
        <v>2</v>
      </c>
      <c r="AD64" s="2">
        <v>1</v>
      </c>
      <c r="AF64" s="2">
        <v>5</v>
      </c>
      <c r="AG64" s="2">
        <v>5</v>
      </c>
      <c r="AH64" s="2">
        <v>1</v>
      </c>
      <c r="AI64" s="2">
        <v>1</v>
      </c>
    </row>
    <row r="65" spans="1:35" ht="14.7" customHeight="1" x14ac:dyDescent="0.25">
      <c r="A65" s="17" t="s">
        <v>91</v>
      </c>
      <c r="E65" s="2">
        <v>1</v>
      </c>
      <c r="J65" s="2">
        <v>1</v>
      </c>
      <c r="N65" s="2">
        <v>1</v>
      </c>
      <c r="O65" s="2">
        <v>2</v>
      </c>
      <c r="Y65" s="2">
        <v>2</v>
      </c>
      <c r="AB65" s="2">
        <v>2</v>
      </c>
      <c r="AD65" s="2">
        <v>3</v>
      </c>
      <c r="AF65" s="2">
        <v>2</v>
      </c>
      <c r="AI65" s="2">
        <v>1</v>
      </c>
    </row>
    <row r="66" spans="1:35" ht="14.7" customHeight="1" x14ac:dyDescent="0.25">
      <c r="A66" s="13" t="s">
        <v>154</v>
      </c>
      <c r="B66" s="15">
        <v>4</v>
      </c>
      <c r="D66" s="2">
        <v>1</v>
      </c>
      <c r="E66" s="2">
        <v>1</v>
      </c>
      <c r="F66" s="2">
        <v>3</v>
      </c>
      <c r="G66" s="2">
        <v>2</v>
      </c>
      <c r="H66" s="2">
        <v>3</v>
      </c>
      <c r="I66" s="2">
        <v>1</v>
      </c>
      <c r="K66" s="2">
        <v>4</v>
      </c>
      <c r="L66" s="2">
        <v>6</v>
      </c>
      <c r="M66" s="2">
        <v>2</v>
      </c>
      <c r="N66" s="2">
        <v>5</v>
      </c>
      <c r="O66" s="2">
        <v>4</v>
      </c>
      <c r="P66" s="2">
        <v>1</v>
      </c>
      <c r="Q66" s="2">
        <v>1</v>
      </c>
      <c r="R66" s="2">
        <v>3</v>
      </c>
      <c r="S66" s="2">
        <v>3</v>
      </c>
      <c r="T66" s="2">
        <v>3</v>
      </c>
      <c r="U66" s="2">
        <v>2</v>
      </c>
      <c r="V66" s="2">
        <v>1</v>
      </c>
      <c r="X66" s="2">
        <v>1</v>
      </c>
      <c r="AB66" s="2">
        <v>3</v>
      </c>
      <c r="AD66" s="2">
        <v>2</v>
      </c>
      <c r="AF66" s="2">
        <v>3</v>
      </c>
      <c r="AH66" s="2">
        <v>2</v>
      </c>
    </row>
    <row r="67" spans="1:35" ht="14.7" customHeight="1" x14ac:dyDescent="0.25">
      <c r="A67" s="13" t="s">
        <v>155</v>
      </c>
      <c r="B67" s="15">
        <v>1</v>
      </c>
      <c r="D67" s="2">
        <v>3</v>
      </c>
      <c r="E67" s="2">
        <v>1</v>
      </c>
      <c r="F67" s="2">
        <v>2</v>
      </c>
      <c r="G67" s="2">
        <v>1</v>
      </c>
      <c r="H67" s="2">
        <v>1</v>
      </c>
      <c r="I67" s="2">
        <v>2</v>
      </c>
      <c r="J67" s="2">
        <v>3</v>
      </c>
      <c r="K67" s="2">
        <v>1</v>
      </c>
      <c r="N67" s="2">
        <v>1</v>
      </c>
      <c r="P67" s="2">
        <v>1</v>
      </c>
      <c r="Q67" s="2">
        <v>2</v>
      </c>
      <c r="U67" s="2">
        <v>1</v>
      </c>
      <c r="X67" s="2">
        <v>1</v>
      </c>
      <c r="AA67" s="2">
        <v>2</v>
      </c>
      <c r="AD67" s="2">
        <v>1</v>
      </c>
      <c r="AE67" s="2">
        <v>1</v>
      </c>
      <c r="AI67" s="2">
        <v>3</v>
      </c>
    </row>
    <row r="68" spans="1:35" ht="14.7" customHeight="1" x14ac:dyDescent="0.25">
      <c r="A68" s="13" t="s">
        <v>92</v>
      </c>
      <c r="E68" s="2">
        <v>2</v>
      </c>
      <c r="F68" s="2">
        <v>6</v>
      </c>
      <c r="G68" s="2">
        <v>23</v>
      </c>
      <c r="H68" s="2">
        <v>65</v>
      </c>
      <c r="I68" s="2">
        <v>18</v>
      </c>
      <c r="J68" s="2">
        <v>35</v>
      </c>
      <c r="K68" s="2">
        <v>44</v>
      </c>
      <c r="L68" s="2">
        <v>35</v>
      </c>
      <c r="M68" s="2">
        <v>71</v>
      </c>
      <c r="N68" s="2">
        <v>43</v>
      </c>
      <c r="O68" s="2">
        <v>3</v>
      </c>
      <c r="P68" s="2">
        <v>7</v>
      </c>
      <c r="Q68" s="2">
        <v>1</v>
      </c>
      <c r="R68" s="2">
        <v>2</v>
      </c>
      <c r="S68" s="2">
        <v>2</v>
      </c>
      <c r="T68" s="2">
        <v>1</v>
      </c>
      <c r="AA68" s="2">
        <v>1</v>
      </c>
      <c r="AC68" s="2">
        <v>1</v>
      </c>
      <c r="AG68" s="2">
        <v>1</v>
      </c>
      <c r="AI68" s="2">
        <v>2</v>
      </c>
    </row>
    <row r="69" spans="1:35" ht="14.7" customHeight="1" x14ac:dyDescent="0.25">
      <c r="A69" s="13" t="s">
        <v>93</v>
      </c>
      <c r="B69" s="15">
        <v>1</v>
      </c>
      <c r="D69" s="2">
        <v>1</v>
      </c>
      <c r="K69" s="2">
        <v>1</v>
      </c>
    </row>
    <row r="70" spans="1:35" ht="14.7" customHeight="1" x14ac:dyDescent="0.25">
      <c r="A70" s="15" t="s">
        <v>94</v>
      </c>
      <c r="B70" s="15">
        <v>20</v>
      </c>
      <c r="C70" s="15">
        <v>10</v>
      </c>
      <c r="D70" s="2">
        <v>13</v>
      </c>
      <c r="E70" s="2">
        <v>38</v>
      </c>
      <c r="F70" s="2">
        <v>29</v>
      </c>
      <c r="G70" s="2">
        <v>26</v>
      </c>
      <c r="H70" s="2">
        <v>43</v>
      </c>
      <c r="I70" s="2">
        <v>20</v>
      </c>
      <c r="J70" s="2">
        <v>37</v>
      </c>
      <c r="K70" s="2">
        <v>34</v>
      </c>
      <c r="L70" s="2">
        <v>23</v>
      </c>
      <c r="M70" s="2">
        <v>12</v>
      </c>
      <c r="N70" s="2">
        <v>41</v>
      </c>
      <c r="O70" s="2">
        <v>58</v>
      </c>
      <c r="P70" s="2">
        <v>18</v>
      </c>
      <c r="Q70" s="2">
        <v>25</v>
      </c>
      <c r="R70" s="2">
        <v>16</v>
      </c>
      <c r="S70" s="2">
        <v>26</v>
      </c>
      <c r="T70" s="2">
        <v>17</v>
      </c>
      <c r="U70" s="2">
        <v>36</v>
      </c>
      <c r="V70" s="2">
        <v>15</v>
      </c>
      <c r="W70" s="2">
        <v>37</v>
      </c>
      <c r="X70" s="2">
        <v>50</v>
      </c>
      <c r="Y70" s="2">
        <v>46</v>
      </c>
      <c r="Z70" s="2">
        <v>31</v>
      </c>
      <c r="AA70" s="2">
        <v>66</v>
      </c>
      <c r="AB70" s="2">
        <v>55</v>
      </c>
      <c r="AC70" s="2">
        <v>45</v>
      </c>
      <c r="AD70" s="2">
        <v>60</v>
      </c>
      <c r="AE70" s="2">
        <v>39</v>
      </c>
      <c r="AF70" s="2">
        <v>26</v>
      </c>
      <c r="AG70" s="2">
        <v>45</v>
      </c>
      <c r="AH70" s="2">
        <v>51</v>
      </c>
      <c r="AI70" s="2">
        <v>39</v>
      </c>
    </row>
    <row r="71" spans="1:35" ht="14.7" customHeight="1" x14ac:dyDescent="0.25">
      <c r="A71" s="13" t="s">
        <v>157</v>
      </c>
      <c r="B71" s="15">
        <v>3</v>
      </c>
      <c r="C71" s="15">
        <v>5</v>
      </c>
      <c r="D71" s="2">
        <v>3</v>
      </c>
      <c r="E71" s="2">
        <v>2</v>
      </c>
      <c r="F71" s="2">
        <v>4</v>
      </c>
      <c r="G71" s="2">
        <v>2</v>
      </c>
      <c r="P71" s="2">
        <v>1</v>
      </c>
      <c r="Y71" s="2">
        <v>2</v>
      </c>
    </row>
    <row r="72" spans="1:35" ht="14.7" customHeight="1" x14ac:dyDescent="0.25">
      <c r="A72" s="13" t="s">
        <v>158</v>
      </c>
      <c r="E72" s="2">
        <v>1</v>
      </c>
      <c r="R72" s="2">
        <v>2</v>
      </c>
      <c r="X72" s="2">
        <v>2</v>
      </c>
    </row>
    <row r="73" spans="1:35" ht="14.7" customHeight="1" x14ac:dyDescent="0.25">
      <c r="A73" s="15" t="s">
        <v>95</v>
      </c>
      <c r="B73" s="15">
        <v>4</v>
      </c>
      <c r="C73" s="15">
        <v>2</v>
      </c>
      <c r="D73" s="2">
        <v>1</v>
      </c>
      <c r="E73" s="2">
        <v>9</v>
      </c>
      <c r="F73" s="2">
        <v>5</v>
      </c>
      <c r="G73" s="2">
        <v>6</v>
      </c>
      <c r="H73" s="2">
        <v>11</v>
      </c>
      <c r="I73" s="2">
        <v>5</v>
      </c>
      <c r="J73" s="2">
        <v>9</v>
      </c>
      <c r="K73" s="2">
        <v>4</v>
      </c>
      <c r="L73" s="2">
        <v>4</v>
      </c>
      <c r="M73" s="2">
        <v>4</v>
      </c>
      <c r="N73" s="2">
        <v>12</v>
      </c>
      <c r="O73" s="2">
        <v>11</v>
      </c>
      <c r="P73" s="2">
        <v>15</v>
      </c>
      <c r="Q73" s="2">
        <v>6</v>
      </c>
      <c r="R73" s="2">
        <v>17</v>
      </c>
      <c r="S73" s="2">
        <v>3</v>
      </c>
      <c r="T73" s="2">
        <v>16</v>
      </c>
      <c r="U73" s="2">
        <v>6</v>
      </c>
      <c r="V73" s="2">
        <v>3</v>
      </c>
      <c r="W73" s="2">
        <v>7</v>
      </c>
      <c r="X73" s="2">
        <v>9</v>
      </c>
      <c r="Y73" s="2">
        <v>3</v>
      </c>
      <c r="Z73" s="2">
        <v>5</v>
      </c>
      <c r="AA73" s="2">
        <v>8</v>
      </c>
      <c r="AB73" s="2">
        <v>6</v>
      </c>
      <c r="AC73" s="2">
        <v>19</v>
      </c>
      <c r="AD73" s="2">
        <v>26</v>
      </c>
      <c r="AE73" s="2">
        <v>12</v>
      </c>
      <c r="AF73" s="2">
        <v>8</v>
      </c>
      <c r="AG73" s="2">
        <v>19</v>
      </c>
      <c r="AH73" s="2">
        <v>16</v>
      </c>
      <c r="AI73" s="2">
        <v>5</v>
      </c>
    </row>
    <row r="74" spans="1:35" ht="14.7" customHeight="1" x14ac:dyDescent="0.25">
      <c r="A74" s="15" t="s">
        <v>67</v>
      </c>
      <c r="B74" s="15">
        <v>1</v>
      </c>
      <c r="C74" s="15">
        <v>3</v>
      </c>
      <c r="D74" s="2">
        <v>1</v>
      </c>
      <c r="E74" s="2">
        <v>4</v>
      </c>
      <c r="F74" s="2">
        <v>1</v>
      </c>
      <c r="G74" s="2">
        <v>3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O74" s="2">
        <v>3</v>
      </c>
      <c r="Q74" s="2">
        <v>3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X74" s="2">
        <v>3</v>
      </c>
      <c r="AB74" s="2">
        <v>1</v>
      </c>
      <c r="AE74" s="2">
        <v>4</v>
      </c>
      <c r="AF74" s="2">
        <v>2</v>
      </c>
      <c r="AG74" s="2">
        <v>1</v>
      </c>
    </row>
    <row r="75" spans="1:35" ht="14.7" customHeight="1" x14ac:dyDescent="0.25">
      <c r="A75" s="13" t="s">
        <v>96</v>
      </c>
      <c r="B75" s="15">
        <v>1</v>
      </c>
      <c r="D75" s="2">
        <v>8</v>
      </c>
      <c r="E75" s="2">
        <v>9</v>
      </c>
      <c r="F75" s="2">
        <v>7</v>
      </c>
      <c r="G75" s="2">
        <v>1</v>
      </c>
      <c r="I75" s="2">
        <v>31</v>
      </c>
      <c r="K75" s="2">
        <v>3</v>
      </c>
      <c r="M75" s="2">
        <v>1</v>
      </c>
      <c r="N75" s="2">
        <v>1</v>
      </c>
      <c r="O75" s="2">
        <v>6</v>
      </c>
      <c r="P75" s="2">
        <v>2</v>
      </c>
      <c r="Q75" s="2">
        <v>2</v>
      </c>
      <c r="S75" s="2">
        <v>2</v>
      </c>
      <c r="T75" s="2">
        <v>1</v>
      </c>
      <c r="V75" s="2">
        <v>1</v>
      </c>
      <c r="Z75" s="2">
        <v>1</v>
      </c>
      <c r="AB75" s="2">
        <v>1</v>
      </c>
      <c r="AD75" s="2">
        <v>1</v>
      </c>
      <c r="AG75" s="2">
        <v>2</v>
      </c>
      <c r="AH75" s="2">
        <v>1</v>
      </c>
    </row>
    <row r="76" spans="1:35" ht="14.7" customHeight="1" x14ac:dyDescent="0.25">
      <c r="A76" s="13" t="s">
        <v>159</v>
      </c>
      <c r="D76" s="2">
        <v>1</v>
      </c>
      <c r="E76" s="2">
        <v>1</v>
      </c>
      <c r="F76" s="2">
        <v>1</v>
      </c>
    </row>
    <row r="77" spans="1:35" ht="14.7" customHeight="1" x14ac:dyDescent="0.25">
      <c r="A77" s="13" t="s">
        <v>97</v>
      </c>
      <c r="B77" s="15">
        <v>1</v>
      </c>
      <c r="C77" s="15">
        <v>1</v>
      </c>
      <c r="D77" s="2">
        <v>1</v>
      </c>
      <c r="E77" s="2">
        <v>1</v>
      </c>
      <c r="G77" s="2">
        <v>1</v>
      </c>
      <c r="K77" s="2">
        <v>1</v>
      </c>
      <c r="M77" s="2">
        <v>1</v>
      </c>
      <c r="O77" s="2">
        <v>2</v>
      </c>
      <c r="AF77" s="2">
        <v>1</v>
      </c>
    </row>
    <row r="78" spans="1:35" ht="14.7" customHeight="1" x14ac:dyDescent="0.25">
      <c r="A78" s="15" t="s">
        <v>98</v>
      </c>
      <c r="B78" s="15">
        <v>2</v>
      </c>
      <c r="D78" s="2">
        <v>8</v>
      </c>
      <c r="E78" s="2">
        <v>3</v>
      </c>
      <c r="F78" s="2">
        <v>4</v>
      </c>
      <c r="H78" s="2">
        <v>6</v>
      </c>
      <c r="I78" s="2">
        <v>5</v>
      </c>
      <c r="J78" s="2">
        <v>3</v>
      </c>
      <c r="K78" s="2">
        <v>2</v>
      </c>
      <c r="L78" s="2">
        <v>8</v>
      </c>
      <c r="M78" s="2">
        <v>7</v>
      </c>
      <c r="O78" s="2">
        <v>6</v>
      </c>
      <c r="P78" s="2">
        <v>2</v>
      </c>
      <c r="Q78" s="2">
        <v>4</v>
      </c>
      <c r="R78" s="2">
        <v>5</v>
      </c>
      <c r="T78" s="2">
        <v>2</v>
      </c>
      <c r="U78" s="2">
        <v>2</v>
      </c>
      <c r="V78" s="2">
        <v>1</v>
      </c>
      <c r="Y78" s="2">
        <v>1</v>
      </c>
      <c r="AA78" s="2">
        <v>3</v>
      </c>
      <c r="AE78" s="2">
        <v>4</v>
      </c>
      <c r="AF78" s="2">
        <v>1</v>
      </c>
      <c r="AG78" s="2">
        <v>3</v>
      </c>
      <c r="AI78" s="2">
        <v>4</v>
      </c>
    </row>
    <row r="79" spans="1:35" ht="14.7" customHeight="1" x14ac:dyDescent="0.25">
      <c r="A79" s="13" t="s">
        <v>134</v>
      </c>
      <c r="AA79" s="2">
        <v>2</v>
      </c>
    </row>
    <row r="80" spans="1:35" ht="14.7" customHeight="1" x14ac:dyDescent="0.25">
      <c r="A80" s="13" t="s">
        <v>172</v>
      </c>
      <c r="B80" s="15">
        <v>50</v>
      </c>
      <c r="C80" s="15">
        <v>42</v>
      </c>
      <c r="D80" s="2">
        <v>59</v>
      </c>
      <c r="E80" s="2">
        <v>82</v>
      </c>
      <c r="F80" s="2">
        <v>36</v>
      </c>
      <c r="G80" s="2">
        <v>28</v>
      </c>
      <c r="H80" s="2">
        <v>23</v>
      </c>
      <c r="I80" s="2">
        <v>52</v>
      </c>
      <c r="J80" s="2">
        <v>90</v>
      </c>
      <c r="K80" s="2">
        <v>16</v>
      </c>
      <c r="L80" s="2">
        <v>14</v>
      </c>
      <c r="M80" s="2">
        <v>11</v>
      </c>
      <c r="N80" s="2">
        <v>57</v>
      </c>
      <c r="O80" s="2">
        <v>7</v>
      </c>
      <c r="P80" s="2">
        <v>14</v>
      </c>
      <c r="Q80" s="2">
        <v>12</v>
      </c>
      <c r="R80" s="2">
        <v>17</v>
      </c>
      <c r="S80" s="2">
        <v>22</v>
      </c>
      <c r="T80" s="2">
        <v>35</v>
      </c>
      <c r="U80" s="2">
        <v>12</v>
      </c>
      <c r="V80" s="2">
        <v>13</v>
      </c>
      <c r="W80" s="2">
        <v>35</v>
      </c>
      <c r="X80" s="2">
        <v>44</v>
      </c>
      <c r="Y80" s="2">
        <v>43</v>
      </c>
      <c r="Z80" s="2">
        <v>33</v>
      </c>
      <c r="AA80" s="2">
        <v>41</v>
      </c>
      <c r="AB80" s="2">
        <v>48</v>
      </c>
      <c r="AC80" s="2">
        <v>55</v>
      </c>
      <c r="AD80" s="2">
        <v>61</v>
      </c>
      <c r="AE80" s="2">
        <v>47</v>
      </c>
      <c r="AF80" s="2">
        <v>23</v>
      </c>
      <c r="AG80" s="2">
        <v>33</v>
      </c>
      <c r="AH80" s="2">
        <v>36</v>
      </c>
      <c r="AI80" s="2">
        <v>50</v>
      </c>
    </row>
    <row r="81" spans="1:35" ht="14.7" customHeight="1" x14ac:dyDescent="0.25">
      <c r="A81" s="13" t="s">
        <v>160</v>
      </c>
      <c r="C81" s="15">
        <v>1</v>
      </c>
      <c r="E81" s="2">
        <v>3</v>
      </c>
      <c r="F81" s="2">
        <v>4</v>
      </c>
      <c r="G81" s="2">
        <v>2</v>
      </c>
      <c r="H81" s="2">
        <v>1</v>
      </c>
      <c r="I81" s="2">
        <v>3</v>
      </c>
      <c r="K81" s="2">
        <v>2</v>
      </c>
      <c r="N81" s="2">
        <v>1</v>
      </c>
      <c r="Q81" s="2">
        <v>2</v>
      </c>
      <c r="AB81" s="2">
        <v>1</v>
      </c>
      <c r="AE81" s="2">
        <v>1</v>
      </c>
      <c r="AG81" s="2">
        <v>2</v>
      </c>
    </row>
    <row r="82" spans="1:35" ht="14.7" customHeight="1" x14ac:dyDescent="0.25">
      <c r="A82" s="13" t="s">
        <v>99</v>
      </c>
      <c r="B82" s="15">
        <v>1</v>
      </c>
      <c r="F82" s="2">
        <v>1</v>
      </c>
      <c r="K82" s="2">
        <v>2</v>
      </c>
    </row>
    <row r="83" spans="1:35" ht="14.7" customHeight="1" x14ac:dyDescent="0.25">
      <c r="A83" s="15" t="s">
        <v>100</v>
      </c>
      <c r="D83" s="2">
        <v>3</v>
      </c>
      <c r="F83" s="2">
        <v>1</v>
      </c>
      <c r="G83" s="2">
        <v>2</v>
      </c>
      <c r="H83" s="2">
        <v>1</v>
      </c>
      <c r="I83" s="2">
        <v>7</v>
      </c>
      <c r="K83" s="2">
        <v>1</v>
      </c>
      <c r="S83" s="2">
        <v>1</v>
      </c>
      <c r="Y83" s="2">
        <v>2</v>
      </c>
      <c r="AA83" s="2">
        <v>1</v>
      </c>
      <c r="AC83" s="2">
        <v>2</v>
      </c>
      <c r="AE83" s="2">
        <v>1</v>
      </c>
      <c r="AG83" s="2">
        <v>1</v>
      </c>
    </row>
    <row r="84" spans="1:35" ht="14.7" customHeight="1" x14ac:dyDescent="0.25">
      <c r="A84" s="13" t="s">
        <v>161</v>
      </c>
      <c r="K84" s="2">
        <v>1</v>
      </c>
      <c r="M84" s="2">
        <v>1</v>
      </c>
      <c r="P84" s="2">
        <v>1</v>
      </c>
      <c r="R84" s="2">
        <v>1</v>
      </c>
      <c r="AI84" s="2">
        <v>1</v>
      </c>
    </row>
    <row r="85" spans="1:35" ht="14.7" customHeight="1" x14ac:dyDescent="0.25">
      <c r="A85" s="13" t="s">
        <v>162</v>
      </c>
      <c r="B85" s="15">
        <v>1</v>
      </c>
      <c r="M85" s="2">
        <v>1</v>
      </c>
      <c r="O85" s="2">
        <v>1</v>
      </c>
    </row>
    <row r="86" spans="1:35" ht="14.7" customHeight="1" x14ac:dyDescent="0.25">
      <c r="A86" s="13" t="s">
        <v>135</v>
      </c>
      <c r="C86" s="15">
        <v>1</v>
      </c>
    </row>
    <row r="87" spans="1:35" ht="14.7" customHeight="1" x14ac:dyDescent="0.25">
      <c r="A87" s="13" t="s">
        <v>163</v>
      </c>
      <c r="C87" s="15">
        <v>1</v>
      </c>
      <c r="G87" s="2">
        <v>1</v>
      </c>
      <c r="K87" s="2">
        <v>1</v>
      </c>
      <c r="N87" s="2">
        <v>1</v>
      </c>
      <c r="O87" s="2">
        <v>1</v>
      </c>
      <c r="P87" s="2">
        <v>1</v>
      </c>
      <c r="AB87" s="2">
        <v>1</v>
      </c>
      <c r="AE87" s="2">
        <v>1</v>
      </c>
    </row>
    <row r="88" spans="1:35" ht="14.7" customHeight="1" x14ac:dyDescent="0.25">
      <c r="A88" s="13" t="s">
        <v>102</v>
      </c>
      <c r="B88" s="15">
        <v>4</v>
      </c>
      <c r="D88" s="2">
        <v>1</v>
      </c>
      <c r="E88" s="2">
        <v>2</v>
      </c>
      <c r="Y88" s="2">
        <v>1</v>
      </c>
    </row>
    <row r="89" spans="1:35" ht="14.7" customHeight="1" x14ac:dyDescent="0.25">
      <c r="A89" s="13" t="s">
        <v>136</v>
      </c>
      <c r="B89" s="15">
        <v>1</v>
      </c>
      <c r="C89" s="15">
        <v>2</v>
      </c>
      <c r="D89" s="2">
        <v>1</v>
      </c>
      <c r="J89" s="2">
        <v>3</v>
      </c>
      <c r="X89" s="2">
        <v>1</v>
      </c>
      <c r="AA89" s="2">
        <v>1</v>
      </c>
      <c r="AE89" s="2">
        <v>1</v>
      </c>
    </row>
    <row r="90" spans="1:35" ht="14.7" customHeight="1" x14ac:dyDescent="0.25">
      <c r="A90" s="13" t="s">
        <v>137</v>
      </c>
      <c r="X90" s="2">
        <v>1</v>
      </c>
    </row>
    <row r="91" spans="1:35" ht="14.7" customHeight="1" x14ac:dyDescent="0.25">
      <c r="A91" s="13" t="s">
        <v>138</v>
      </c>
      <c r="C91" s="15">
        <v>1</v>
      </c>
    </row>
    <row r="92" spans="1:35" ht="14.7" customHeight="1" x14ac:dyDescent="0.25">
      <c r="A92" s="13" t="s">
        <v>103</v>
      </c>
      <c r="D92" s="2">
        <v>3</v>
      </c>
      <c r="J92" s="2">
        <v>3</v>
      </c>
      <c r="K92" s="2">
        <v>2</v>
      </c>
      <c r="P92" s="2">
        <v>2</v>
      </c>
      <c r="S92" s="2">
        <v>1</v>
      </c>
      <c r="T92" s="2">
        <v>1</v>
      </c>
      <c r="W92" s="2">
        <v>1</v>
      </c>
      <c r="Y92" s="2">
        <v>1</v>
      </c>
      <c r="Z92" s="2">
        <v>2</v>
      </c>
    </row>
    <row r="93" spans="1:35" ht="14.7" customHeight="1" x14ac:dyDescent="0.25">
      <c r="A93" s="13" t="s">
        <v>104</v>
      </c>
      <c r="C93" s="15">
        <v>1</v>
      </c>
      <c r="D93" s="2">
        <v>2</v>
      </c>
      <c r="F93" s="2">
        <v>2</v>
      </c>
      <c r="G93" s="2">
        <v>1</v>
      </c>
      <c r="I93" s="2">
        <v>2</v>
      </c>
      <c r="J93" s="2">
        <v>1</v>
      </c>
      <c r="K93" s="2">
        <v>1</v>
      </c>
      <c r="M93" s="2">
        <v>1</v>
      </c>
      <c r="T93" s="2">
        <v>1</v>
      </c>
      <c r="AG93" s="2">
        <v>1</v>
      </c>
    </row>
    <row r="94" spans="1:35" ht="14.7" customHeight="1" x14ac:dyDescent="0.25">
      <c r="A94" s="13" t="s">
        <v>164</v>
      </c>
      <c r="B94" s="15">
        <v>1</v>
      </c>
      <c r="C94" s="15">
        <v>6</v>
      </c>
      <c r="D94" s="2">
        <v>6</v>
      </c>
      <c r="E94" s="2">
        <v>3</v>
      </c>
      <c r="F94" s="2">
        <v>4</v>
      </c>
      <c r="G94" s="2">
        <v>3</v>
      </c>
      <c r="H94" s="2">
        <v>3</v>
      </c>
      <c r="I94" s="2">
        <v>5</v>
      </c>
      <c r="J94" s="2">
        <v>3</v>
      </c>
      <c r="K94" s="2">
        <v>8</v>
      </c>
      <c r="L94" s="2">
        <v>4</v>
      </c>
      <c r="M94" s="2">
        <v>2</v>
      </c>
      <c r="N94" s="2">
        <v>3</v>
      </c>
      <c r="P94" s="2">
        <v>2</v>
      </c>
      <c r="Q94" s="2">
        <v>7</v>
      </c>
      <c r="R94" s="2">
        <v>2</v>
      </c>
      <c r="S94" s="2">
        <v>4</v>
      </c>
      <c r="T94" s="2">
        <v>3</v>
      </c>
      <c r="U94" s="2">
        <v>9</v>
      </c>
      <c r="V94" s="2">
        <v>5</v>
      </c>
      <c r="W94" s="2">
        <v>6</v>
      </c>
      <c r="X94" s="2">
        <v>7</v>
      </c>
      <c r="Y94" s="2">
        <v>6</v>
      </c>
      <c r="Z94" s="2">
        <v>2</v>
      </c>
      <c r="AA94" s="2">
        <v>2</v>
      </c>
      <c r="AB94" s="2">
        <v>5</v>
      </c>
      <c r="AD94" s="2">
        <v>2</v>
      </c>
      <c r="AE94" s="2">
        <v>1</v>
      </c>
      <c r="AF94" s="2">
        <v>3</v>
      </c>
      <c r="AG94" s="2">
        <v>2</v>
      </c>
      <c r="AH94" s="2">
        <v>4</v>
      </c>
    </row>
    <row r="95" spans="1:35" ht="14.7" customHeight="1" x14ac:dyDescent="0.25">
      <c r="A95" s="15" t="s">
        <v>81</v>
      </c>
      <c r="B95" s="15">
        <v>2</v>
      </c>
      <c r="E95" s="2">
        <v>1</v>
      </c>
      <c r="Q95" s="2">
        <v>1</v>
      </c>
      <c r="AH95" s="2">
        <v>1</v>
      </c>
    </row>
    <row r="96" spans="1:35" ht="14.7" customHeight="1" x14ac:dyDescent="0.25">
      <c r="A96" s="13" t="s">
        <v>173</v>
      </c>
      <c r="B96" s="15">
        <v>2</v>
      </c>
      <c r="D96" s="2">
        <v>1</v>
      </c>
      <c r="E96" s="2">
        <v>1</v>
      </c>
      <c r="G96" s="2">
        <v>1</v>
      </c>
      <c r="J96" s="2">
        <v>1</v>
      </c>
      <c r="L96" s="2">
        <v>1</v>
      </c>
      <c r="R96" s="2">
        <v>1</v>
      </c>
      <c r="AF96" s="2">
        <v>1</v>
      </c>
      <c r="AG96" s="2">
        <v>1</v>
      </c>
      <c r="AI96" s="2">
        <v>1</v>
      </c>
    </row>
    <row r="97" spans="1:36" ht="14.7" customHeight="1" x14ac:dyDescent="0.25">
      <c r="A97" s="13" t="s">
        <v>139</v>
      </c>
      <c r="O97" s="2">
        <v>1</v>
      </c>
    </row>
    <row r="98" spans="1:36" ht="14.7" customHeight="1" x14ac:dyDescent="0.25">
      <c r="A98" s="13" t="s">
        <v>109</v>
      </c>
      <c r="D98" s="2">
        <v>1</v>
      </c>
      <c r="E98" s="2">
        <v>2</v>
      </c>
    </row>
    <row r="99" spans="1:36" ht="14.7" customHeight="1" x14ac:dyDescent="0.25">
      <c r="A99" s="13" t="s">
        <v>110</v>
      </c>
      <c r="B99" s="15">
        <v>1</v>
      </c>
      <c r="F99" s="2">
        <v>2</v>
      </c>
      <c r="G99" s="2">
        <v>8</v>
      </c>
      <c r="H99" s="2">
        <v>1</v>
      </c>
      <c r="I99" s="2">
        <v>1</v>
      </c>
      <c r="J99" s="2">
        <v>1</v>
      </c>
      <c r="L99" s="2">
        <v>3</v>
      </c>
      <c r="N99" s="2">
        <v>4</v>
      </c>
      <c r="O99" s="2">
        <v>7</v>
      </c>
      <c r="Q99" s="2">
        <v>2</v>
      </c>
      <c r="R99" s="2">
        <v>1</v>
      </c>
      <c r="U99" s="2">
        <v>2</v>
      </c>
      <c r="W99" s="2">
        <v>1</v>
      </c>
      <c r="Z99" s="2">
        <v>1</v>
      </c>
      <c r="AC99" s="2">
        <v>8</v>
      </c>
      <c r="AD99" s="2">
        <v>2</v>
      </c>
      <c r="AE99" s="2">
        <v>4</v>
      </c>
      <c r="AF99" s="2">
        <v>1</v>
      </c>
      <c r="AG99" s="2">
        <v>1</v>
      </c>
      <c r="AI99" s="2">
        <v>2</v>
      </c>
    </row>
    <row r="100" spans="1:36" ht="14.7" customHeight="1" x14ac:dyDescent="0.25">
      <c r="A100" s="13" t="s">
        <v>111</v>
      </c>
      <c r="N100" s="2">
        <v>1</v>
      </c>
      <c r="O100" s="2">
        <v>1</v>
      </c>
      <c r="R100" s="2">
        <v>3</v>
      </c>
      <c r="S100" s="2">
        <v>2</v>
      </c>
      <c r="T100" s="2">
        <v>2</v>
      </c>
      <c r="Y100" s="2">
        <v>1</v>
      </c>
      <c r="AE100" s="2">
        <v>1</v>
      </c>
    </row>
    <row r="101" spans="1:36" ht="14.7" customHeight="1" x14ac:dyDescent="0.25">
      <c r="A101" s="13" t="s">
        <v>140</v>
      </c>
      <c r="O101" s="2">
        <v>1</v>
      </c>
      <c r="R101" s="2">
        <v>1</v>
      </c>
    </row>
    <row r="102" spans="1:36" ht="14.7" customHeight="1" x14ac:dyDescent="0.25">
      <c r="A102" s="15" t="s">
        <v>141</v>
      </c>
      <c r="B102" s="15">
        <v>1</v>
      </c>
      <c r="C102" s="15">
        <v>1</v>
      </c>
      <c r="D102" s="2">
        <v>1</v>
      </c>
      <c r="E102" s="2">
        <v>4</v>
      </c>
      <c r="F102" s="2">
        <v>1</v>
      </c>
      <c r="G102" s="2">
        <v>1</v>
      </c>
      <c r="H102" s="2">
        <v>4</v>
      </c>
      <c r="I102" s="2">
        <v>5</v>
      </c>
      <c r="J102" s="2">
        <v>3</v>
      </c>
      <c r="K102" s="2">
        <v>5</v>
      </c>
      <c r="M102" s="2">
        <v>1</v>
      </c>
      <c r="N102" s="2">
        <v>4</v>
      </c>
      <c r="O102" s="2">
        <v>4</v>
      </c>
      <c r="P102" s="2">
        <v>1</v>
      </c>
      <c r="R102" s="2">
        <v>7</v>
      </c>
      <c r="S102" s="2">
        <v>2</v>
      </c>
      <c r="T102" s="2">
        <v>5</v>
      </c>
      <c r="U102" s="2">
        <v>4</v>
      </c>
      <c r="W102" s="2">
        <v>5</v>
      </c>
      <c r="Y102" s="2">
        <v>1</v>
      </c>
      <c r="AA102" s="2">
        <v>6</v>
      </c>
      <c r="AB102" s="2">
        <v>1</v>
      </c>
      <c r="AC102" s="2">
        <v>4</v>
      </c>
      <c r="AD102" s="2">
        <v>3</v>
      </c>
      <c r="AE102" s="2">
        <v>9</v>
      </c>
      <c r="AF102" s="2">
        <v>9</v>
      </c>
      <c r="AG102" s="2">
        <v>1</v>
      </c>
      <c r="AH102" s="2">
        <v>3</v>
      </c>
      <c r="AI102" s="2">
        <v>2</v>
      </c>
    </row>
    <row r="103" spans="1:36" ht="14.7" customHeight="1" x14ac:dyDescent="0.25">
      <c r="A103" s="15" t="s">
        <v>142</v>
      </c>
      <c r="H103" s="2">
        <v>1</v>
      </c>
    </row>
    <row r="104" spans="1:36" ht="14.7" customHeight="1" x14ac:dyDescent="0.25">
      <c r="A104" s="13" t="s">
        <v>112</v>
      </c>
      <c r="B104" s="15">
        <v>3</v>
      </c>
      <c r="C104" s="15">
        <v>6</v>
      </c>
      <c r="D104" s="2">
        <v>8</v>
      </c>
      <c r="E104" s="2">
        <v>1</v>
      </c>
      <c r="F104" s="2">
        <v>9</v>
      </c>
      <c r="G104" s="2">
        <v>6</v>
      </c>
      <c r="H104" s="2">
        <v>10</v>
      </c>
      <c r="I104" s="2">
        <v>3</v>
      </c>
      <c r="K104" s="2">
        <v>7</v>
      </c>
      <c r="L104" s="2">
        <v>1</v>
      </c>
      <c r="M104" s="2">
        <v>8</v>
      </c>
      <c r="N104" s="2">
        <v>2</v>
      </c>
      <c r="O104" s="2">
        <v>17</v>
      </c>
      <c r="P104" s="2">
        <v>2</v>
      </c>
      <c r="Q104" s="2">
        <v>18</v>
      </c>
      <c r="R104" s="2">
        <v>13</v>
      </c>
      <c r="S104" s="2">
        <v>5</v>
      </c>
      <c r="T104" s="2">
        <v>3</v>
      </c>
      <c r="U104" s="2">
        <v>7</v>
      </c>
      <c r="W104" s="2">
        <v>4</v>
      </c>
      <c r="Y104" s="2">
        <v>3</v>
      </c>
      <c r="AA104" s="2">
        <v>2</v>
      </c>
      <c r="AC104" s="2">
        <v>6</v>
      </c>
      <c r="AE104" s="2">
        <v>6</v>
      </c>
      <c r="AF104" s="2">
        <v>2</v>
      </c>
      <c r="AG104" s="2">
        <v>5</v>
      </c>
      <c r="AH104" s="2">
        <v>1</v>
      </c>
    </row>
    <row r="105" spans="1:36" ht="14.7" customHeight="1" x14ac:dyDescent="0.25">
      <c r="A105" s="15" t="s">
        <v>113</v>
      </c>
      <c r="B105" s="15">
        <v>14</v>
      </c>
      <c r="C105" s="15">
        <v>4</v>
      </c>
      <c r="D105" s="2">
        <v>9</v>
      </c>
      <c r="E105" s="2">
        <v>10</v>
      </c>
      <c r="F105" s="2">
        <v>14</v>
      </c>
      <c r="G105" s="2">
        <v>5</v>
      </c>
      <c r="H105" s="2">
        <v>14</v>
      </c>
      <c r="I105" s="2">
        <v>15</v>
      </c>
      <c r="J105" s="2">
        <v>6</v>
      </c>
      <c r="K105" s="2">
        <v>23</v>
      </c>
      <c r="L105" s="2">
        <v>25</v>
      </c>
      <c r="M105" s="2">
        <v>16</v>
      </c>
      <c r="N105" s="2">
        <v>9</v>
      </c>
      <c r="O105" s="2">
        <v>6</v>
      </c>
      <c r="P105" s="2">
        <v>7</v>
      </c>
      <c r="Q105" s="2">
        <v>9</v>
      </c>
      <c r="R105" s="2">
        <v>5</v>
      </c>
      <c r="S105" s="2">
        <v>5</v>
      </c>
      <c r="T105" s="2">
        <v>1</v>
      </c>
      <c r="U105" s="2">
        <v>6</v>
      </c>
      <c r="V105" s="2">
        <v>5</v>
      </c>
      <c r="W105" s="2">
        <v>4</v>
      </c>
      <c r="X105" s="2">
        <v>9</v>
      </c>
      <c r="Y105" s="2">
        <v>6</v>
      </c>
      <c r="Z105" s="2">
        <v>7</v>
      </c>
      <c r="AA105" s="2">
        <v>7</v>
      </c>
      <c r="AB105" s="2">
        <v>13</v>
      </c>
      <c r="AC105" s="2">
        <v>6</v>
      </c>
      <c r="AD105" s="2">
        <v>5</v>
      </c>
      <c r="AE105" s="2">
        <v>5</v>
      </c>
      <c r="AF105" s="2">
        <v>5</v>
      </c>
      <c r="AG105" s="2">
        <v>14</v>
      </c>
      <c r="AH105" s="2">
        <v>6</v>
      </c>
      <c r="AI105" s="2">
        <v>30</v>
      </c>
    </row>
    <row r="106" spans="1:36" ht="14.7" customHeight="1" x14ac:dyDescent="0.25">
      <c r="A106" s="15" t="s">
        <v>114</v>
      </c>
      <c r="B106" s="20">
        <f t="shared" ref="B106:AI106" si="0">SUM(B3:B96)+B105</f>
        <v>542</v>
      </c>
      <c r="C106" s="20">
        <f t="shared" si="0"/>
        <v>510</v>
      </c>
      <c r="D106" s="20">
        <f t="shared" si="0"/>
        <v>534</v>
      </c>
      <c r="E106" s="20">
        <f t="shared" si="0"/>
        <v>726</v>
      </c>
      <c r="F106" s="20">
        <f t="shared" si="0"/>
        <v>619</v>
      </c>
      <c r="G106" s="20">
        <f t="shared" si="0"/>
        <v>1035</v>
      </c>
      <c r="H106" s="20">
        <f t="shared" si="0"/>
        <v>1421</v>
      </c>
      <c r="I106" s="20">
        <f t="shared" si="0"/>
        <v>535</v>
      </c>
      <c r="J106" s="20">
        <f t="shared" si="0"/>
        <v>774</v>
      </c>
      <c r="K106" s="20">
        <f t="shared" si="0"/>
        <v>601</v>
      </c>
      <c r="L106" s="20">
        <f t="shared" si="0"/>
        <v>543</v>
      </c>
      <c r="M106" s="20">
        <f t="shared" si="0"/>
        <v>605</v>
      </c>
      <c r="N106" s="20">
        <f t="shared" si="0"/>
        <v>822</v>
      </c>
      <c r="O106" s="20">
        <f t="shared" si="0"/>
        <v>1768</v>
      </c>
      <c r="P106" s="20">
        <f t="shared" si="0"/>
        <v>1689</v>
      </c>
      <c r="Q106" s="20">
        <f t="shared" si="0"/>
        <v>1287</v>
      </c>
      <c r="R106" s="20">
        <f t="shared" si="0"/>
        <v>1841</v>
      </c>
      <c r="S106" s="20">
        <f t="shared" si="0"/>
        <v>1233</v>
      </c>
      <c r="T106" s="20">
        <f t="shared" si="0"/>
        <v>1799</v>
      </c>
      <c r="U106" s="20">
        <f t="shared" si="0"/>
        <v>920</v>
      </c>
      <c r="V106" s="20">
        <f t="shared" si="0"/>
        <v>1495</v>
      </c>
      <c r="W106" s="20">
        <f t="shared" si="0"/>
        <v>1475</v>
      </c>
      <c r="X106" s="20">
        <f t="shared" si="0"/>
        <v>2172</v>
      </c>
      <c r="Y106" s="20">
        <f t="shared" si="0"/>
        <v>1558</v>
      </c>
      <c r="Z106" s="20">
        <f t="shared" si="0"/>
        <v>1210</v>
      </c>
      <c r="AA106" s="20">
        <f t="shared" si="0"/>
        <v>1381</v>
      </c>
      <c r="AB106" s="20">
        <f t="shared" si="0"/>
        <v>1142</v>
      </c>
      <c r="AC106" s="20">
        <f t="shared" si="0"/>
        <v>1475</v>
      </c>
      <c r="AD106" s="20">
        <f t="shared" si="0"/>
        <v>1337</v>
      </c>
      <c r="AE106" s="20">
        <f t="shared" si="0"/>
        <v>1249</v>
      </c>
      <c r="AF106" s="20">
        <f t="shared" si="0"/>
        <v>1329</v>
      </c>
      <c r="AG106" s="20">
        <f t="shared" si="0"/>
        <v>708</v>
      </c>
      <c r="AH106" s="20">
        <f t="shared" si="0"/>
        <v>782</v>
      </c>
      <c r="AI106" s="20">
        <f t="shared" si="0"/>
        <v>1309</v>
      </c>
    </row>
    <row r="107" spans="1:36" ht="14.7" customHeight="1" x14ac:dyDescent="0.25">
      <c r="A107" s="15" t="s">
        <v>115</v>
      </c>
      <c r="B107" s="15">
        <f>COUNTA(B3:B104)-COUNTA(B23)</f>
        <v>45</v>
      </c>
      <c r="C107" s="15">
        <f>COUNTA(C83:C104)-COUNTA(#REF!)</f>
        <v>7</v>
      </c>
      <c r="D107" s="15">
        <f>COUNTA(D83:D104)-COUNTA(#REF!)</f>
        <v>9</v>
      </c>
      <c r="E107" s="15">
        <f>COUNTA(E83:E104)-COUNTA(#REF!)</f>
        <v>6</v>
      </c>
      <c r="F107" s="15">
        <f>COUNTA(F83:F104)-COUNTA(#REF!)</f>
        <v>5</v>
      </c>
      <c r="G107" s="15">
        <f>COUNTA(G83:G104)-COUNTA(#REF!)</f>
        <v>7</v>
      </c>
      <c r="H107" s="15">
        <f>COUNTA(H83:H104)-COUNTA(#REF!)</f>
        <v>5</v>
      </c>
      <c r="I107" s="15">
        <f>COUNTA(I83:I104)-COUNTA(#REF!)</f>
        <v>5</v>
      </c>
      <c r="J107" s="15">
        <f>COUNTA(J83:J104)-COUNTA(#REF!)</f>
        <v>6</v>
      </c>
      <c r="K107" s="15">
        <f>COUNTA(K83:K104)-COUNTA(#REF!)</f>
        <v>7</v>
      </c>
      <c r="L107" s="15">
        <f>COUNTA(L83:L104)-COUNTA(#REF!)</f>
        <v>3</v>
      </c>
      <c r="M107" s="15">
        <f>COUNTA(M83:M104)-COUNTA(#REF!)</f>
        <v>5</v>
      </c>
      <c r="N107" s="15">
        <f>COUNTA(N83:N104)-COUNTA(#REF!)</f>
        <v>5</v>
      </c>
      <c r="O107" s="15">
        <f>COUNTA(O83:O104)-COUNTA(#REF!)</f>
        <v>7</v>
      </c>
      <c r="P107" s="15">
        <f>COUNTA(P83:P104)-COUNTA(#REF!)</f>
        <v>5</v>
      </c>
      <c r="Q107" s="15">
        <f>COUNTA(Q83:Q104)-COUNTA(#REF!)</f>
        <v>3</v>
      </c>
      <c r="R107" s="15">
        <f>COUNTA(R83:R104)-COUNTA(#REF!)</f>
        <v>7</v>
      </c>
      <c r="S107" s="15">
        <f>COUNTA(S83:S104)-COUNTA(#REF!)</f>
        <v>5</v>
      </c>
      <c r="T107" s="15">
        <f>COUNTA(T83:T104)-COUNTA(#REF!)</f>
        <v>5</v>
      </c>
      <c r="U107" s="15">
        <f>COUNTA(U83:U104)-COUNTA(#REF!)</f>
        <v>3</v>
      </c>
      <c r="V107" s="15">
        <f>COUNTA(V83:V104)-COUNTA(#REF!)</f>
        <v>0</v>
      </c>
      <c r="W107" s="15">
        <f>COUNTA(W83:W104)-COUNTA(#REF!)</f>
        <v>4</v>
      </c>
      <c r="X107" s="15">
        <f>COUNTA(X83:X104)-COUNTA(#REF!)</f>
        <v>2</v>
      </c>
      <c r="Y107" s="15">
        <f>COUNTA(Y83:Y104)-COUNTA(#REF!)</f>
        <v>6</v>
      </c>
      <c r="Z107" s="15">
        <f>COUNTA(Z83:Z104)-COUNTA(#REF!)</f>
        <v>2</v>
      </c>
      <c r="AA107" s="15">
        <f>COUNTA(AA83:AA104)-COUNTA(#REF!)</f>
        <v>4</v>
      </c>
      <c r="AB107" s="15">
        <f>COUNTA(AB83:AB104)-COUNTA(#REF!)</f>
        <v>2</v>
      </c>
      <c r="AC107" s="15">
        <f>COUNTA(AC83:AC104)-COUNTA(#REF!)</f>
        <v>3</v>
      </c>
      <c r="AD107" s="15">
        <f>COUNTA(AD83:AD104)-COUNTA(#REF!)</f>
        <v>2</v>
      </c>
      <c r="AE107" s="15">
        <f>COUNTA(AE83:AE104)-COUNTA(#REF!)</f>
        <v>7</v>
      </c>
      <c r="AF107" s="15">
        <f>COUNTA(AF83:AF104)-COUNTA(#REF!)</f>
        <v>4</v>
      </c>
      <c r="AG107" s="15">
        <f>COUNTA(AG83:AG104)-COUNTA(#REF!)</f>
        <v>6</v>
      </c>
      <c r="AH107" s="15">
        <f>COUNTA(AH3:AH104)-COUNTA(AH23)</f>
        <v>31</v>
      </c>
      <c r="AI107" s="15">
        <f>COUNTA(AI3:AI104)-COUNTA(AI23)</f>
        <v>33</v>
      </c>
    </row>
    <row r="108" spans="1:36" ht="14.7" customHeight="1" x14ac:dyDescent="0.25">
      <c r="A108" s="15" t="s">
        <v>116</v>
      </c>
      <c r="B108" s="16">
        <v>2</v>
      </c>
      <c r="C108" s="16">
        <v>1</v>
      </c>
      <c r="D108" s="18">
        <v>1.1000000000000001</v>
      </c>
      <c r="E108" s="18">
        <v>1.5</v>
      </c>
      <c r="F108" s="18">
        <v>1.7</v>
      </c>
      <c r="G108" s="18">
        <v>2.2999999999999998</v>
      </c>
      <c r="H108" s="18">
        <v>2.2000000000000002</v>
      </c>
      <c r="I108" s="18">
        <v>1.8</v>
      </c>
      <c r="J108" s="18">
        <v>1.5</v>
      </c>
      <c r="K108" s="18">
        <v>1</v>
      </c>
      <c r="L108" s="18">
        <v>1.2</v>
      </c>
      <c r="M108" s="18">
        <v>1</v>
      </c>
      <c r="N108" s="18">
        <v>1</v>
      </c>
      <c r="O108" s="18">
        <v>0.5</v>
      </c>
      <c r="P108" s="18">
        <v>1.2</v>
      </c>
      <c r="Q108" s="18">
        <v>1</v>
      </c>
      <c r="R108" s="18">
        <v>1</v>
      </c>
      <c r="S108" s="18">
        <v>1.5</v>
      </c>
      <c r="T108" s="18">
        <v>1.4</v>
      </c>
      <c r="U108" s="18">
        <v>1.3</v>
      </c>
      <c r="V108" s="18">
        <v>1.3</v>
      </c>
      <c r="W108" s="18">
        <v>1.5</v>
      </c>
      <c r="X108" s="18">
        <v>1.6</v>
      </c>
      <c r="Y108" s="18">
        <v>1.4</v>
      </c>
      <c r="Z108" s="18">
        <v>1.2</v>
      </c>
      <c r="AA108" s="18">
        <v>1.5</v>
      </c>
      <c r="AB108" s="18">
        <v>1.2</v>
      </c>
      <c r="AC108" s="18">
        <v>1.5</v>
      </c>
      <c r="AD108" s="18">
        <v>1.7</v>
      </c>
      <c r="AE108" s="18">
        <v>1.1000000000000001</v>
      </c>
      <c r="AF108" s="18">
        <v>1.5</v>
      </c>
      <c r="AG108" s="18">
        <v>1.1000000000000001</v>
      </c>
      <c r="AH108" s="18">
        <v>1.7</v>
      </c>
      <c r="AI108" s="18">
        <v>1.1000000000000001</v>
      </c>
      <c r="AJ108" s="18"/>
    </row>
    <row r="109" spans="1:36" ht="14.7" customHeight="1" x14ac:dyDescent="0.25">
      <c r="A109" s="15" t="s">
        <v>117</v>
      </c>
      <c r="B109" s="16">
        <v>2</v>
      </c>
      <c r="C109" s="16">
        <v>1.5</v>
      </c>
      <c r="D109" s="2">
        <v>1.5</v>
      </c>
      <c r="E109" s="2">
        <v>2</v>
      </c>
      <c r="F109" s="2">
        <v>3</v>
      </c>
      <c r="G109" s="2">
        <v>3</v>
      </c>
      <c r="H109" s="2">
        <v>3</v>
      </c>
      <c r="I109" s="2">
        <v>3</v>
      </c>
      <c r="J109" s="2">
        <v>3</v>
      </c>
      <c r="K109" s="2">
        <v>2.5</v>
      </c>
      <c r="L109" s="2">
        <v>3</v>
      </c>
      <c r="M109" s="2">
        <v>2.5</v>
      </c>
      <c r="N109" s="2">
        <v>3</v>
      </c>
      <c r="O109" s="2">
        <v>1</v>
      </c>
      <c r="P109" s="2">
        <v>2</v>
      </c>
      <c r="Q109" s="2">
        <v>1</v>
      </c>
      <c r="R109" s="2">
        <v>1</v>
      </c>
      <c r="S109" s="2">
        <v>0.5</v>
      </c>
      <c r="T109" s="2">
        <v>0.5</v>
      </c>
      <c r="U109" s="18">
        <v>1</v>
      </c>
      <c r="V109" s="18">
        <v>1</v>
      </c>
      <c r="W109" s="18">
        <v>1</v>
      </c>
      <c r="X109" s="18">
        <v>1</v>
      </c>
      <c r="Y109" s="18">
        <v>0.5</v>
      </c>
      <c r="Z109" s="2">
        <v>0.5</v>
      </c>
      <c r="AA109" s="18">
        <v>0.5</v>
      </c>
      <c r="AB109" s="2">
        <v>1</v>
      </c>
      <c r="AC109" s="18">
        <v>1</v>
      </c>
      <c r="AD109" s="18">
        <v>1.5</v>
      </c>
      <c r="AE109" s="18">
        <v>0.5</v>
      </c>
      <c r="AF109" s="2">
        <v>0.2</v>
      </c>
      <c r="AG109" s="18">
        <v>0.4</v>
      </c>
      <c r="AH109" s="2">
        <v>1.5</v>
      </c>
      <c r="AI109" s="18">
        <v>0.5</v>
      </c>
    </row>
    <row r="110" spans="1:36" ht="14.7" customHeight="1" x14ac:dyDescent="0.25">
      <c r="A110" s="15" t="s">
        <v>118</v>
      </c>
      <c r="B110" s="20">
        <v>2.5000000000000001E-2</v>
      </c>
      <c r="C110" s="20">
        <v>2.5000000000000001E-2</v>
      </c>
      <c r="D110" s="2">
        <v>2.5000000000000001E-2</v>
      </c>
      <c r="E110" s="2">
        <v>2.5000000000000001E-2</v>
      </c>
      <c r="F110" s="2">
        <v>2.5000000000000001E-2</v>
      </c>
      <c r="G110" s="2">
        <v>2.5000000000000001E-2</v>
      </c>
      <c r="H110" s="2">
        <v>2.5000000000000001E-2</v>
      </c>
      <c r="I110" s="2">
        <v>2.5000000000000001E-2</v>
      </c>
      <c r="J110" s="2">
        <v>2.5000000000000001E-2</v>
      </c>
      <c r="K110" s="2">
        <v>2.5000000000000001E-2</v>
      </c>
      <c r="L110" s="2">
        <v>2.5000000000000001E-2</v>
      </c>
      <c r="M110" s="2">
        <v>2.5000000000000001E-2</v>
      </c>
      <c r="N110" s="2">
        <v>2.5000000000000001E-2</v>
      </c>
      <c r="O110" s="2">
        <v>2.5000000000000001E-2</v>
      </c>
      <c r="P110" s="2">
        <v>2.5000000000000001E-2</v>
      </c>
      <c r="Q110" s="2">
        <v>2.5000000000000001E-2</v>
      </c>
      <c r="R110" s="2">
        <v>2.5000000000000001E-2</v>
      </c>
      <c r="S110" s="2">
        <v>2.5000000000000001E-2</v>
      </c>
      <c r="T110" s="2">
        <v>2.5000000000000001E-2</v>
      </c>
      <c r="U110" s="2">
        <v>2.5000000000000001E-2</v>
      </c>
      <c r="V110" s="2">
        <v>2.5000000000000001E-2</v>
      </c>
      <c r="W110" s="2">
        <v>2.5000000000000001E-2</v>
      </c>
      <c r="X110" s="2">
        <v>2.5000000000000001E-2</v>
      </c>
      <c r="Y110" s="2">
        <v>2.5000000000000001E-2</v>
      </c>
      <c r="Z110" s="2">
        <v>2.5000000000000001E-2</v>
      </c>
      <c r="AA110" s="2">
        <v>2.5000000000000001E-2</v>
      </c>
      <c r="AB110" s="2">
        <v>2.5000000000000001E-2</v>
      </c>
      <c r="AC110" s="2">
        <v>2.5000000000000001E-2</v>
      </c>
      <c r="AD110" s="2">
        <v>2.5000000000000001E-2</v>
      </c>
      <c r="AE110" s="2">
        <v>2.5000000000000001E-2</v>
      </c>
      <c r="AF110" s="2">
        <v>2.5000000000000001E-2</v>
      </c>
      <c r="AG110" s="2">
        <v>2.5000000000000001E-2</v>
      </c>
      <c r="AH110" s="2">
        <v>2.5000000000000001E-2</v>
      </c>
      <c r="AI110" s="2">
        <v>2.5000000000000001E-2</v>
      </c>
    </row>
    <row r="111" spans="1:36" ht="14.7" customHeight="1" x14ac:dyDescent="0.25">
      <c r="A111" s="15" t="s">
        <v>119</v>
      </c>
      <c r="B111" s="15">
        <v>7</v>
      </c>
      <c r="C111" s="15">
        <v>5</v>
      </c>
      <c r="D111" s="2">
        <v>7</v>
      </c>
      <c r="E111" s="2">
        <v>5</v>
      </c>
      <c r="F111" s="2">
        <v>4</v>
      </c>
      <c r="G111" s="2">
        <v>4</v>
      </c>
      <c r="H111" s="2">
        <v>10</v>
      </c>
      <c r="I111" s="2">
        <v>6</v>
      </c>
      <c r="J111" s="2">
        <v>6</v>
      </c>
      <c r="K111" s="2">
        <v>10</v>
      </c>
      <c r="L111" s="2">
        <v>25</v>
      </c>
      <c r="M111" s="2">
        <v>8</v>
      </c>
      <c r="N111" s="2">
        <v>6</v>
      </c>
      <c r="O111" s="2">
        <v>5</v>
      </c>
      <c r="P111" s="2">
        <v>15</v>
      </c>
      <c r="Q111" s="2">
        <v>10</v>
      </c>
      <c r="R111" s="2">
        <v>6</v>
      </c>
      <c r="S111" s="2">
        <v>10</v>
      </c>
      <c r="T111" s="2">
        <v>8</v>
      </c>
      <c r="U111" s="2">
        <v>10</v>
      </c>
      <c r="V111" s="2">
        <v>20</v>
      </c>
      <c r="W111" s="2">
        <v>7</v>
      </c>
      <c r="X111" s="2">
        <v>9</v>
      </c>
      <c r="Y111" s="2">
        <v>6</v>
      </c>
      <c r="Z111" s="2">
        <v>6</v>
      </c>
      <c r="AA111" s="2">
        <v>6</v>
      </c>
      <c r="AB111" s="2">
        <v>4</v>
      </c>
      <c r="AC111" s="2">
        <v>4</v>
      </c>
      <c r="AD111" s="2">
        <v>7</v>
      </c>
      <c r="AE111" s="2">
        <v>6</v>
      </c>
      <c r="AF111" s="2">
        <v>5</v>
      </c>
      <c r="AG111" s="2">
        <v>10</v>
      </c>
      <c r="AH111" s="2">
        <v>6</v>
      </c>
      <c r="AI111" s="2">
        <v>11</v>
      </c>
    </row>
    <row r="112" spans="1:36" ht="14.7" customHeight="1" x14ac:dyDescent="0.25">
      <c r="A112" s="15" t="s">
        <v>120</v>
      </c>
      <c r="B112" s="15">
        <v>45</v>
      </c>
      <c r="C112" s="15">
        <v>45</v>
      </c>
      <c r="D112" s="2">
        <v>45</v>
      </c>
      <c r="E112" s="2">
        <v>45</v>
      </c>
      <c r="F112" s="2">
        <v>45</v>
      </c>
      <c r="G112" s="2">
        <v>45</v>
      </c>
      <c r="H112" s="2">
        <v>45</v>
      </c>
      <c r="I112" s="2">
        <v>45</v>
      </c>
      <c r="J112" s="2">
        <v>45</v>
      </c>
      <c r="K112" s="2">
        <v>45</v>
      </c>
      <c r="L112" s="2">
        <v>45</v>
      </c>
      <c r="M112" s="2">
        <v>45</v>
      </c>
      <c r="N112" s="2">
        <v>45</v>
      </c>
      <c r="O112" s="2">
        <v>45</v>
      </c>
      <c r="P112" s="2">
        <v>45</v>
      </c>
      <c r="Q112" s="2">
        <v>45</v>
      </c>
      <c r="R112" s="2">
        <v>45</v>
      </c>
      <c r="S112" s="2">
        <v>45</v>
      </c>
      <c r="T112" s="2">
        <v>45</v>
      </c>
      <c r="U112" s="2">
        <v>45</v>
      </c>
      <c r="V112" s="2">
        <v>45</v>
      </c>
      <c r="W112" s="2">
        <v>45</v>
      </c>
      <c r="X112" s="2">
        <v>45</v>
      </c>
      <c r="Y112" s="2">
        <v>45</v>
      </c>
      <c r="Z112" s="2">
        <v>45</v>
      </c>
      <c r="AA112" s="2">
        <v>45</v>
      </c>
      <c r="AB112" s="2">
        <v>45</v>
      </c>
      <c r="AC112" s="2">
        <v>45</v>
      </c>
      <c r="AD112" s="2">
        <v>45</v>
      </c>
      <c r="AE112" s="2">
        <v>45</v>
      </c>
      <c r="AF112" s="2">
        <v>45</v>
      </c>
      <c r="AG112" s="2">
        <v>45</v>
      </c>
      <c r="AH112" s="2">
        <v>45</v>
      </c>
      <c r="AI112" s="2">
        <v>45</v>
      </c>
    </row>
    <row r="113" spans="1:35" ht="14.7" customHeight="1" x14ac:dyDescent="0.25">
      <c r="A113" s="15" t="s">
        <v>121</v>
      </c>
      <c r="B113" s="21">
        <f t="shared" ref="B113:AI113" si="1">(B106*B109*B112)/(B108*B110*B111)</f>
        <v>139371.42857142855</v>
      </c>
      <c r="C113" s="21">
        <f t="shared" si="1"/>
        <v>275400</v>
      </c>
      <c r="D113" s="21">
        <f t="shared" si="1"/>
        <v>187246.75324675321</v>
      </c>
      <c r="E113" s="21">
        <f t="shared" si="1"/>
        <v>348479.99999999994</v>
      </c>
      <c r="F113" s="21">
        <f t="shared" si="1"/>
        <v>491558.82352941175</v>
      </c>
      <c r="G113" s="21">
        <f t="shared" si="1"/>
        <v>607500</v>
      </c>
      <c r="H113" s="21">
        <f t="shared" si="1"/>
        <v>348790.90909090906</v>
      </c>
      <c r="I113" s="21">
        <f t="shared" si="1"/>
        <v>267500</v>
      </c>
      <c r="J113" s="21">
        <f t="shared" si="1"/>
        <v>464399.99999999994</v>
      </c>
      <c r="K113" s="21">
        <f t="shared" si="1"/>
        <v>270450</v>
      </c>
      <c r="L113" s="21">
        <f t="shared" si="1"/>
        <v>97740</v>
      </c>
      <c r="M113" s="21">
        <f t="shared" si="1"/>
        <v>340312.5</v>
      </c>
      <c r="N113" s="21">
        <f t="shared" si="1"/>
        <v>739799.99999999988</v>
      </c>
      <c r="O113" s="21">
        <f t="shared" si="1"/>
        <v>1272960</v>
      </c>
      <c r="P113" s="21">
        <f t="shared" si="1"/>
        <v>337800.00000000006</v>
      </c>
      <c r="Q113" s="21">
        <f t="shared" si="1"/>
        <v>231660</v>
      </c>
      <c r="R113" s="21">
        <f t="shared" si="1"/>
        <v>552299.99999999988</v>
      </c>
      <c r="S113" s="21">
        <f t="shared" si="1"/>
        <v>73979.999999999985</v>
      </c>
      <c r="T113" s="21">
        <f t="shared" si="1"/>
        <v>144562.50000000003</v>
      </c>
      <c r="U113" s="21">
        <f t="shared" si="1"/>
        <v>127384.61538461538</v>
      </c>
      <c r="V113" s="21">
        <f t="shared" si="1"/>
        <v>103500</v>
      </c>
      <c r="W113" s="21">
        <f t="shared" si="1"/>
        <v>252857.14285714278</v>
      </c>
      <c r="X113" s="21">
        <f t="shared" si="1"/>
        <v>271499.99999999994</v>
      </c>
      <c r="Y113" s="21">
        <f t="shared" si="1"/>
        <v>166928.57142857145</v>
      </c>
      <c r="Z113" s="21">
        <f t="shared" si="1"/>
        <v>151250</v>
      </c>
      <c r="AA113" s="21">
        <f t="shared" si="1"/>
        <v>138099.99999999997</v>
      </c>
      <c r="AB113" s="21">
        <f t="shared" si="1"/>
        <v>428250</v>
      </c>
      <c r="AC113" s="21">
        <f t="shared" si="1"/>
        <v>442499.99999999994</v>
      </c>
      <c r="AD113" s="21">
        <f t="shared" si="1"/>
        <v>303352.94117647054</v>
      </c>
      <c r="AE113" s="21">
        <f t="shared" si="1"/>
        <v>170318.18181818179</v>
      </c>
      <c r="AF113" s="21">
        <f t="shared" si="1"/>
        <v>63791.999999999993</v>
      </c>
      <c r="AG113" s="21">
        <f t="shared" si="1"/>
        <v>46341.818181818177</v>
      </c>
      <c r="AH113" s="21">
        <f t="shared" si="1"/>
        <v>207000</v>
      </c>
      <c r="AI113" s="21">
        <f t="shared" si="1"/>
        <v>97363.636363636353</v>
      </c>
    </row>
    <row r="114" spans="1:35" ht="14.7" customHeight="1" x14ac:dyDescent="0.25"/>
    <row r="115" spans="1:35" ht="14.7" customHeight="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</row>
    <row r="116" spans="1:35" ht="12.75" customHeight="1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</sheetData>
  <pageMargins left="0.7" right="0.7" top="0.75" bottom="0.75" header="0.3" footer="0.3"/>
  <ignoredErrors>
    <ignoredError sqref="B106:AI10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</vt:lpstr>
      <vt:lpstr>Radiocarbon data</vt:lpstr>
      <vt:lpstr>MF1b</vt:lpstr>
      <vt:lpstr>MF3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Solano Regadera, Irene</cp:lastModifiedBy>
  <dcterms:created xsi:type="dcterms:W3CDTF">1996-10-21T11:03:58Z</dcterms:created>
  <dcterms:modified xsi:type="dcterms:W3CDTF">2024-04-18T15:28:43Z</dcterms:modified>
</cp:coreProperties>
</file>