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7d04aa654b9039/桌面/計概TA/"/>
    </mc:Choice>
  </mc:AlternateContent>
  <xr:revisionPtr revIDLastSave="0" documentId="8_{B4D1693D-50EF-4138-AB11-DC6CCA152312}" xr6:coauthVersionLast="47" xr6:coauthVersionMax="47" xr10:uidLastSave="{00000000-0000-0000-0000-000000000000}"/>
  <bookViews>
    <workbookView xWindow="-108" yWindow="-108" windowWidth="23256" windowHeight="12456" xr2:uid="{60C2E2F6-AD98-4042-9BF5-DA3DB7B4AD4C}"/>
  </bookViews>
  <sheets>
    <sheet name="工作表1" sheetId="1" r:id="rId1"/>
  </sheets>
  <definedNames>
    <definedName name="_xlnm._FilterDatabase" localSheetId="0" hidden="1">工作表1!$A$1:$L$16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" i="1" l="1"/>
  <c r="L18" i="1"/>
  <c r="H17" i="1"/>
  <c r="D17" i="1"/>
  <c r="C1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15" i="1"/>
  <c r="H3" i="1"/>
  <c r="H4" i="1"/>
  <c r="H5" i="1"/>
  <c r="H6" i="1"/>
  <c r="H7" i="1"/>
  <c r="H8" i="1"/>
  <c r="H9" i="1"/>
  <c r="H10" i="1"/>
  <c r="H11" i="1"/>
  <c r="H12" i="1"/>
  <c r="H13" i="1"/>
  <c r="H14" i="1"/>
  <c r="H2" i="1"/>
  <c r="J17" i="1" l="1"/>
  <c r="L2" i="1"/>
  <c r="K2" i="1" a="1"/>
  <c r="K2" i="1" s="1"/>
  <c r="L15" i="1"/>
  <c r="K15" i="1"/>
  <c r="L14" i="1"/>
  <c r="K14" i="1"/>
  <c r="L13" i="1"/>
  <c r="K13" i="1"/>
  <c r="L12" i="1"/>
  <c r="K12" i="1" a="1"/>
  <c r="K12" i="1" s="1"/>
  <c r="L11" i="1"/>
  <c r="K11" i="1" a="1"/>
  <c r="K11" i="1" s="1"/>
  <c r="L10" i="1"/>
  <c r="K10" i="1" a="1"/>
  <c r="K10" i="1" s="1"/>
  <c r="L9" i="1"/>
  <c r="K9" i="1" a="1"/>
  <c r="K9" i="1" s="1"/>
  <c r="L8" i="1"/>
  <c r="K8" i="1" a="1"/>
  <c r="K8" i="1" s="1"/>
  <c r="L7" i="1"/>
  <c r="K7" i="1" a="1"/>
  <c r="K7" i="1" s="1"/>
  <c r="L6" i="1"/>
  <c r="K6" i="1" a="1"/>
  <c r="K6" i="1" s="1"/>
  <c r="L5" i="1"/>
  <c r="K5" i="1" a="1"/>
  <c r="K5" i="1" s="1"/>
  <c r="L4" i="1"/>
  <c r="K4" i="1" a="1"/>
  <c r="K4" i="1" s="1"/>
  <c r="L3" i="1"/>
  <c r="K3" i="1" a="1"/>
  <c r="K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<sst xmlns="http://schemas.openxmlformats.org/spreadsheetml/2006/main" count="50" uniqueCount="35">
  <si>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</si>
  <si>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</si>
  <si>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</si>
  <si>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</si>
  <si>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</si>
  <si>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</si>
  <si>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</si>
  <si>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  <phoneticPr fontId="2" type="noConversion"/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</si>
  <si>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</si>
  <si>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</si>
  <si>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</si>
  <si>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</si>
  <si>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</si>
  <si>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</si>
  <si>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</si>
  <si>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</si>
  <si>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</si>
  <si>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</si>
  <si>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</si>
  <si>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</si>
  <si>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</si>
  <si>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</si>
  <si>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</si>
  <si>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</si>
  <si>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</si>
  <si>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</si>
  <si>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</si>
  <si>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</si>
  <si>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</si>
  <si>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</si>
  <si>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</si>
  <si>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Students' grades</t>
  </si>
  <si>
    <t>Fail</t>
  </si>
  <si>
    <t>Pass</t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</si>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</sst>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  <font>
      <sz val="12"/>
      <color rgb="FF00B05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工作表1!$L$17</c:f>
              <c:strCache>
                <c:ptCount val="1"/>
                <c:pt idx="0">
                  <c:v>Students' grades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工作表1!$K$18:$K$19</c:f>
              <c:strCache>
                <c:ptCount val="2"/>
                <c:pt idx="0">
                  <c:v>Fail</c:v>
                </c:pt>
                <c:pt idx="1">
                  <c:v>Pass</c:v>
                </c:pt>
              </c:strCache>
            </c:strRef>
          </c:cat>
          <c:val>
            <c:numRef>
              <c:f>工作表1!$L$18:$L$19</c:f>
              <c:numCache>
                <c:formatCode>General</c:formatCode>
                <c:ptCount val="2"/>
                <c:pt idx="0">
                  <c:v>2</c:v>
                </c:pt>
                <c:pt idx="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48-4B60-ADB3-1ECB36209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工作表1!$J$25</c:f>
              <c:strCache>
                <c:ptCount val="1"/>
                <c:pt idx="0">
                  <c:v>Students' grades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工作表1!$I$26:$I$39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工作表1!$J$26:$J$39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B4-4874-9CD7-0796EB0EF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5128"/>
        <c:axId val="251496"/>
      </c:barChart>
      <c:catAx>
        <c:axId val="235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496"/>
        <c:crosses val="autoZero"/>
        <c:auto val="1"/>
        <c:lblAlgn val="ctr"/>
        <c:lblOffset val="100"/>
        <c:noMultiLvlLbl val="0"/>
      </c:catAx>
      <c:valAx>
        <c:axId val="251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1371600</xdr:colOff>
      <xdr:row>20</xdr:row>
      <xdr:rowOff>9525</xdr:rowOff>
    </xdr:from>
    <xdr:to>
      <xdr:col>13</xdr:col>
      <xdr:colOff>647700</xdr:colOff>
      <xdr:row>29</xdr:row>
      <xdr:rowOff>38100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A4FBAA9B-065C-AA7A-0947-FA33E646AE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514350</xdr:colOff>
      <xdr:row>23</xdr:row>
      <xdr:rowOff>76200</xdr:rowOff>
    </xdr:from>
    <xdr:to>
      <xdr:col>7</xdr:col>
      <xdr:colOff>1133475</xdr:colOff>
      <xdr:row>32</xdr:row>
      <xdr:rowOff>161925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D399E4C7-0E4C-7FD7-A107-6F2E864E0B2D}"/>
            </a:ext>
            <a:ext uri="{147F2762-F138-4A5C-976F-8EAC2B608ADB}">
              <a16:predDERef xmlns:a16="http://schemas.microsoft.com/office/drawing/2014/main" pred="{A4FBAA9B-065C-AA7A-0947-FA33E646AE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sheetPr filterMode="1"/>
  <dimension ref="A1:L39"/>
  <sheetViews>
    <sheetView tabSelected="1" topLeftCell="C8" workbookViewId="0">
      <selection activeCell="K19" activeCellId="1" sqref="K18 K19"/>
    </sheetView>
  </sheetViews>
  <sheetFormatPr defaultRowHeight="16.149999999999999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2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16.5">
      <c r="A2" s="1">
        <v>4</v>
      </c>
      <c r="B2" s="1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SUM(C2:G2)*0.1+I2*0.5</f>
        <v>91.7</v>
      </c>
      <c r="K2" s="5" t="str" cm="1">
        <f t="array" ref="K2">IF(J2&gt;=90,"A",IF(J2&gt;=80,"B",IF(J2&gt;=70,"C",IF(K4J2&gt;=60,"D","F"))))</f>
        <v>A</v>
      </c>
      <c r="L2" s="6" t="str">
        <f>IF(J2&gt;=60,"pass","fail")</f>
        <v>pass</v>
      </c>
    </row>
    <row r="3" spans="1:12" ht="16.5">
      <c r="A3" s="1">
        <v>3</v>
      </c>
      <c r="B3" s="1" t="s">
        <v>13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SUM(C3:G3)*0.1+I3*0.5</f>
        <v>90</v>
      </c>
      <c r="K3" s="5" t="str" cm="1">
        <f t="array" ref="K3">IF(J3&gt;=90,"A",IF(J3&gt;=80,"B",IF(J3&gt;=70,"C",IF(K4J2&gt;=60,"D","F"))))</f>
        <v>A</v>
      </c>
      <c r="L3" s="6" t="str">
        <f t="shared" ref="L3:L15" si="2">IF(J3&gt;=60,"pass","fail")</f>
        <v>pass</v>
      </c>
    </row>
    <row r="4" spans="1:12" ht="16.5">
      <c r="A4" s="1">
        <v>10</v>
      </c>
      <c r="B4" s="1" t="s">
        <v>14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s="5" t="str" cm="1">
        <f t="array" ref="K4">IF(J4&gt;=90,"A",IF(J4&gt;=80,"B",IF(J4&gt;=70,"C",IF(K4J2&gt;=60,"D","F"))))</f>
        <v>B</v>
      </c>
      <c r="L4" s="6" t="str">
        <f t="shared" si="2"/>
        <v>pass</v>
      </c>
    </row>
    <row r="5" spans="1:12" ht="16.5">
      <c r="A5" s="1">
        <v>6</v>
      </c>
      <c r="B5" s="1" t="s">
        <v>15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s="5" t="str" cm="1">
        <f t="array" ref="K5">IF(J5&gt;=90,"A",IF(J5&gt;=80,"B",IF(J5&gt;=70,"C",IF(K4J2&gt;=60,"D","F"))))</f>
        <v>B</v>
      </c>
      <c r="L5" s="6" t="str">
        <f t="shared" si="2"/>
        <v>pass</v>
      </c>
    </row>
    <row r="6" spans="1:12" ht="16.5">
      <c r="A6" s="1">
        <v>2</v>
      </c>
      <c r="B6" s="1" t="s">
        <v>16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s="5" t="str" cm="1">
        <f t="array" ref="K6">IF(J6&gt;=90,"A",IF(J6&gt;=80,"B",IF(J6&gt;=70,"C",IF(K4J2&gt;=60,"D","F"))))</f>
        <v>B</v>
      </c>
      <c r="L6" s="6" t="str">
        <f t="shared" si="2"/>
        <v>pass</v>
      </c>
    </row>
    <row r="7" spans="1:12" ht="16.5">
      <c r="A7" s="1">
        <v>5</v>
      </c>
      <c r="B7" s="1" t="s">
        <v>17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s="5" t="str" cm="1">
        <f t="array" ref="K7">IF(J7&gt;=90,"A",IF(J7&gt;=80,"B",IF(J7&gt;=70,"C",IF(K4J2&gt;=60,"D","F"))))</f>
        <v>B</v>
      </c>
      <c r="L7" s="6" t="str">
        <f t="shared" si="2"/>
        <v>pass</v>
      </c>
    </row>
    <row r="8" spans="1:12" ht="16.5">
      <c r="A8" s="1">
        <v>7</v>
      </c>
      <c r="B8" s="1" t="s">
        <v>18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s="5" t="str" cm="1">
        <f t="array" ref="K8">IF(J8&gt;=90,"A",IF(J8&gt;=80,"B",IF(J8&gt;=70,"C",IF(K4J2&gt;=60,"D","F"))))</f>
        <v>C</v>
      </c>
      <c r="L8" s="6" t="str">
        <f t="shared" si="2"/>
        <v>pass</v>
      </c>
    </row>
    <row r="9" spans="1:12" ht="16.5">
      <c r="A9" s="1">
        <v>9</v>
      </c>
      <c r="B9" s="1" t="s">
        <v>19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s="5" t="str" cm="1">
        <f t="array" ref="K9">IF(J9&gt;=90,"A",IF(J9&gt;=80,"B",IF(J9&gt;=70,"C",IF(K4J2&gt;=60,"D","F"))))</f>
        <v>C</v>
      </c>
      <c r="L9" s="6" t="str">
        <f t="shared" si="2"/>
        <v>pass</v>
      </c>
    </row>
    <row r="10" spans="1:12" ht="16.5">
      <c r="A10" s="1">
        <v>13</v>
      </c>
      <c r="B10" s="1" t="s">
        <v>20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s="5" t="str" cm="1">
        <f t="array" ref="K10">IF(J10&gt;=90,"A",IF(J10&gt;=80,"B",IF(J10&gt;=70,"C",IF(K4J2&gt;=60,"D","F"))))</f>
        <v>C</v>
      </c>
      <c r="L10" s="6" t="str">
        <f t="shared" si="2"/>
        <v>pass</v>
      </c>
    </row>
    <row r="11" spans="1:12" ht="16.5">
      <c r="A11" s="1">
        <v>1</v>
      </c>
      <c r="B11" s="1" t="s">
        <v>21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s="5" t="str" cm="1">
        <f t="array" ref="K11">IF(J11&gt;=90,"A",IF(J11&gt;=80,"B",IF(J11&gt;=70,"C",IF(K4J2&gt;=60,"D","F"))))</f>
        <v>C</v>
      </c>
      <c r="L11" s="6" t="str">
        <f t="shared" si="2"/>
        <v>pass</v>
      </c>
    </row>
    <row r="12" spans="1:12" ht="16.5">
      <c r="A12" s="1">
        <v>8</v>
      </c>
      <c r="B12" s="1" t="s">
        <v>22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s="5" t="str" cm="1">
        <f t="array" ref="K12">IF(J12&gt;=90,"A",IF(J12&gt;=80,"B",IF(J12&gt;=70,"C",IF(K4J2&gt;=60,"D","F"))))</f>
        <v>B</v>
      </c>
      <c r="L12" s="6" t="str">
        <f t="shared" si="2"/>
        <v>pass</v>
      </c>
    </row>
    <row r="13" spans="1:12" ht="16.5">
      <c r="A13" s="1">
        <v>12</v>
      </c>
      <c r="B13" s="1" t="s">
        <v>23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s="5" t="str">
        <f>IF(J13&gt;=90,"A",IF(J13&gt;=80,"B",IF(J13&gt;=70,"C",IF(J13&gt;=60,"D","F"))))</f>
        <v>F</v>
      </c>
      <c r="L13" s="7" t="str">
        <f t="shared" si="2"/>
        <v>fail</v>
      </c>
    </row>
    <row r="14" spans="1:12" ht="16.5">
      <c r="A14" s="1">
        <v>11</v>
      </c>
      <c r="B14" s="1" t="s">
        <v>24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s="5" t="str">
        <f t="shared" ref="K14:K15" si="3">IF(J14&gt;=90,"A",IF(J14&gt;=80,"B",IF(J14&gt;=70,"C",IF(J14&gt;=60,"D","F"))))</f>
        <v>D</v>
      </c>
      <c r="L14" s="6" t="str">
        <f>IF(J14&gt;=60,"pass","fail")</f>
        <v>pass</v>
      </c>
    </row>
    <row r="15" spans="1:12" ht="16.5">
      <c r="A15" s="1">
        <v>14</v>
      </c>
      <c r="B15" s="1" t="s">
        <v>25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>AVERAGE(C15:G15)</f>
        <v>57.2</v>
      </c>
      <c r="I15" s="1">
        <v>54</v>
      </c>
      <c r="J15">
        <f t="shared" si="1"/>
        <v>55.6</v>
      </c>
      <c r="K15" s="5" t="str">
        <f t="shared" si="3"/>
        <v>F</v>
      </c>
      <c r="L15" s="7" t="str">
        <f t="shared" si="2"/>
        <v>fail</v>
      </c>
    </row>
    <row r="16" spans="1:12">
      <c r="C16" s="4" t="s">
        <v>26</v>
      </c>
      <c r="D16" s="4" t="s">
        <v>27</v>
      </c>
      <c r="H16" s="4" t="s">
        <v>28</v>
      </c>
      <c r="J16" s="4" t="s">
        <v>29</v>
      </c>
      <c r="L16" s="4" t="s">
        <v>30</v>
      </c>
    </row>
    <row r="17" spans="3:12">
      <c r="C17">
        <f>MAX(C2:C15)</f>
        <v>98</v>
      </c>
      <c r="D17">
        <f>LARGE(D2:D15,2)</f>
        <v>92</v>
      </c>
      <c r="H17">
        <f>COUNTIF(H2:H15,"&lt;80")</f>
        <v>8</v>
      </c>
      <c r="J17">
        <f>AVERAGE(J2:J15)</f>
        <v>76.871428571428581</v>
      </c>
      <c r="L17" t="s">
        <v>31</v>
      </c>
    </row>
    <row r="18" spans="3:12">
      <c r="K18" s="5" t="s">
        <v>32</v>
      </c>
      <c r="L18">
        <f>COUNTIF(L2:L15,"fail")</f>
        <v>2</v>
      </c>
    </row>
    <row r="19" spans="3:12">
      <c r="K19" s="5" t="s">
        <v>33</v>
      </c>
      <c r="L19">
        <f>COUNTIF(L3:L16,"pass")</f>
        <v>11</v>
      </c>
    </row>
    <row r="24" spans="3:12">
      <c r="J24" s="4" t="s">
        <v>34</v>
      </c>
    </row>
    <row r="25" spans="3:12">
      <c r="J25" t="s">
        <v>31</v>
      </c>
    </row>
    <row r="26" spans="3:12" ht="16.5">
      <c r="I26" s="1" t="s">
        <v>12</v>
      </c>
      <c r="J26">
        <v>91.7</v>
      </c>
    </row>
    <row r="27" spans="3:12" ht="16.5">
      <c r="I27" s="1" t="s">
        <v>13</v>
      </c>
      <c r="J27">
        <v>90</v>
      </c>
    </row>
    <row r="28" spans="3:12" ht="16.5">
      <c r="I28" s="1" t="s">
        <v>14</v>
      </c>
      <c r="J28">
        <v>81.2</v>
      </c>
    </row>
    <row r="29" spans="3:12" ht="16.5">
      <c r="I29" s="1" t="s">
        <v>15</v>
      </c>
      <c r="J29">
        <v>80.800000000000011</v>
      </c>
    </row>
    <row r="30" spans="3:12" ht="16.5">
      <c r="I30" s="1" t="s">
        <v>16</v>
      </c>
      <c r="J30">
        <v>84.7</v>
      </c>
    </row>
    <row r="31" spans="3:12" ht="16.5">
      <c r="I31" s="1" t="s">
        <v>17</v>
      </c>
      <c r="J31">
        <v>80.800000000000011</v>
      </c>
    </row>
    <row r="32" spans="3:12" ht="16.5">
      <c r="I32" s="1" t="s">
        <v>18</v>
      </c>
      <c r="J32">
        <v>77.900000000000006</v>
      </c>
    </row>
    <row r="33" spans="9:10" ht="16.5">
      <c r="I33" s="1" t="s">
        <v>19</v>
      </c>
      <c r="J33">
        <v>74.2</v>
      </c>
    </row>
    <row r="34" spans="9:10" ht="16.5">
      <c r="I34" s="1" t="s">
        <v>20</v>
      </c>
      <c r="J34">
        <v>75.2</v>
      </c>
    </row>
    <row r="35" spans="9:10" ht="16.5">
      <c r="I35" s="1" t="s">
        <v>21</v>
      </c>
      <c r="J35">
        <v>77.599999999999994</v>
      </c>
    </row>
    <row r="36" spans="9:10" ht="16.5">
      <c r="I36" s="1" t="s">
        <v>22</v>
      </c>
      <c r="J36">
        <v>80.599999999999994</v>
      </c>
    </row>
    <row r="37" spans="9:10" ht="16.5">
      <c r="I37" s="1" t="s">
        <v>23</v>
      </c>
      <c r="J37">
        <v>59</v>
      </c>
    </row>
    <row r="38" spans="9:10" ht="16.5">
      <c r="I38" s="1" t="s">
        <v>24</v>
      </c>
      <c r="J38">
        <v>66.900000000000006</v>
      </c>
    </row>
    <row r="39" spans="9:10" ht="16.5">
      <c r="I39" s="1" t="s">
        <v>25</v>
      </c>
      <c r="J39">
        <v>55.6</v>
      </c>
    </row>
  </sheetData>
  <autoFilter ref="A1:L16" xr:uid="{9961FA0D-67BD-4FEB-B956-7740A55D5973}"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/>
  <cp:revision/>
  <dcterms:created xsi:type="dcterms:W3CDTF">2023-10-19T05:27:10Z</dcterms:created>
  <dcterms:modified xsi:type="dcterms:W3CDTF">2023-10-26T15:26:18Z</dcterms:modified>
  <cp:category/>
  <cp:contentStatus/>
</cp:coreProperties>
</file>