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9a7b895d4714ba/Documents/"/>
    </mc:Choice>
  </mc:AlternateContent>
  <xr:revisionPtr revIDLastSave="0" documentId="14_{201AC933-7A7A-4FA6-915A-423C7C4A5327}" xr6:coauthVersionLast="47" xr6:coauthVersionMax="47" xr10:uidLastSave="{00000000-0000-0000-0000-000000000000}"/>
  <bookViews>
    <workbookView xWindow="-120" yWindow="-120" windowWidth="20730" windowHeight="11040" xr2:uid="{D947154D-C318-4858-BC21-D1B0867B1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D19" i="1"/>
  <c r="D20" i="1"/>
  <c r="D21" i="1"/>
  <c r="D22" i="1"/>
  <c r="AC4" i="1"/>
  <c r="AC5" i="1"/>
  <c r="AC6" i="1"/>
  <c r="AC7" i="1"/>
  <c r="AC8" i="1"/>
  <c r="AC9" i="1"/>
  <c r="AC10" i="1"/>
  <c r="AC11" i="1"/>
  <c r="AC12" i="1"/>
  <c r="AC13" i="1"/>
  <c r="AC14" i="1"/>
  <c r="AC15" i="1"/>
  <c r="AC3" i="1"/>
  <c r="C19" i="1"/>
  <c r="N19" i="1"/>
  <c r="S19" i="1"/>
  <c r="X19" i="1"/>
  <c r="C20" i="1"/>
  <c r="N20" i="1"/>
  <c r="S20" i="1"/>
  <c r="X20" i="1"/>
  <c r="C21" i="1"/>
  <c r="N21" i="1"/>
  <c r="S21" i="1"/>
  <c r="X21" i="1"/>
  <c r="N22" i="1"/>
  <c r="S22" i="1"/>
  <c r="X22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Z3" i="1"/>
  <c r="AA3" i="1"/>
  <c r="AB3" i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S5" i="1"/>
  <c r="S6" i="1"/>
  <c r="S7" i="1"/>
  <c r="S8" i="1"/>
  <c r="S9" i="1"/>
  <c r="S10" i="1"/>
  <c r="S11" i="1"/>
  <c r="S12" i="1"/>
  <c r="S13" i="1"/>
  <c r="S14" i="1"/>
  <c r="S15" i="1"/>
  <c r="S4" i="1"/>
  <c r="V3" i="1"/>
  <c r="W3" i="1"/>
  <c r="U3" i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N5" i="1"/>
  <c r="N6" i="1"/>
  <c r="N7" i="1"/>
  <c r="N8" i="1"/>
  <c r="N9" i="1"/>
  <c r="N10" i="1"/>
  <c r="N11" i="1"/>
  <c r="N12" i="1"/>
  <c r="N13" i="1"/>
  <c r="N14" i="1"/>
  <c r="N15" i="1"/>
  <c r="N4" i="1"/>
  <c r="O3" i="1"/>
  <c r="P3" i="1" s="1"/>
  <c r="Q3" i="1" s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J4" i="1"/>
  <c r="J15" i="1"/>
  <c r="J14" i="1"/>
  <c r="J13" i="1"/>
  <c r="J12" i="1"/>
  <c r="J11" i="1"/>
  <c r="J10" i="1"/>
  <c r="J9" i="1"/>
  <c r="J8" i="1"/>
  <c r="J7" i="1"/>
  <c r="J6" i="1"/>
  <c r="J5" i="1"/>
  <c r="I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X5" i="1"/>
  <c r="X6" i="1"/>
  <c r="X7" i="1"/>
  <c r="X8" i="1"/>
  <c r="X9" i="1"/>
  <c r="X10" i="1"/>
  <c r="X11" i="1"/>
  <c r="X12" i="1"/>
  <c r="X13" i="1"/>
  <c r="X14" i="1"/>
  <c r="X15" i="1"/>
  <c r="X4" i="1" l="1"/>
</calcChain>
</file>

<file path=xl/sharedStrings.xml><?xml version="1.0" encoding="utf-8"?>
<sst xmlns="http://schemas.openxmlformats.org/spreadsheetml/2006/main" count="39" uniqueCount="39">
  <si>
    <t>Employee Payroll</t>
  </si>
  <si>
    <t xml:space="preserve">Last Name </t>
  </si>
  <si>
    <t xml:space="preserve">First name </t>
  </si>
  <si>
    <t xml:space="preserve">Hourly Wage </t>
  </si>
  <si>
    <t>Fatimah</t>
  </si>
  <si>
    <t>Azeezah</t>
  </si>
  <si>
    <t>Aduke</t>
  </si>
  <si>
    <t>Ayoka</t>
  </si>
  <si>
    <t>Tomiwa</t>
  </si>
  <si>
    <t>Bimpe</t>
  </si>
  <si>
    <t>Yinka</t>
  </si>
  <si>
    <t xml:space="preserve">Oluwaseun </t>
  </si>
  <si>
    <t>Toyin</t>
  </si>
  <si>
    <t xml:space="preserve">Dabira </t>
  </si>
  <si>
    <t xml:space="preserve">Abiodun </t>
  </si>
  <si>
    <t>Rhoda</t>
  </si>
  <si>
    <t>Pay</t>
  </si>
  <si>
    <t>Trent</t>
  </si>
  <si>
    <t>Ron</t>
  </si>
  <si>
    <t>Linda</t>
  </si>
  <si>
    <t>Smith</t>
  </si>
  <si>
    <t>Brown</t>
  </si>
  <si>
    <t>Fish</t>
  </si>
  <si>
    <t>Timoth</t>
  </si>
  <si>
    <t>Ryan</t>
  </si>
  <si>
    <t>Clause</t>
  </si>
  <si>
    <t>Smooth</t>
  </si>
  <si>
    <t>Beam</t>
  </si>
  <si>
    <t>Shine</t>
  </si>
  <si>
    <t>Max</t>
  </si>
  <si>
    <t>Min</t>
  </si>
  <si>
    <t>Average</t>
  </si>
  <si>
    <t>Total</t>
  </si>
  <si>
    <t>Hours worked</t>
  </si>
  <si>
    <t>Overtime Hours</t>
  </si>
  <si>
    <t>Overtime Pay</t>
  </si>
  <si>
    <t xml:space="preserve">Total </t>
  </si>
  <si>
    <t xml:space="preserve">Total Jan </t>
  </si>
  <si>
    <t>Payroll,Sum,Acerage,Abosliute ref, color to identify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</si>
</sst>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4" fontId="0" fillId="0" borderId="0" xfId="0" applyNumberFormat="1"/>
    <xf numFmtId="0" fontId="0" fillId="0" borderId="0" xfId="0" applyNumberFormat="1"/>
    <xf numFmtId="171" fontId="0" fillId="0" borderId="0" xfId="0" applyNumberFormat="1"/>
    <xf numFmtId="16" fontId="1" fillId="2" borderId="0" xfId="0" applyNumberFormat="1" applyFont="1" applyFill="1"/>
    <xf numFmtId="0" fontId="1" fillId="2" borderId="0" xfId="0" applyFon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2FF7-6243-415A-B804-64DF65BE049E}">
  <dimension ref="A1:AC25"/>
  <sheetViews>
    <sheetView tabSelected="1" topLeftCell="A22" zoomScale="75" zoomScaleNormal="75" workbookViewId="0">
      <selection activeCell="A25" sqref="A25"/>
    </sheetView>
  </sheetViews>
  <sheetFormatPr defaultRowHeight="15" x14ac:dyDescent="0.25"/>
  <cols>
    <col min="1" max="1" width="19.140625" customWidth="1"/>
    <col min="2" max="2" width="18" customWidth="1"/>
    <col min="3" max="3" width="20.5703125" customWidth="1"/>
    <col min="4" max="8" width="14.42578125" customWidth="1"/>
    <col min="9" max="9" width="15.140625" bestFit="1" customWidth="1"/>
    <col min="10" max="13" width="15.140625" customWidth="1"/>
    <col min="14" max="18" width="20" customWidth="1"/>
    <col min="19" max="19" width="14.42578125" bestFit="1" customWidth="1"/>
    <col min="20" max="23" width="14.42578125" customWidth="1"/>
    <col min="24" max="24" width="17.42578125" customWidth="1"/>
    <col min="25" max="25" width="11.5703125" bestFit="1" customWidth="1"/>
    <col min="26" max="26" width="12.7109375" bestFit="1" customWidth="1"/>
    <col min="27" max="28" width="11.5703125" bestFit="1" customWidth="1"/>
    <col min="29" max="29" width="12.7109375" bestFit="1" customWidth="1"/>
  </cols>
  <sheetData>
    <row r="1" spans="1:29" x14ac:dyDescent="0.25">
      <c r="A1" t="s">
        <v>0</v>
      </c>
    </row>
    <row r="2" spans="1:29" x14ac:dyDescent="0.25">
      <c r="D2" t="s">
        <v>33</v>
      </c>
      <c r="I2" t="s">
        <v>34</v>
      </c>
      <c r="N2" t="s">
        <v>16</v>
      </c>
      <c r="S2" t="s">
        <v>35</v>
      </c>
      <c r="X2" t="s">
        <v>36</v>
      </c>
      <c r="AC2" t="s">
        <v>37</v>
      </c>
    </row>
    <row r="3" spans="1:29" x14ac:dyDescent="0.25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0">
        <v>44927</v>
      </c>
      <c r="T3" s="10">
        <f>S3+7</f>
        <v>44934</v>
      </c>
      <c r="U3" s="10">
        <f>T3+7</f>
        <v>44941</v>
      </c>
      <c r="V3" s="10">
        <f t="shared" ref="V3:W3" si="3">U3+7</f>
        <v>44948</v>
      </c>
      <c r="W3" s="10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  <c r="AC3" s="1">
        <f>SUM(X4:AB4)</f>
        <v>3458.2500000000005</v>
      </c>
    </row>
    <row r="4" spans="1:29" x14ac:dyDescent="0.25">
      <c r="A4" t="s">
        <v>4</v>
      </c>
      <c r="B4" t="s">
        <v>17</v>
      </c>
      <c r="C4" s="1">
        <v>15.9</v>
      </c>
      <c r="D4" s="5">
        <v>40</v>
      </c>
      <c r="E4" s="5">
        <v>40</v>
      </c>
      <c r="F4" s="5">
        <v>36</v>
      </c>
      <c r="G4" s="5">
        <v>33</v>
      </c>
      <c r="H4" s="5">
        <v>59</v>
      </c>
      <c r="I4" s="7">
        <f>IF(D4&gt;40,D4-40,0)</f>
        <v>0</v>
      </c>
      <c r="J4" s="7">
        <f>IF(E4&gt;40,E4-40,0)</f>
        <v>0</v>
      </c>
      <c r="K4" s="7">
        <f t="shared" ref="K4:M15" si="5">IF(F4&gt;40,F4-40,0)</f>
        <v>0</v>
      </c>
      <c r="L4" s="7">
        <f t="shared" si="5"/>
        <v>0</v>
      </c>
      <c r="M4" s="7">
        <f t="shared" si="5"/>
        <v>19</v>
      </c>
      <c r="N4" s="9">
        <f>$C4*D4</f>
        <v>636</v>
      </c>
      <c r="O4" s="9">
        <f t="shared" ref="O4:R15" si="6">$C4*E4</f>
        <v>636</v>
      </c>
      <c r="P4" s="9">
        <f t="shared" si="6"/>
        <v>572.4</v>
      </c>
      <c r="Q4" s="9">
        <f t="shared" si="6"/>
        <v>524.70000000000005</v>
      </c>
      <c r="R4" s="9">
        <f t="shared" si="6"/>
        <v>938.1</v>
      </c>
      <c r="S4" s="11">
        <f>0.5*$C4*I4</f>
        <v>0</v>
      </c>
      <c r="T4" s="11">
        <f t="shared" ref="T4:W15" si="7">0.5*$C4*J4</f>
        <v>0</v>
      </c>
      <c r="U4" s="11">
        <f t="shared" si="7"/>
        <v>0</v>
      </c>
      <c r="V4" s="11">
        <f t="shared" si="7"/>
        <v>0</v>
      </c>
      <c r="W4" s="11">
        <f t="shared" si="7"/>
        <v>151.05000000000001</v>
      </c>
      <c r="X4" s="13">
        <f>N4+S4</f>
        <v>636</v>
      </c>
      <c r="Y4" s="13">
        <f t="shared" ref="Y4:AB15" si="8">O4+T4</f>
        <v>636</v>
      </c>
      <c r="Z4" s="13">
        <f t="shared" si="8"/>
        <v>572.4</v>
      </c>
      <c r="AA4" s="13">
        <f t="shared" si="8"/>
        <v>524.70000000000005</v>
      </c>
      <c r="AB4" s="13">
        <f t="shared" si="8"/>
        <v>1089.1500000000001</v>
      </c>
      <c r="AC4" s="1">
        <f t="shared" ref="AC4:AC15" si="9">SUM(X5:AB5)</f>
        <v>7779.75</v>
      </c>
    </row>
    <row r="5" spans="1:29" x14ac:dyDescent="0.25">
      <c r="A5" t="s">
        <v>5</v>
      </c>
      <c r="B5" t="s">
        <v>18</v>
      </c>
      <c r="C5" s="1">
        <v>25.3</v>
      </c>
      <c r="D5" s="5">
        <v>50</v>
      </c>
      <c r="E5" s="5">
        <v>32</v>
      </c>
      <c r="F5" s="5">
        <v>45</v>
      </c>
      <c r="G5" s="5">
        <v>55</v>
      </c>
      <c r="H5" s="5">
        <v>87</v>
      </c>
      <c r="I5" s="7">
        <f>IF(D5&gt;40,D5-40,0)</f>
        <v>10</v>
      </c>
      <c r="J5" s="7">
        <f>IF(E5&gt;40,E5-40,0)</f>
        <v>0</v>
      </c>
      <c r="K5" s="7">
        <f t="shared" si="5"/>
        <v>5</v>
      </c>
      <c r="L5" s="7">
        <f t="shared" si="5"/>
        <v>15</v>
      </c>
      <c r="M5" s="7">
        <f t="shared" si="5"/>
        <v>47</v>
      </c>
      <c r="N5" s="9">
        <f t="shared" ref="N5:N15" si="10">$C5*D5</f>
        <v>1265</v>
      </c>
      <c r="O5" s="9">
        <f t="shared" si="6"/>
        <v>809.6</v>
      </c>
      <c r="P5" s="9">
        <f t="shared" si="6"/>
        <v>1138.5</v>
      </c>
      <c r="Q5" s="9">
        <f t="shared" si="6"/>
        <v>1391.5</v>
      </c>
      <c r="R5" s="9">
        <f t="shared" si="6"/>
        <v>2201.1</v>
      </c>
      <c r="S5" s="11">
        <f t="shared" ref="S5:S15" si="11">0.5*$C5*I5</f>
        <v>126.5</v>
      </c>
      <c r="T5" s="11">
        <f t="shared" si="7"/>
        <v>0</v>
      </c>
      <c r="U5" s="11">
        <f t="shared" si="7"/>
        <v>63.25</v>
      </c>
      <c r="V5" s="11">
        <f t="shared" si="7"/>
        <v>189.75</v>
      </c>
      <c r="W5" s="11">
        <f t="shared" si="7"/>
        <v>594.55000000000007</v>
      </c>
      <c r="X5" s="13">
        <f t="shared" ref="X5:X15" si="12">N5+S5</f>
        <v>1391.5</v>
      </c>
      <c r="Y5" s="13">
        <f t="shared" si="8"/>
        <v>809.6</v>
      </c>
      <c r="Z5" s="13">
        <f t="shared" si="8"/>
        <v>1201.75</v>
      </c>
      <c r="AA5" s="13">
        <f t="shared" si="8"/>
        <v>1581.25</v>
      </c>
      <c r="AB5" s="13">
        <f t="shared" si="8"/>
        <v>2795.65</v>
      </c>
      <c r="AC5" s="1">
        <f t="shared" si="9"/>
        <v>44767</v>
      </c>
    </row>
    <row r="6" spans="1:29" x14ac:dyDescent="0.25">
      <c r="A6" t="s">
        <v>6</v>
      </c>
      <c r="B6" t="s">
        <v>19</v>
      </c>
      <c r="C6" s="1">
        <v>89</v>
      </c>
      <c r="D6" s="5">
        <v>120</v>
      </c>
      <c r="E6" s="5">
        <v>55</v>
      </c>
      <c r="F6" s="5">
        <v>98</v>
      </c>
      <c r="G6" s="5">
        <v>77</v>
      </c>
      <c r="H6" s="5">
        <v>52</v>
      </c>
      <c r="I6" s="7">
        <f>IF(D6&gt;40,D6-40,0)</f>
        <v>80</v>
      </c>
      <c r="J6" s="7">
        <f>IF(E6&gt;40,E6-40,0)</f>
        <v>15</v>
      </c>
      <c r="K6" s="7">
        <f t="shared" si="5"/>
        <v>58</v>
      </c>
      <c r="L6" s="7">
        <f t="shared" si="5"/>
        <v>37</v>
      </c>
      <c r="M6" s="7">
        <f t="shared" si="5"/>
        <v>12</v>
      </c>
      <c r="N6" s="9">
        <f t="shared" si="10"/>
        <v>10680</v>
      </c>
      <c r="O6" s="9">
        <f t="shared" si="6"/>
        <v>4895</v>
      </c>
      <c r="P6" s="9">
        <f t="shared" si="6"/>
        <v>8722</v>
      </c>
      <c r="Q6" s="9">
        <f t="shared" si="6"/>
        <v>6853</v>
      </c>
      <c r="R6" s="9">
        <f t="shared" si="6"/>
        <v>4628</v>
      </c>
      <c r="S6" s="11">
        <f t="shared" si="11"/>
        <v>3560</v>
      </c>
      <c r="T6" s="11">
        <f t="shared" si="7"/>
        <v>667.5</v>
      </c>
      <c r="U6" s="11">
        <f t="shared" si="7"/>
        <v>2581</v>
      </c>
      <c r="V6" s="11">
        <f t="shared" si="7"/>
        <v>1646.5</v>
      </c>
      <c r="W6" s="11">
        <f t="shared" si="7"/>
        <v>534</v>
      </c>
      <c r="X6" s="13">
        <f t="shared" si="12"/>
        <v>14240</v>
      </c>
      <c r="Y6" s="13">
        <f t="shared" si="8"/>
        <v>5562.5</v>
      </c>
      <c r="Z6" s="13">
        <f t="shared" si="8"/>
        <v>11303</v>
      </c>
      <c r="AA6" s="13">
        <f t="shared" si="8"/>
        <v>8499.5</v>
      </c>
      <c r="AB6" s="13">
        <f t="shared" si="8"/>
        <v>5162</v>
      </c>
      <c r="AC6" s="1">
        <f t="shared" si="9"/>
        <v>27592.785000000003</v>
      </c>
    </row>
    <row r="7" spans="1:29" x14ac:dyDescent="0.25">
      <c r="A7" t="s">
        <v>7</v>
      </c>
      <c r="B7" t="s">
        <v>20</v>
      </c>
      <c r="C7" s="1">
        <v>50.49</v>
      </c>
      <c r="D7" s="5">
        <v>50</v>
      </c>
      <c r="E7" s="5">
        <v>96</v>
      </c>
      <c r="F7" s="5">
        <v>76</v>
      </c>
      <c r="G7" s="5">
        <v>88</v>
      </c>
      <c r="H7" s="5">
        <v>121</v>
      </c>
      <c r="I7" s="7">
        <f>IF(D7&gt;40,D7-40,0)</f>
        <v>10</v>
      </c>
      <c r="J7" s="7">
        <f>IF(E7&gt;40,E7-40,0)</f>
        <v>56</v>
      </c>
      <c r="K7" s="7">
        <f t="shared" si="5"/>
        <v>36</v>
      </c>
      <c r="L7" s="7">
        <f t="shared" si="5"/>
        <v>48</v>
      </c>
      <c r="M7" s="7">
        <f t="shared" si="5"/>
        <v>81</v>
      </c>
      <c r="N7" s="9">
        <f t="shared" si="10"/>
        <v>2524.5</v>
      </c>
      <c r="O7" s="9">
        <f t="shared" si="6"/>
        <v>4847.04</v>
      </c>
      <c r="P7" s="9">
        <f t="shared" si="6"/>
        <v>3837.2400000000002</v>
      </c>
      <c r="Q7" s="9">
        <f t="shared" si="6"/>
        <v>4443.12</v>
      </c>
      <c r="R7" s="9">
        <f t="shared" si="6"/>
        <v>6109.29</v>
      </c>
      <c r="S7" s="11">
        <f t="shared" si="11"/>
        <v>252.45000000000002</v>
      </c>
      <c r="T7" s="11">
        <f t="shared" si="7"/>
        <v>1413.72</v>
      </c>
      <c r="U7" s="11">
        <f t="shared" si="7"/>
        <v>908.82</v>
      </c>
      <c r="V7" s="11">
        <f t="shared" si="7"/>
        <v>1211.76</v>
      </c>
      <c r="W7" s="11">
        <f t="shared" si="7"/>
        <v>2044.845</v>
      </c>
      <c r="X7" s="13">
        <f t="shared" si="12"/>
        <v>2776.95</v>
      </c>
      <c r="Y7" s="13">
        <f t="shared" si="8"/>
        <v>6260.76</v>
      </c>
      <c r="Z7" s="13">
        <f t="shared" si="8"/>
        <v>4746.0600000000004</v>
      </c>
      <c r="AA7" s="13">
        <f t="shared" si="8"/>
        <v>5654.88</v>
      </c>
      <c r="AB7" s="13">
        <f t="shared" si="8"/>
        <v>8154.1350000000002</v>
      </c>
      <c r="AC7" s="1">
        <f t="shared" si="9"/>
        <v>13664.7</v>
      </c>
    </row>
    <row r="8" spans="1:29" x14ac:dyDescent="0.25">
      <c r="A8" t="s">
        <v>8</v>
      </c>
      <c r="B8" t="s">
        <v>21</v>
      </c>
      <c r="C8" s="1">
        <v>56.7</v>
      </c>
      <c r="D8" s="5">
        <v>54</v>
      </c>
      <c r="E8" s="5">
        <v>78</v>
      </c>
      <c r="F8" s="5">
        <v>12</v>
      </c>
      <c r="G8" s="5">
        <v>22</v>
      </c>
      <c r="H8" s="5">
        <v>46</v>
      </c>
      <c r="I8" s="7">
        <f>IF(D8&gt;40,D8-40,0)</f>
        <v>14</v>
      </c>
      <c r="J8" s="7">
        <f>IF(E8&gt;40,E8-40,0)</f>
        <v>38</v>
      </c>
      <c r="K8" s="7">
        <f t="shared" si="5"/>
        <v>0</v>
      </c>
      <c r="L8" s="7">
        <f t="shared" si="5"/>
        <v>0</v>
      </c>
      <c r="M8" s="7">
        <f t="shared" si="5"/>
        <v>6</v>
      </c>
      <c r="N8" s="9">
        <f t="shared" si="10"/>
        <v>3061.8</v>
      </c>
      <c r="O8" s="9">
        <f t="shared" si="6"/>
        <v>4422.6000000000004</v>
      </c>
      <c r="P8" s="9">
        <f t="shared" si="6"/>
        <v>680.40000000000009</v>
      </c>
      <c r="Q8" s="9">
        <f t="shared" si="6"/>
        <v>1247.4000000000001</v>
      </c>
      <c r="R8" s="9">
        <f t="shared" si="6"/>
        <v>2608.2000000000003</v>
      </c>
      <c r="S8" s="11">
        <f t="shared" si="11"/>
        <v>396.90000000000003</v>
      </c>
      <c r="T8" s="11">
        <f t="shared" si="7"/>
        <v>1077.3</v>
      </c>
      <c r="U8" s="11">
        <f t="shared" si="7"/>
        <v>0</v>
      </c>
      <c r="V8" s="11">
        <f t="shared" si="7"/>
        <v>0</v>
      </c>
      <c r="W8" s="11">
        <f t="shared" si="7"/>
        <v>170.10000000000002</v>
      </c>
      <c r="X8" s="13">
        <f t="shared" si="12"/>
        <v>3458.7000000000003</v>
      </c>
      <c r="Y8" s="13">
        <f t="shared" si="8"/>
        <v>5499.9000000000005</v>
      </c>
      <c r="Z8" s="13">
        <f t="shared" si="8"/>
        <v>680.40000000000009</v>
      </c>
      <c r="AA8" s="13">
        <f t="shared" si="8"/>
        <v>1247.4000000000001</v>
      </c>
      <c r="AB8" s="13">
        <f t="shared" si="8"/>
        <v>2778.3</v>
      </c>
      <c r="AC8" s="1">
        <f t="shared" si="9"/>
        <v>10627.2</v>
      </c>
    </row>
    <row r="9" spans="1:29" x14ac:dyDescent="0.25">
      <c r="A9" t="s">
        <v>9</v>
      </c>
      <c r="B9" t="s">
        <v>22</v>
      </c>
      <c r="C9" s="1">
        <v>36.9</v>
      </c>
      <c r="D9" s="5">
        <v>34</v>
      </c>
      <c r="E9" s="5">
        <v>52</v>
      </c>
      <c r="F9" s="5">
        <v>48</v>
      </c>
      <c r="G9" s="5">
        <v>14</v>
      </c>
      <c r="H9" s="5">
        <v>100</v>
      </c>
      <c r="I9" s="7">
        <f>IF(D9&gt;40,D9-40,0)</f>
        <v>0</v>
      </c>
      <c r="J9" s="7">
        <f>IF(E9&gt;40,E9-40,0)</f>
        <v>12</v>
      </c>
      <c r="K9" s="7">
        <f t="shared" si="5"/>
        <v>8</v>
      </c>
      <c r="L9" s="7">
        <f t="shared" si="5"/>
        <v>0</v>
      </c>
      <c r="M9" s="7">
        <f t="shared" si="5"/>
        <v>60</v>
      </c>
      <c r="N9" s="9">
        <f t="shared" si="10"/>
        <v>1254.5999999999999</v>
      </c>
      <c r="O9" s="9">
        <f t="shared" si="6"/>
        <v>1918.8</v>
      </c>
      <c r="P9" s="9">
        <f t="shared" si="6"/>
        <v>1771.1999999999998</v>
      </c>
      <c r="Q9" s="9">
        <f t="shared" si="6"/>
        <v>516.6</v>
      </c>
      <c r="R9" s="9">
        <f t="shared" si="6"/>
        <v>3690</v>
      </c>
      <c r="S9" s="11">
        <f t="shared" si="11"/>
        <v>0</v>
      </c>
      <c r="T9" s="11">
        <f t="shared" si="7"/>
        <v>221.39999999999998</v>
      </c>
      <c r="U9" s="11">
        <f t="shared" si="7"/>
        <v>147.6</v>
      </c>
      <c r="V9" s="11">
        <f t="shared" si="7"/>
        <v>0</v>
      </c>
      <c r="W9" s="11">
        <f t="shared" si="7"/>
        <v>1107</v>
      </c>
      <c r="X9" s="13">
        <f t="shared" si="12"/>
        <v>1254.5999999999999</v>
      </c>
      <c r="Y9" s="13">
        <f t="shared" si="8"/>
        <v>2140.1999999999998</v>
      </c>
      <c r="Z9" s="13">
        <f t="shared" si="8"/>
        <v>1918.7999999999997</v>
      </c>
      <c r="AA9" s="13">
        <f t="shared" si="8"/>
        <v>516.6</v>
      </c>
      <c r="AB9" s="13">
        <f t="shared" si="8"/>
        <v>4797</v>
      </c>
      <c r="AC9" s="1">
        <f t="shared" si="9"/>
        <v>2946</v>
      </c>
    </row>
    <row r="10" spans="1:29" x14ac:dyDescent="0.25">
      <c r="A10" t="s">
        <v>10</v>
      </c>
      <c r="B10" t="s">
        <v>23</v>
      </c>
      <c r="C10" s="1">
        <v>12</v>
      </c>
      <c r="D10" s="5">
        <v>10</v>
      </c>
      <c r="E10" s="5">
        <v>36</v>
      </c>
      <c r="F10" s="5">
        <v>56</v>
      </c>
      <c r="G10" s="5">
        <v>55</v>
      </c>
      <c r="H10" s="5">
        <v>62</v>
      </c>
      <c r="I10" s="7">
        <f>IF(D10&gt;40,D10-40,0)</f>
        <v>0</v>
      </c>
      <c r="J10" s="7">
        <f>IF(E10&gt;40,E10-40,0)</f>
        <v>0</v>
      </c>
      <c r="K10" s="7">
        <f t="shared" si="5"/>
        <v>16</v>
      </c>
      <c r="L10" s="7">
        <f t="shared" si="5"/>
        <v>15</v>
      </c>
      <c r="M10" s="7">
        <f t="shared" si="5"/>
        <v>22</v>
      </c>
      <c r="N10" s="9">
        <f t="shared" si="10"/>
        <v>120</v>
      </c>
      <c r="O10" s="9">
        <f t="shared" si="6"/>
        <v>432</v>
      </c>
      <c r="P10" s="9">
        <f t="shared" si="6"/>
        <v>672</v>
      </c>
      <c r="Q10" s="9">
        <f t="shared" si="6"/>
        <v>660</v>
      </c>
      <c r="R10" s="9">
        <f t="shared" si="6"/>
        <v>744</v>
      </c>
      <c r="S10" s="11">
        <f t="shared" si="11"/>
        <v>0</v>
      </c>
      <c r="T10" s="11">
        <f t="shared" si="7"/>
        <v>0</v>
      </c>
      <c r="U10" s="11">
        <f t="shared" si="7"/>
        <v>96</v>
      </c>
      <c r="V10" s="11">
        <f t="shared" si="7"/>
        <v>90</v>
      </c>
      <c r="W10" s="11">
        <f t="shared" si="7"/>
        <v>132</v>
      </c>
      <c r="X10" s="13">
        <f t="shared" si="12"/>
        <v>120</v>
      </c>
      <c r="Y10" s="13">
        <f t="shared" si="8"/>
        <v>432</v>
      </c>
      <c r="Z10" s="13">
        <f t="shared" si="8"/>
        <v>768</v>
      </c>
      <c r="AA10" s="13">
        <f t="shared" si="8"/>
        <v>750</v>
      </c>
      <c r="AB10" s="13">
        <f t="shared" si="8"/>
        <v>876</v>
      </c>
      <c r="AC10" s="1">
        <f t="shared" si="9"/>
        <v>1074</v>
      </c>
    </row>
    <row r="11" spans="1:29" x14ac:dyDescent="0.25">
      <c r="A11" t="s">
        <v>11</v>
      </c>
      <c r="B11" t="s">
        <v>24</v>
      </c>
      <c r="C11" s="1">
        <v>4</v>
      </c>
      <c r="D11" s="5">
        <v>17</v>
      </c>
      <c r="E11" s="5">
        <v>74</v>
      </c>
      <c r="F11" s="5">
        <v>13</v>
      </c>
      <c r="G11" s="5">
        <v>66</v>
      </c>
      <c r="H11" s="5">
        <v>59</v>
      </c>
      <c r="I11" s="7">
        <f>IF(D11&gt;40,D11-40,0)</f>
        <v>0</v>
      </c>
      <c r="J11" s="7">
        <f>IF(E11&gt;40,E11-40,0)</f>
        <v>34</v>
      </c>
      <c r="K11" s="7">
        <f t="shared" si="5"/>
        <v>0</v>
      </c>
      <c r="L11" s="7">
        <f t="shared" si="5"/>
        <v>26</v>
      </c>
      <c r="M11" s="7">
        <f t="shared" si="5"/>
        <v>19</v>
      </c>
      <c r="N11" s="9">
        <f t="shared" si="10"/>
        <v>68</v>
      </c>
      <c r="O11" s="9">
        <f t="shared" si="6"/>
        <v>296</v>
      </c>
      <c r="P11" s="9">
        <f t="shared" si="6"/>
        <v>52</v>
      </c>
      <c r="Q11" s="9">
        <f t="shared" si="6"/>
        <v>264</v>
      </c>
      <c r="R11" s="9">
        <f t="shared" si="6"/>
        <v>236</v>
      </c>
      <c r="S11" s="11">
        <f t="shared" si="11"/>
        <v>0</v>
      </c>
      <c r="T11" s="11">
        <f t="shared" si="7"/>
        <v>68</v>
      </c>
      <c r="U11" s="11">
        <f t="shared" si="7"/>
        <v>0</v>
      </c>
      <c r="V11" s="11">
        <f t="shared" si="7"/>
        <v>52</v>
      </c>
      <c r="W11" s="11">
        <f t="shared" si="7"/>
        <v>38</v>
      </c>
      <c r="X11" s="13">
        <f t="shared" si="12"/>
        <v>68</v>
      </c>
      <c r="Y11" s="13">
        <f t="shared" si="8"/>
        <v>364</v>
      </c>
      <c r="Z11" s="13">
        <f t="shared" si="8"/>
        <v>52</v>
      </c>
      <c r="AA11" s="13">
        <f t="shared" si="8"/>
        <v>316</v>
      </c>
      <c r="AB11" s="13">
        <f t="shared" si="8"/>
        <v>274</v>
      </c>
      <c r="AC11" s="1">
        <f t="shared" si="9"/>
        <v>261.75</v>
      </c>
    </row>
    <row r="12" spans="1:29" x14ac:dyDescent="0.25">
      <c r="A12" t="s">
        <v>12</v>
      </c>
      <c r="B12" t="s">
        <v>25</v>
      </c>
      <c r="C12" s="1">
        <v>1.5</v>
      </c>
      <c r="D12" s="5">
        <v>29</v>
      </c>
      <c r="E12" s="5">
        <v>12</v>
      </c>
      <c r="F12" s="5">
        <v>10</v>
      </c>
      <c r="G12" s="5">
        <v>31</v>
      </c>
      <c r="H12" s="5">
        <v>75</v>
      </c>
      <c r="I12" s="7">
        <f>IF(D12&gt;40,D12-40,0)</f>
        <v>0</v>
      </c>
      <c r="J12" s="7">
        <f>IF(E12&gt;40,E12-40,0)</f>
        <v>0</v>
      </c>
      <c r="K12" s="7">
        <f t="shared" si="5"/>
        <v>0</v>
      </c>
      <c r="L12" s="7">
        <f t="shared" si="5"/>
        <v>0</v>
      </c>
      <c r="M12" s="7">
        <f t="shared" si="5"/>
        <v>35</v>
      </c>
      <c r="N12" s="9">
        <f t="shared" si="10"/>
        <v>43.5</v>
      </c>
      <c r="O12" s="9">
        <f t="shared" si="6"/>
        <v>18</v>
      </c>
      <c r="P12" s="9">
        <f t="shared" si="6"/>
        <v>15</v>
      </c>
      <c r="Q12" s="9">
        <f t="shared" si="6"/>
        <v>46.5</v>
      </c>
      <c r="R12" s="9">
        <f t="shared" si="6"/>
        <v>112.5</v>
      </c>
      <c r="S12" s="11">
        <f t="shared" si="11"/>
        <v>0</v>
      </c>
      <c r="T12" s="11">
        <f t="shared" si="7"/>
        <v>0</v>
      </c>
      <c r="U12" s="11">
        <f t="shared" si="7"/>
        <v>0</v>
      </c>
      <c r="V12" s="11">
        <f t="shared" si="7"/>
        <v>0</v>
      </c>
      <c r="W12" s="11">
        <f t="shared" si="7"/>
        <v>26.25</v>
      </c>
      <c r="X12" s="13">
        <f t="shared" si="12"/>
        <v>43.5</v>
      </c>
      <c r="Y12" s="13">
        <f t="shared" si="8"/>
        <v>18</v>
      </c>
      <c r="Z12" s="13">
        <f t="shared" si="8"/>
        <v>15</v>
      </c>
      <c r="AA12" s="13">
        <f t="shared" si="8"/>
        <v>46.5</v>
      </c>
      <c r="AB12" s="13">
        <f t="shared" si="8"/>
        <v>138.75</v>
      </c>
      <c r="AC12" s="1">
        <f t="shared" si="9"/>
        <v>1792.8000000000002</v>
      </c>
    </row>
    <row r="13" spans="1:29" x14ac:dyDescent="0.25">
      <c r="A13" t="s">
        <v>13</v>
      </c>
      <c r="B13" t="s">
        <v>26</v>
      </c>
      <c r="C13" s="1">
        <v>5.4</v>
      </c>
      <c r="D13" s="5">
        <v>42</v>
      </c>
      <c r="E13" s="5">
        <v>79</v>
      </c>
      <c r="F13" s="5">
        <v>88</v>
      </c>
      <c r="G13" s="5">
        <v>49</v>
      </c>
      <c r="H13" s="5">
        <v>25</v>
      </c>
      <c r="I13" s="7">
        <f>IF(D13&gt;40,D13-40,0)</f>
        <v>2</v>
      </c>
      <c r="J13" s="7">
        <f>IF(E13&gt;40,E13-40,0)</f>
        <v>39</v>
      </c>
      <c r="K13" s="7">
        <f t="shared" si="5"/>
        <v>48</v>
      </c>
      <c r="L13" s="7">
        <f t="shared" si="5"/>
        <v>9</v>
      </c>
      <c r="M13" s="7">
        <f t="shared" si="5"/>
        <v>0</v>
      </c>
      <c r="N13" s="9">
        <f t="shared" si="10"/>
        <v>226.8</v>
      </c>
      <c r="O13" s="9">
        <f t="shared" si="6"/>
        <v>426.6</v>
      </c>
      <c r="P13" s="9">
        <f t="shared" si="6"/>
        <v>475.20000000000005</v>
      </c>
      <c r="Q13" s="9">
        <f t="shared" si="6"/>
        <v>264.60000000000002</v>
      </c>
      <c r="R13" s="9">
        <f t="shared" si="6"/>
        <v>135</v>
      </c>
      <c r="S13" s="11">
        <f t="shared" si="11"/>
        <v>5.4</v>
      </c>
      <c r="T13" s="11">
        <f t="shared" si="7"/>
        <v>105.30000000000001</v>
      </c>
      <c r="U13" s="11">
        <f t="shared" si="7"/>
        <v>129.60000000000002</v>
      </c>
      <c r="V13" s="11">
        <f t="shared" si="7"/>
        <v>24.3</v>
      </c>
      <c r="W13" s="11">
        <f t="shared" si="7"/>
        <v>0</v>
      </c>
      <c r="X13" s="13">
        <f t="shared" si="12"/>
        <v>232.20000000000002</v>
      </c>
      <c r="Y13" s="13">
        <f t="shared" si="8"/>
        <v>531.90000000000009</v>
      </c>
      <c r="Z13" s="13">
        <f t="shared" si="8"/>
        <v>604.80000000000007</v>
      </c>
      <c r="AA13" s="13">
        <f t="shared" si="8"/>
        <v>288.90000000000003</v>
      </c>
      <c r="AB13" s="13">
        <f t="shared" si="8"/>
        <v>135</v>
      </c>
      <c r="AC13" s="1">
        <f t="shared" si="9"/>
        <v>1906.24</v>
      </c>
    </row>
    <row r="14" spans="1:29" x14ac:dyDescent="0.25">
      <c r="A14" t="s">
        <v>14</v>
      </c>
      <c r="B14" t="s">
        <v>27</v>
      </c>
      <c r="C14" s="1">
        <v>7.36</v>
      </c>
      <c r="D14" s="5">
        <v>90</v>
      </c>
      <c r="E14" s="5">
        <v>10</v>
      </c>
      <c r="F14" s="5">
        <v>44</v>
      </c>
      <c r="G14" s="5">
        <v>56</v>
      </c>
      <c r="H14" s="5">
        <v>24</v>
      </c>
      <c r="I14" s="7">
        <f>IF(D14&gt;40,D14-40,0)</f>
        <v>50</v>
      </c>
      <c r="J14" s="7">
        <f>IF(E14&gt;40,E14-40,0)</f>
        <v>0</v>
      </c>
      <c r="K14" s="7">
        <f t="shared" si="5"/>
        <v>4</v>
      </c>
      <c r="L14" s="7">
        <f t="shared" si="5"/>
        <v>16</v>
      </c>
      <c r="M14" s="7">
        <f t="shared" si="5"/>
        <v>0</v>
      </c>
      <c r="N14" s="9">
        <f t="shared" si="10"/>
        <v>662.4</v>
      </c>
      <c r="O14" s="9">
        <f t="shared" si="6"/>
        <v>73.600000000000009</v>
      </c>
      <c r="P14" s="9">
        <f t="shared" si="6"/>
        <v>323.84000000000003</v>
      </c>
      <c r="Q14" s="9">
        <f t="shared" si="6"/>
        <v>412.16</v>
      </c>
      <c r="R14" s="9">
        <f t="shared" si="6"/>
        <v>176.64000000000001</v>
      </c>
      <c r="S14" s="11">
        <f t="shared" si="11"/>
        <v>184</v>
      </c>
      <c r="T14" s="11">
        <f t="shared" si="7"/>
        <v>0</v>
      </c>
      <c r="U14" s="11">
        <f t="shared" si="7"/>
        <v>14.72</v>
      </c>
      <c r="V14" s="11">
        <f t="shared" si="7"/>
        <v>58.88</v>
      </c>
      <c r="W14" s="11">
        <f t="shared" si="7"/>
        <v>0</v>
      </c>
      <c r="X14" s="13">
        <f t="shared" si="12"/>
        <v>846.4</v>
      </c>
      <c r="Y14" s="13">
        <f t="shared" si="8"/>
        <v>73.600000000000009</v>
      </c>
      <c r="Z14" s="13">
        <f t="shared" si="8"/>
        <v>338.56000000000006</v>
      </c>
      <c r="AA14" s="13">
        <f t="shared" si="8"/>
        <v>471.04</v>
      </c>
      <c r="AB14" s="13">
        <f t="shared" si="8"/>
        <v>176.64000000000001</v>
      </c>
      <c r="AC14" s="1">
        <f t="shared" si="9"/>
        <v>2992.45</v>
      </c>
    </row>
    <row r="15" spans="1:29" x14ac:dyDescent="0.25">
      <c r="A15" t="s">
        <v>15</v>
      </c>
      <c r="B15" t="s">
        <v>28</v>
      </c>
      <c r="C15" s="1">
        <v>9.6999999999999993</v>
      </c>
      <c r="D15" s="5">
        <v>78</v>
      </c>
      <c r="E15" s="5">
        <v>69</v>
      </c>
      <c r="F15" s="5">
        <v>22</v>
      </c>
      <c r="G15" s="5">
        <v>21</v>
      </c>
      <c r="H15" s="5">
        <v>70</v>
      </c>
      <c r="I15" s="7">
        <f>IF(D15&gt;40,D15-40,0)</f>
        <v>38</v>
      </c>
      <c r="J15" s="7">
        <f>IF(E15&gt;40,E15-40,0)</f>
        <v>29</v>
      </c>
      <c r="K15" s="7">
        <f t="shared" si="5"/>
        <v>0</v>
      </c>
      <c r="L15" s="7">
        <f t="shared" si="5"/>
        <v>0</v>
      </c>
      <c r="M15" s="7">
        <f t="shared" si="5"/>
        <v>30</v>
      </c>
      <c r="N15" s="9">
        <f t="shared" si="10"/>
        <v>756.59999999999991</v>
      </c>
      <c r="O15" s="9">
        <f t="shared" si="6"/>
        <v>669.3</v>
      </c>
      <c r="P15" s="9">
        <f t="shared" si="6"/>
        <v>213.39999999999998</v>
      </c>
      <c r="Q15" s="9">
        <f t="shared" si="6"/>
        <v>203.7</v>
      </c>
      <c r="R15" s="9">
        <f t="shared" si="6"/>
        <v>679</v>
      </c>
      <c r="S15" s="11">
        <f t="shared" si="11"/>
        <v>184.29999999999998</v>
      </c>
      <c r="T15" s="11">
        <f t="shared" si="7"/>
        <v>140.64999999999998</v>
      </c>
      <c r="U15" s="11">
        <f t="shared" si="7"/>
        <v>0</v>
      </c>
      <c r="V15" s="11">
        <f t="shared" si="7"/>
        <v>0</v>
      </c>
      <c r="W15" s="11">
        <f t="shared" si="7"/>
        <v>145.5</v>
      </c>
      <c r="X15" s="13">
        <f t="shared" si="12"/>
        <v>940.89999999999986</v>
      </c>
      <c r="Y15" s="13">
        <f t="shared" si="8"/>
        <v>809.94999999999993</v>
      </c>
      <c r="Z15" s="13">
        <f t="shared" si="8"/>
        <v>213.39999999999998</v>
      </c>
      <c r="AA15" s="13">
        <f t="shared" si="8"/>
        <v>203.7</v>
      </c>
      <c r="AB15" s="13">
        <f t="shared" si="8"/>
        <v>824.5</v>
      </c>
      <c r="AC15" s="1">
        <f t="shared" si="9"/>
        <v>0</v>
      </c>
    </row>
    <row r="19" spans="1:24" x14ac:dyDescent="0.25">
      <c r="A19" t="s">
        <v>29</v>
      </c>
      <c r="C19" s="1">
        <f>MAX(C4:C15)</f>
        <v>89</v>
      </c>
      <c r="D19" s="3">
        <f>MAX(D4:D15)</f>
        <v>120</v>
      </c>
      <c r="E19" s="3">
        <f t="shared" ref="E19:M19" si="13">MAX(E4:E15)</f>
        <v>96</v>
      </c>
      <c r="F19" s="3">
        <f t="shared" si="13"/>
        <v>98</v>
      </c>
      <c r="G19" s="3">
        <f t="shared" si="13"/>
        <v>88</v>
      </c>
      <c r="H19" s="3">
        <f t="shared" si="13"/>
        <v>121</v>
      </c>
      <c r="I19" s="3">
        <f t="shared" si="13"/>
        <v>80</v>
      </c>
      <c r="J19" s="3">
        <f t="shared" si="13"/>
        <v>56</v>
      </c>
      <c r="K19" s="3">
        <f t="shared" si="13"/>
        <v>58</v>
      </c>
      <c r="L19" s="3">
        <f t="shared" si="13"/>
        <v>48</v>
      </c>
      <c r="M19" s="3">
        <f t="shared" si="13"/>
        <v>81</v>
      </c>
      <c r="N19" s="1">
        <f>MAX(N4:N15)</f>
        <v>10680</v>
      </c>
      <c r="O19" s="1">
        <f t="shared" ref="O19:R19" si="14">MAX(O4:O15)</f>
        <v>4895</v>
      </c>
      <c r="P19" s="1">
        <f t="shared" si="14"/>
        <v>8722</v>
      </c>
      <c r="Q19" s="1">
        <f t="shared" si="14"/>
        <v>6853</v>
      </c>
      <c r="R19" s="1">
        <f t="shared" si="14"/>
        <v>6109.29</v>
      </c>
      <c r="S19" s="1">
        <f>MAX(S4:S15)</f>
        <v>3560</v>
      </c>
      <c r="T19" s="1"/>
      <c r="U19" s="1"/>
      <c r="V19" s="1"/>
      <c r="W19" s="1"/>
      <c r="X19" s="1">
        <f>MAX(X4:X15)</f>
        <v>14240</v>
      </c>
    </row>
    <row r="20" spans="1:24" x14ac:dyDescent="0.25">
      <c r="A20" t="s">
        <v>30</v>
      </c>
      <c r="C20" s="1">
        <f>MIN(C4:C15)</f>
        <v>1.5</v>
      </c>
      <c r="D20" s="3">
        <f>MIN(D4:D15)</f>
        <v>10</v>
      </c>
      <c r="E20" s="3">
        <f t="shared" ref="E20:M20" si="15">MIN(E4:E15)</f>
        <v>10</v>
      </c>
      <c r="F20" s="3">
        <f t="shared" si="15"/>
        <v>10</v>
      </c>
      <c r="G20" s="3">
        <f t="shared" si="15"/>
        <v>14</v>
      </c>
      <c r="H20" s="3">
        <f t="shared" si="15"/>
        <v>24</v>
      </c>
      <c r="I20" s="3">
        <f t="shared" si="15"/>
        <v>0</v>
      </c>
      <c r="J20" s="3">
        <f t="shared" si="15"/>
        <v>0</v>
      </c>
      <c r="K20" s="3">
        <f t="shared" si="15"/>
        <v>0</v>
      </c>
      <c r="L20" s="3">
        <f t="shared" si="15"/>
        <v>0</v>
      </c>
      <c r="M20" s="3">
        <f t="shared" si="15"/>
        <v>0</v>
      </c>
      <c r="N20" s="1">
        <f>MIN(N4:N15)</f>
        <v>43.5</v>
      </c>
      <c r="O20" s="1">
        <f t="shared" ref="O20:R20" si="16">MIN(O4:O15)</f>
        <v>18</v>
      </c>
      <c r="P20" s="1">
        <f t="shared" si="16"/>
        <v>15</v>
      </c>
      <c r="Q20" s="1">
        <f t="shared" si="16"/>
        <v>46.5</v>
      </c>
      <c r="R20" s="1">
        <f t="shared" si="16"/>
        <v>112.5</v>
      </c>
      <c r="S20" s="1">
        <f>MIN(S4:S15)</f>
        <v>0</v>
      </c>
      <c r="T20" s="1"/>
      <c r="U20" s="1"/>
      <c r="V20" s="1"/>
      <c r="W20" s="1"/>
      <c r="X20" s="1">
        <f>MIN(X4:X15)</f>
        <v>43.5</v>
      </c>
    </row>
    <row r="21" spans="1:24" x14ac:dyDescent="0.25">
      <c r="A21" t="s">
        <v>31</v>
      </c>
      <c r="C21" s="1">
        <f>AVERAGE(C4:C15)</f>
        <v>26.187499999999996</v>
      </c>
      <c r="D21" s="3">
        <f>AVERAGE(D4:D15)</f>
        <v>51.166666666666664</v>
      </c>
      <c r="E21" s="3">
        <f t="shared" ref="E21:M21" si="17">AVERAGE(E4:E15)</f>
        <v>52.75</v>
      </c>
      <c r="F21" s="3">
        <f t="shared" si="17"/>
        <v>45.666666666666664</v>
      </c>
      <c r="G21" s="3">
        <f t="shared" si="17"/>
        <v>47.25</v>
      </c>
      <c r="H21" s="3">
        <f t="shared" si="17"/>
        <v>65</v>
      </c>
      <c r="I21" s="3">
        <f t="shared" si="17"/>
        <v>17</v>
      </c>
      <c r="J21" s="3">
        <f t="shared" si="17"/>
        <v>18.583333333333332</v>
      </c>
      <c r="K21" s="3">
        <f t="shared" si="17"/>
        <v>14.583333333333334</v>
      </c>
      <c r="L21" s="3">
        <f t="shared" si="17"/>
        <v>13.833333333333334</v>
      </c>
      <c r="M21" s="3">
        <f t="shared" si="17"/>
        <v>27.583333333333332</v>
      </c>
      <c r="N21" s="1">
        <f>AVERAGE(N4:N15)</f>
        <v>1774.9333333333332</v>
      </c>
      <c r="O21" s="1">
        <f t="shared" ref="O21:R21" si="18">AVERAGE(O4:O15)</f>
        <v>1620.3783333333331</v>
      </c>
      <c r="P21" s="1">
        <f t="shared" si="18"/>
        <v>1539.4316666666666</v>
      </c>
      <c r="Q21" s="1">
        <f t="shared" si="18"/>
        <v>1402.2733333333335</v>
      </c>
      <c r="R21" s="1">
        <f t="shared" si="18"/>
        <v>1854.8191666666664</v>
      </c>
      <c r="S21" s="1">
        <f>AVERAGE(S4:S15)</f>
        <v>392.46249999999992</v>
      </c>
      <c r="T21" s="1"/>
      <c r="U21" s="1"/>
      <c r="V21" s="1"/>
      <c r="W21" s="1"/>
      <c r="X21" s="1">
        <f>AVERAGE(X4:X15)</f>
        <v>2167.3958333333335</v>
      </c>
    </row>
    <row r="22" spans="1:24" x14ac:dyDescent="0.25">
      <c r="A22" t="s">
        <v>32</v>
      </c>
      <c r="D22" s="2">
        <f>SUM(D4:D15)</f>
        <v>614</v>
      </c>
      <c r="E22" s="2">
        <f t="shared" ref="E22:M22" si="19">SUM(E4:E15)</f>
        <v>633</v>
      </c>
      <c r="F22" s="2">
        <f t="shared" si="19"/>
        <v>548</v>
      </c>
      <c r="G22" s="2">
        <f t="shared" si="19"/>
        <v>567</v>
      </c>
      <c r="H22" s="2">
        <f t="shared" si="19"/>
        <v>780</v>
      </c>
      <c r="I22" s="2">
        <f t="shared" si="19"/>
        <v>204</v>
      </c>
      <c r="J22" s="2">
        <f t="shared" si="19"/>
        <v>223</v>
      </c>
      <c r="K22" s="2">
        <f t="shared" si="19"/>
        <v>175</v>
      </c>
      <c r="L22" s="2">
        <f t="shared" si="19"/>
        <v>166</v>
      </c>
      <c r="M22" s="2">
        <f t="shared" si="19"/>
        <v>331</v>
      </c>
      <c r="N22" s="1">
        <f>SUM(N4:N15)</f>
        <v>21299.199999999997</v>
      </c>
      <c r="O22" s="1">
        <f t="shared" ref="O22:R22" si="20">SUM(O4:O15)</f>
        <v>19444.539999999997</v>
      </c>
      <c r="P22" s="1">
        <f t="shared" si="20"/>
        <v>18473.18</v>
      </c>
      <c r="Q22" s="1">
        <f t="shared" si="20"/>
        <v>16827.280000000002</v>
      </c>
      <c r="R22" s="1">
        <f t="shared" si="20"/>
        <v>22257.829999999998</v>
      </c>
      <c r="S22" s="1">
        <f>SUM(S4:S15)</f>
        <v>4709.5499999999993</v>
      </c>
      <c r="T22" s="1"/>
      <c r="U22" s="1"/>
      <c r="V22" s="1"/>
      <c r="W22" s="1"/>
      <c r="X22" s="1">
        <f>SUM(X4:X15)</f>
        <v>26008.750000000004</v>
      </c>
    </row>
    <row r="25" spans="1:24" x14ac:dyDescent="0.25">
      <c r="A2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azeezah aina</dc:creator>
  <cp:lastModifiedBy>azeezah aina</cp:lastModifiedBy>
  <dcterms:created xsi:type="dcterms:W3CDTF">2023-10-28T23:01:12Z</dcterms:created>
  <dcterms:modified xsi:type="dcterms:W3CDTF">2023-10-30T22:29:50Z</dcterms:modified>
</cp:coreProperties>
</file>