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 Irfan\Downloads\"/>
    </mc:Choice>
  </mc:AlternateContent>
  <xr:revisionPtr revIDLastSave="0" documentId="13_ncr:1_{CF048988-88C1-4318-B301-40953096850C}" xr6:coauthVersionLast="47" xr6:coauthVersionMax="47" xr10:uidLastSave="{00000000-0000-0000-0000-000000000000}"/>
  <bookViews>
    <workbookView xWindow="-108" yWindow="-108" windowWidth="23256" windowHeight="13176" activeTab="1" xr2:uid="{7FC118AB-9650-4F56-8AEA-D692DB297C42}"/>
  </bookViews>
  <sheets>
    <sheet name="QAT" sheetId="1" r:id="rId1"/>
    <sheet name="Shortcut Keys" sheetId="2" r:id="rId2"/>
    <sheet name="Mixed Cell Ref" sheetId="3" r:id="rId3"/>
    <sheet name="Text and Date" sheetId="4" r:id="rId4"/>
    <sheet name="Sort Filter and Summary" sheetId="5" r:id="rId5"/>
    <sheet name="Lookup" sheetId="6" r:id="rId6"/>
    <sheet name="Conditional Format" sheetId="7" r:id="rId7"/>
  </sheets>
  <definedNames>
    <definedName name="_xlnm._FilterDatabase" localSheetId="4" hidden="1">'Sort Filter and Summary'!$A$1:$F$385</definedName>
    <definedName name="Branch">'Sort Filter and Summary'!$D$2:$D$385</definedName>
    <definedName name="_xlnm.Criteria" localSheetId="4">'Sort Filter and Summary'!$P$1:$Q$4</definedName>
    <definedName name="Department">'Sort Filter and Summary'!$B$2:$B$385</definedName>
    <definedName name="Empcode">'Sort Filter and Summary'!$A$2:$A$385</definedName>
    <definedName name="_xlnm.Extract" localSheetId="4">'Sort Filter and Summary'!$P$9:$U$9</definedName>
    <definedName name="Region">'Sort Filter and Summary'!$C$2:$C$385</definedName>
    <definedName name="Salary">'Sort Filter and Summary'!$E$2:$E$385</definedName>
    <definedName name="Status">'Sort Filter and Summary'!$F$2:$F$385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2" i="4"/>
  <c r="C7" i="4"/>
  <c r="I2" i="6"/>
  <c r="H2" i="6"/>
  <c r="J2" i="6"/>
  <c r="O8" i="6"/>
  <c r="E3" i="4"/>
  <c r="E4" i="4"/>
  <c r="E5" i="4"/>
  <c r="E2" i="4"/>
  <c r="C4" i="4"/>
  <c r="C5" i="4"/>
  <c r="C3" i="4"/>
  <c r="H8" i="5"/>
  <c r="H5" i="5"/>
  <c r="H2" i="5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B16" i="3" l="1"/>
  <c r="C16" i="3"/>
  <c r="D16" i="3"/>
  <c r="E16" i="3"/>
  <c r="B8" i="3"/>
  <c r="D8" i="3"/>
  <c r="C8" i="3"/>
  <c r="E8" i="3"/>
  <c r="B15" i="3"/>
  <c r="D15" i="3"/>
  <c r="E15" i="3"/>
  <c r="C15" i="3"/>
  <c r="B7" i="3"/>
  <c r="D7" i="3"/>
  <c r="E7" i="3"/>
  <c r="C7" i="3"/>
  <c r="B9" i="3"/>
  <c r="C9" i="3"/>
  <c r="D9" i="3"/>
  <c r="E9" i="3"/>
  <c r="B14" i="3"/>
  <c r="C14" i="3"/>
  <c r="D14" i="3"/>
  <c r="E14" i="3"/>
  <c r="B6" i="3"/>
  <c r="C6" i="3"/>
  <c r="D6" i="3"/>
  <c r="E6" i="3"/>
  <c r="B17" i="3"/>
  <c r="C17" i="3"/>
  <c r="D17" i="3"/>
  <c r="E17" i="3"/>
  <c r="B2" i="3"/>
  <c r="C2" i="3"/>
  <c r="D2" i="3"/>
  <c r="E2" i="3"/>
  <c r="B13" i="3"/>
  <c r="C13" i="3"/>
  <c r="D13" i="3"/>
  <c r="E13" i="3"/>
  <c r="B5" i="3"/>
  <c r="E5" i="3"/>
  <c r="C5" i="3"/>
  <c r="D5" i="3"/>
  <c r="B18" i="3"/>
  <c r="C18" i="3"/>
  <c r="D18" i="3"/>
  <c r="E18" i="3"/>
  <c r="B20" i="3"/>
  <c r="E20" i="3"/>
  <c r="C20" i="3"/>
  <c r="D20" i="3"/>
  <c r="B12" i="3"/>
  <c r="E12" i="3"/>
  <c r="C12" i="3"/>
  <c r="D12" i="3"/>
  <c r="B4" i="3"/>
  <c r="E4" i="3"/>
  <c r="C4" i="3"/>
  <c r="D4" i="3"/>
  <c r="B10" i="3"/>
  <c r="C10" i="3"/>
  <c r="D10" i="3"/>
  <c r="E10" i="3"/>
  <c r="B19" i="3"/>
  <c r="C19" i="3"/>
  <c r="D19" i="3"/>
  <c r="E19" i="3"/>
  <c r="B11" i="3"/>
  <c r="C11" i="3"/>
  <c r="D11" i="3"/>
  <c r="E11" i="3"/>
  <c r="B3" i="3"/>
  <c r="C3" i="3"/>
  <c r="D3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Mohd Irfan</author>
  </authors>
  <commentList>
    <comment ref="H5" authorId="0" shapeId="0" xr:uid="{9DE1B2F9-749D-48E2-A643-BDB4544D8DC5}">
      <text>
        <r>
          <rPr>
            <b/>
            <sz val="9"/>
            <color indexed="81"/>
            <rFont val="Tahoma"/>
            <charset val="1"/>
          </rPr>
          <t>Mohd Irfan: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<sst xmlns="http://schemas.openxmlformats.org/spreadsheetml/2006/main" count="2290" uniqueCount="486">
  <si>
    <t>Ctrl Shift 5</t>
  </si>
  <si>
    <t>Ctrl {/[</t>
  </si>
  <si>
    <t>Ctrl Shift ~</t>
  </si>
  <si>
    <t>Create a shortcut in Quick Access Toolbar &gt; All Borders</t>
  </si>
  <si>
    <t>Sale</t>
  </si>
  <si>
    <t>Tendulkar </t>
  </si>
  <si>
    <t>Kallis </t>
  </si>
  <si>
    <t>Smith </t>
  </si>
  <si>
    <t>Taylor </t>
  </si>
  <si>
    <t>First Name</t>
  </si>
  <si>
    <t>Last Name</t>
  </si>
  <si>
    <t>Full Name</t>
  </si>
  <si>
    <t>S. TENDULKAR</t>
  </si>
  <si>
    <t>Date</t>
  </si>
  <si>
    <t>?</t>
  </si>
  <si>
    <t>Experince (Year Month and Days)</t>
  </si>
  <si>
    <t>Day Name</t>
  </si>
  <si>
    <t>Empcode</t>
  </si>
  <si>
    <t>Department</t>
  </si>
  <si>
    <t>Region</t>
  </si>
  <si>
    <t>Branch</t>
  </si>
  <si>
    <t>Salary</t>
  </si>
  <si>
    <t>Status</t>
  </si>
  <si>
    <t>101SAE</t>
  </si>
  <si>
    <t>Sales</t>
  </si>
  <si>
    <t>East</t>
  </si>
  <si>
    <t>Kolkata</t>
  </si>
  <si>
    <t>L1</t>
  </si>
  <si>
    <t>102TAE</t>
  </si>
  <si>
    <t>Training</t>
  </si>
  <si>
    <t>L3</t>
  </si>
  <si>
    <t>103TAE</t>
  </si>
  <si>
    <t>L2</t>
  </si>
  <si>
    <t>104TAE</t>
  </si>
  <si>
    <t>L4</t>
  </si>
  <si>
    <t>105TAE</t>
  </si>
  <si>
    <t>106TAE</t>
  </si>
  <si>
    <t>107TAE</t>
  </si>
  <si>
    <t>108SAE</t>
  </si>
  <si>
    <t>109SAE</t>
  </si>
  <si>
    <t>L5</t>
  </si>
  <si>
    <t>110SAE</t>
  </si>
  <si>
    <t>111SAE</t>
  </si>
  <si>
    <t>112SAE</t>
  </si>
  <si>
    <t>113SAE</t>
  </si>
  <si>
    <t>114SAE</t>
  </si>
  <si>
    <t>115SAE</t>
  </si>
  <si>
    <t>116IAE</t>
  </si>
  <si>
    <t>IT</t>
  </si>
  <si>
    <t>117IAE</t>
  </si>
  <si>
    <t>118IAE</t>
  </si>
  <si>
    <t>119IAE</t>
  </si>
  <si>
    <t>120HAE</t>
  </si>
  <si>
    <t>HR</t>
  </si>
  <si>
    <t>121HAE</t>
  </si>
  <si>
    <t>122HAE</t>
  </si>
  <si>
    <t>123HAE</t>
  </si>
  <si>
    <t>124FAE</t>
  </si>
  <si>
    <t>Finance</t>
  </si>
  <si>
    <t>125FAE</t>
  </si>
  <si>
    <t>126FAE</t>
  </si>
  <si>
    <t>127FAE</t>
  </si>
  <si>
    <t>128FAE</t>
  </si>
  <si>
    <t>129FAE</t>
  </si>
  <si>
    <t>130FAE</t>
  </si>
  <si>
    <t>131AAE</t>
  </si>
  <si>
    <t>Admin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</si>
  <si>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</si>
  <si>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</si>
  <si>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</si>
  <si>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</si>
  <si>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</si>
  <si>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</si>
  <si>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</si>
  <si>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</si>
  <si>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</si>
  <si>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Cuttack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</si>
  <si>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</si>
  <si>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</si>
  <si>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</si>
  <si>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</si>
  <si>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</si>
  <si>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</si>
  <si>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</si>
  <si>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</si>
  <si>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</si>
  <si>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</si>
  <si>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</si>
  <si>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</si>
  <si>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</si>
  <si>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</si>
  <si>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</si>
  <si>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</si>
  <si>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</si>
  <si>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</si>
  <si>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</si>
  <si>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</si>
  <si>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</si>
  <si>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</si>
  <si>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Patna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</si>
  <si>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</si>
  <si>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</si>
  <si>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</si>
  <si>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</si>
  <si>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</si>
  <si>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</si>
  <si>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</si>
  <si>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</si>
  <si>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</si>
  <si>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</si>
  <si>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</si>
  <si>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</si>
  <si>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</si>
  <si>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</si>
  <si>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</si>
  <si>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</si>
  <si>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</si>
  <si>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</si>
  <si>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</si>
  <si>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</si>
  <si>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</si>
  <si>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</si>
  <si>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West</t>
  </si>
  <si>
    <t>Mumbai</t>
  </si>
  <si>
    <t>185TIW</t>
  </si>
  <si>
    <t>186TIW</t>
  </si>
  <si>
    <t>187TIW</t>
  </si>
  <si>
    <t>188TIW</t>
  </si>
  <si>
    <t>HelpDesk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</si>
  <si>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</si>
  <si>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</si>
  <si>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</si>
  <si>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</si>
  <si>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</si>
  <si>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</si>
  <si>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</si>
  <si>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</si>
  <si>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</si>
  <si>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</si>
  <si>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</si>
  <si>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</si>
  <si>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</si>
  <si>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</si>
  <si>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</si>
  <si>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</si>
  <si>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</si>
  <si>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</si>
  <si>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</si>
  <si>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</si>
  <si>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</si>
  <si>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</si>
  <si>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</si>
  <si>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</si>
  <si>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</si>
  <si>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</si>
  <si>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</si>
  <si>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</si>
  <si>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</si>
  <si>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</si>
  <si>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</si>
  <si>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</si>
  <si>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</si>
  <si>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</si>
  <si>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</si>
  <si>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Pune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</si>
  <si>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</si>
  <si>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</si>
  <si>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</si>
  <si>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</si>
  <si>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</si>
  <si>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</si>
  <si>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</si>
  <si>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</si>
  <si>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</si>
  <si>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</si>
  <si>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</si>
  <si>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</si>
  <si>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</si>
  <si>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</si>
  <si>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</si>
  <si>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</si>
  <si>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</si>
  <si>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</si>
  <si>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</si>
  <si>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</si>
  <si>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</si>
  <si>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</si>
  <si>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</si>
  <si>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</si>
  <si>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</si>
  <si>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South</t>
  </si>
  <si>
    <t>Hyderabad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</si>
  <si>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</si>
  <si>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</si>
  <si>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</si>
  <si>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</si>
  <si>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</si>
  <si>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</si>
  <si>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</si>
  <si>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</si>
  <si>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</si>
  <si>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</si>
  <si>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</si>
  <si>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</si>
  <si>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</si>
  <si>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</si>
  <si>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</si>
  <si>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</si>
  <si>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</si>
  <si>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</si>
  <si>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</si>
  <si>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</si>
  <si>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</si>
  <si>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</si>
  <si>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</si>
  <si>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</si>
  <si>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</si>
  <si>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</si>
  <si>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</si>
  <si>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</si>
  <si>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</si>
  <si>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</si>
  <si>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</si>
  <si>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</si>
  <si>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</si>
  <si>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</si>
  <si>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</si>
  <si>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Bangalore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</si>
  <si>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</si>
  <si>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</si>
  <si>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</si>
  <si>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</si>
  <si>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</si>
  <si>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</si>
  <si>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</si>
  <si>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</si>
  <si>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</si>
  <si>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</si>
  <si>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</si>
  <si>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</si>
  <si>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</si>
  <si>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</si>
  <si>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</si>
  <si>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</si>
  <si>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</si>
  <si>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</si>
  <si>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</si>
  <si>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</si>
  <si>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</si>
  <si>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</si>
  <si>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</si>
  <si>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</si>
  <si>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</si>
  <si>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</si>
  <si>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</si>
  <si>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</si>
  <si>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</si>
  <si>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</si>
  <si>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</si>
  <si>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</si>
  <si>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</si>
  <si>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</si>
  <si>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</si>
  <si>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</si>
  <si>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</si>
  <si>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</si>
  <si>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</si>
  <si>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</si>
  <si>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</si>
  <si>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</si>
  <si>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</si>
  <si>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</si>
  <si>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</si>
  <si>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</si>
  <si>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</si>
  <si>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</si>
  <si>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</si>
  <si>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</si>
  <si>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</si>
  <si>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</si>
  <si>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North</t>
  </si>
  <si>
    <t>Delhi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</si>
  <si>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</si>
  <si>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</si>
  <si>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</si>
  <si>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</si>
  <si>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</si>
  <si>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</si>
  <si>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</si>
  <si>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</si>
  <si>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</si>
  <si>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</si>
  <si>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</si>
  <si>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</si>
  <si>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</si>
  <si>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</si>
  <si>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</si>
  <si>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</si>
  <si>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</si>
  <si>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</si>
  <si>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</si>
  <si>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</si>
  <si>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</si>
  <si>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</si>
  <si>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</si>
  <si>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359HIN</t>
  </si>
  <si>
    <t>360SAN</t>
  </si>
  <si>
    <t>Agra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</si>
  <si>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</si>
  <si>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</si>
  <si>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</si>
  <si>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</si>
  <si>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</si>
  <si>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</si>
  <si>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</si>
  <si>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</si>
  <si>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</si>
  <si>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</si>
  <si>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</si>
  <si>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</si>
  <si>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</si>
  <si>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</si>
  <si>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</si>
  <si>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</si>
  <si>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</si>
  <si>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</si>
  <si>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</si>
  <si>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</si>
  <si>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</si>
  <si>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Aligarh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</si>
  <si>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</si>
  <si>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</si>
  <si>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</si>
  <si>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</si>
  <si>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</si>
  <si>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</si>
  <si>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</si>
  <si>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</si>
  <si>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</si>
  <si>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</si>
  <si>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</si>
  <si>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</si>
  <si>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</si>
  <si>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</si>
  <si>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</si>
  <si>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</si>
  <si>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</si>
  <si>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</si>
  <si>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</si>
  <si>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</si>
  <si>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</si>
  <si>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Chennai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</si>
  <si>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</si>
  <si>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</si>
  <si>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</si>
  <si>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</si>
  <si>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</si>
  <si>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</si>
  <si>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</si>
  <si>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</si>
  <si>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</si>
  <si>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</si>
  <si>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</si>
  <si>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</si>
  <si>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</si>
  <si>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</si>
  <si>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</si>
  <si>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</si>
  <si>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</si>
  <si>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</si>
  <si>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</si>
  <si>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</si>
  <si>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</si>
  <si>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Cochin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</si>
  <si>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</si>
  <si>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</si>
  <si>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</si>
  <si>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</si>
  <si>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</si>
  <si>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</si>
  <si>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</si>
  <si>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</si>
  <si>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</si>
  <si>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</si>
  <si>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</si>
  <si>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</si>
  <si>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</si>
  <si>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</si>
  <si>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</si>
  <si>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</si>
  <si>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</si>
  <si>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</si>
  <si>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</si>
  <si>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</si>
  <si>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</si>
  <si>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Darjeeling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</si>
  <si>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</si>
  <si>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</si>
  <si>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</si>
  <si>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</si>
  <si>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</si>
  <si>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</si>
  <si>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</si>
  <si>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</si>
  <si>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</si>
  <si>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</si>
  <si>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</si>
  <si>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</si>
  <si>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</si>
  <si>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</si>
  <si>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</si>
  <si>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</si>
  <si>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</si>
  <si>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</si>
  <si>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</si>
  <si>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</si>
  <si>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</si>
  <si>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Nagpur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</si>
  <si>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</si>
  <si>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</si>
  <si>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</si>
  <si>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</si>
  <si>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</si>
  <si>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</si>
  <si>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</si>
  <si>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</si>
  <si>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</si>
  <si>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</si>
  <si>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</si>
  <si>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</si>
  <si>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</si>
  <si>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</si>
  <si>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</si>
  <si>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</si>
  <si>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</si>
  <si>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</si>
  <si>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</si>
  <si>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Find out how many employees are earning greater than Average salary</t>
  </si>
  <si>
    <t>Find out total salary of employees between salary range of 25000 to 30000</t>
  </si>
  <si>
    <t>How many employees are from South region and Sales where salary is &gt; 25000</t>
  </si>
  <si>
    <t>Find out Department using Vlookup with Match and paste in Salary</t>
  </si>
  <si>
    <t>Apply protection in such a way that formula can not be seen after protection</t>
  </si>
  <si>
    <t>FirstName</t>
  </si>
  <si>
    <t>Birthdate</t>
  </si>
  <si>
    <t>Gender</t>
  </si>
  <si>
    <t>MaritalStatus</t>
  </si>
  <si>
    <t>Qualification</t>
  </si>
  <si>
    <t>Role</t>
  </si>
  <si>
    <t>Earning</t>
  </si>
  <si>
    <t>Joyce</t>
  </si>
  <si>
    <t>Female</t>
  </si>
  <si>
    <t>Married</t>
  </si>
  <si>
    <t>Graduate</t>
  </si>
  <si>
    <t>Developer</t>
  </si>
  <si>
    <t>Martha</t>
  </si>
  <si>
    <t>Single</t>
  </si>
  <si>
    <t>PHD</t>
  </si>
  <si>
    <t>Professional</t>
  </si>
  <si>
    <t>Alice</t>
  </si>
  <si>
    <t>John</t>
  </si>
  <si>
    <t>Male</t>
  </si>
  <si>
    <t>Student</t>
  </si>
  <si>
    <t>Brad</t>
  </si>
  <si>
    <t>M.Sc</t>
  </si>
  <si>
    <t>Jackson</t>
  </si>
  <si>
    <t>Ron</t>
  </si>
  <si>
    <t>Consultant</t>
  </si>
  <si>
    <t>Ali</t>
  </si>
  <si>
    <t>Businessman</t>
  </si>
  <si>
    <t>Yogesh</t>
  </si>
  <si>
    <t>Under-Graduate</t>
  </si>
  <si>
    <t>Nitin</t>
  </si>
  <si>
    <t>Btech</t>
  </si>
  <si>
    <t>Musician</t>
  </si>
  <si>
    <t>Highlight entire row/all the columns as per value mentioned in I2</t>
  </si>
  <si>
    <t>Write down the purpose of the following shortcut keys</t>
  </si>
  <si>
    <t>Find out the percentage of Sale &gt; make sure write a single formula and fill cells</t>
  </si>
  <si>
    <t xml:space="preserve">S.R.    </t>
  </si>
  <si>
    <t xml:space="preserve">J.H.    </t>
  </si>
  <si>
    <t xml:space="preserve">G.C.    </t>
  </si>
  <si>
    <t xml:space="preserve">R.L.    </t>
  </si>
  <si>
    <t>Apply sort on Branch and display Mumbai on top</t>
  </si>
  <si>
    <t>Find out result in P6 based on the criteria given in Q and R column</t>
  </si>
  <si>
    <t>Highlight Earning using colour scale</t>
  </si>
  <si>
    <t>Create a drop down of all the employees in G2</t>
  </si>
  <si>
    <t>ALT+4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</si>
</sst>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5" fontId="1" fillId="0" borderId="1" xfId="0" applyNumberFormat="1" applyFont="1" applyBorder="1" applyAlignment="1">
      <alignment horizontal="center" vertical="center"/>
    </xf>
    <xf numFmtId="15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54AB-97DA-46BD-A220-3862BE96BEC3}">
  <dimension ref="A1:A2"/>
  <sheetViews>
    <sheetView workbookViewId="0">
      <selection activeCell="C13" sqref="C13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0895-F343-4733-BA41-3E44E5D8CEBE}">
  <dimension ref="A1:B7"/>
  <sheetViews>
    <sheetView tabSelected="1" workbookViewId="0">
      <selection activeCell="B3" sqref="B3"/>
    </sheetView>
  </sheetViews>
  <sheetFormatPr defaultRowHeight="14.4" x14ac:dyDescent="0.3"/>
  <cols>
    <col min="1" max="1" width="9.77734375" customWidth="1"/>
  </cols>
  <sheetData>
    <row r="1" spans="1:2" x14ac:dyDescent="0.3">
      <c r="A1" t="s">
        <v>475</v>
      </c>
    </row>
    <row r="3" spans="1:2" x14ac:dyDescent="0.3">
      <c r="A3" t="s">
        <v>0</v>
      </c>
      <c r="B3" t="s">
        <v>14</v>
      </c>
    </row>
    <row r="5" spans="1:2" x14ac:dyDescent="0.3">
      <c r="A5" t="s">
        <v>1</v>
      </c>
      <c r="B5" t="s">
        <v>14</v>
      </c>
    </row>
    <row r="7" spans="1:2" x14ac:dyDescent="0.3">
      <c r="A7" t="s">
        <v>2</v>
      </c>
      <c r="B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8D1C-75B5-4CA2-A17A-B1A97A519731}">
  <dimension ref="A1:E22"/>
  <sheetViews>
    <sheetView workbookViewId="0">
      <selection activeCell="B2" sqref="B2:E20"/>
    </sheetView>
  </sheetViews>
  <sheetFormatPr defaultRowHeight="14.4" x14ac:dyDescent="0.3"/>
  <cols>
    <col min="1" max="1" width="9" customWidth="1"/>
  </cols>
  <sheetData>
    <row r="1" spans="1:5" x14ac:dyDescent="0.3">
      <c r="A1" t="s">
        <v>4</v>
      </c>
      <c r="B1" s="1">
        <v>0.02</v>
      </c>
      <c r="C1" s="1">
        <v>0.05</v>
      </c>
      <c r="D1" s="1">
        <v>7.0000000000000007E-2</v>
      </c>
      <c r="E1" s="1">
        <v>0.09</v>
      </c>
    </row>
    <row r="2" spans="1:5" x14ac:dyDescent="0.3">
      <c r="A2">
        <f ca="1">RANDBETWEEN(25,35)</f>
        <v>31</v>
      </c>
      <c r="B2">
        <f ca="1">$A2*B$1</f>
        <v>0.62</v>
      </c>
      <c r="C2">
        <f t="shared" ref="C2:E2" ca="1" si="0">$A2*C$1</f>
        <v>1.55</v>
      </c>
      <c r="D2">
        <f t="shared" ca="1" si="0"/>
        <v>2.1700000000000004</v>
      </c>
      <c r="E2">
        <f t="shared" ca="1" si="0"/>
        <v>2.79</v>
      </c>
    </row>
    <row r="3" spans="1:5" x14ac:dyDescent="0.3">
      <c r="A3">
        <f t="shared" ref="A3:A20" ca="1" si="1">RANDBETWEEN(25,35)</f>
        <v>25</v>
      </c>
      <c r="B3">
        <f t="shared" ref="B3:E20" ca="1" si="2">$A3*B$1</f>
        <v>0.5</v>
      </c>
      <c r="C3">
        <f t="shared" ca="1" si="2"/>
        <v>1.25</v>
      </c>
      <c r="D3">
        <f t="shared" ca="1" si="2"/>
        <v>1.7500000000000002</v>
      </c>
      <c r="E3">
        <f t="shared" ca="1" si="2"/>
        <v>2.25</v>
      </c>
    </row>
    <row r="4" spans="1:5" x14ac:dyDescent="0.3">
      <c r="A4">
        <f t="shared" ca="1" si="1"/>
        <v>29</v>
      </c>
      <c r="B4">
        <f t="shared" ca="1" si="2"/>
        <v>0.57999999999999996</v>
      </c>
      <c r="C4">
        <f t="shared" ca="1" si="2"/>
        <v>1.4500000000000002</v>
      </c>
      <c r="D4">
        <f t="shared" ca="1" si="2"/>
        <v>2.0300000000000002</v>
      </c>
      <c r="E4">
        <f t="shared" ca="1" si="2"/>
        <v>2.61</v>
      </c>
    </row>
    <row r="5" spans="1:5" x14ac:dyDescent="0.3">
      <c r="A5">
        <f t="shared" ca="1" si="1"/>
        <v>25</v>
      </c>
      <c r="B5">
        <f t="shared" ca="1" si="2"/>
        <v>0.5</v>
      </c>
      <c r="C5">
        <f t="shared" ca="1" si="2"/>
        <v>1.25</v>
      </c>
      <c r="D5">
        <f t="shared" ca="1" si="2"/>
        <v>1.7500000000000002</v>
      </c>
      <c r="E5">
        <f t="shared" ca="1" si="2"/>
        <v>2.25</v>
      </c>
    </row>
    <row r="6" spans="1:5" x14ac:dyDescent="0.3">
      <c r="A6">
        <f t="shared" ca="1" si="1"/>
        <v>25</v>
      </c>
      <c r="B6">
        <f t="shared" ca="1" si="2"/>
        <v>0.5</v>
      </c>
      <c r="C6">
        <f t="shared" ca="1" si="2"/>
        <v>1.25</v>
      </c>
      <c r="D6">
        <f t="shared" ca="1" si="2"/>
        <v>1.7500000000000002</v>
      </c>
      <c r="E6">
        <f t="shared" ca="1" si="2"/>
        <v>2.25</v>
      </c>
    </row>
    <row r="7" spans="1:5" x14ac:dyDescent="0.3">
      <c r="A7">
        <f t="shared" ca="1" si="1"/>
        <v>25</v>
      </c>
      <c r="B7">
        <f t="shared" ca="1" si="2"/>
        <v>0.5</v>
      </c>
      <c r="C7">
        <f t="shared" ca="1" si="2"/>
        <v>1.25</v>
      </c>
      <c r="D7">
        <f t="shared" ca="1" si="2"/>
        <v>1.7500000000000002</v>
      </c>
      <c r="E7">
        <f t="shared" ca="1" si="2"/>
        <v>2.25</v>
      </c>
    </row>
    <row r="8" spans="1:5" x14ac:dyDescent="0.3">
      <c r="A8">
        <f t="shared" ca="1" si="1"/>
        <v>26</v>
      </c>
      <c r="B8">
        <f t="shared" ca="1" si="2"/>
        <v>0.52</v>
      </c>
      <c r="C8">
        <f t="shared" ca="1" si="2"/>
        <v>1.3</v>
      </c>
      <c r="D8">
        <f t="shared" ca="1" si="2"/>
        <v>1.8200000000000003</v>
      </c>
      <c r="E8">
        <f t="shared" ca="1" si="2"/>
        <v>2.34</v>
      </c>
    </row>
    <row r="9" spans="1:5" x14ac:dyDescent="0.3">
      <c r="A9">
        <f t="shared" ca="1" si="1"/>
        <v>34</v>
      </c>
      <c r="B9">
        <f t="shared" ca="1" si="2"/>
        <v>0.68</v>
      </c>
      <c r="C9">
        <f t="shared" ca="1" si="2"/>
        <v>1.7000000000000002</v>
      </c>
      <c r="D9">
        <f t="shared" ca="1" si="2"/>
        <v>2.3800000000000003</v>
      </c>
      <c r="E9">
        <f t="shared" ca="1" si="2"/>
        <v>3.06</v>
      </c>
    </row>
    <row r="10" spans="1:5" x14ac:dyDescent="0.3">
      <c r="A10">
        <f t="shared" ca="1" si="1"/>
        <v>35</v>
      </c>
      <c r="B10">
        <f t="shared" ca="1" si="2"/>
        <v>0.70000000000000007</v>
      </c>
      <c r="C10">
        <f t="shared" ca="1" si="2"/>
        <v>1.75</v>
      </c>
      <c r="D10">
        <f t="shared" ca="1" si="2"/>
        <v>2.4500000000000002</v>
      </c>
      <c r="E10">
        <f t="shared" ca="1" si="2"/>
        <v>3.15</v>
      </c>
    </row>
    <row r="11" spans="1:5" x14ac:dyDescent="0.3">
      <c r="A11">
        <f t="shared" ca="1" si="1"/>
        <v>34</v>
      </c>
      <c r="B11">
        <f t="shared" ca="1" si="2"/>
        <v>0.68</v>
      </c>
      <c r="C11">
        <f t="shared" ca="1" si="2"/>
        <v>1.7000000000000002</v>
      </c>
      <c r="D11">
        <f t="shared" ca="1" si="2"/>
        <v>2.3800000000000003</v>
      </c>
      <c r="E11">
        <f t="shared" ca="1" si="2"/>
        <v>3.06</v>
      </c>
    </row>
    <row r="12" spans="1:5" x14ac:dyDescent="0.3">
      <c r="A12">
        <f t="shared" ca="1" si="1"/>
        <v>25</v>
      </c>
      <c r="B12">
        <f t="shared" ca="1" si="2"/>
        <v>0.5</v>
      </c>
      <c r="C12">
        <f t="shared" ca="1" si="2"/>
        <v>1.25</v>
      </c>
      <c r="D12">
        <f t="shared" ca="1" si="2"/>
        <v>1.7500000000000002</v>
      </c>
      <c r="E12">
        <f t="shared" ca="1" si="2"/>
        <v>2.25</v>
      </c>
    </row>
    <row r="13" spans="1:5" x14ac:dyDescent="0.3">
      <c r="A13">
        <f t="shared" ca="1" si="1"/>
        <v>27</v>
      </c>
      <c r="B13">
        <f t="shared" ca="1" si="2"/>
        <v>0.54</v>
      </c>
      <c r="C13">
        <f t="shared" ca="1" si="2"/>
        <v>1.35</v>
      </c>
      <c r="D13">
        <f t="shared" ca="1" si="2"/>
        <v>1.8900000000000001</v>
      </c>
      <c r="E13">
        <f t="shared" ca="1" si="2"/>
        <v>2.4299999999999997</v>
      </c>
    </row>
    <row r="14" spans="1:5" x14ac:dyDescent="0.3">
      <c r="A14">
        <f t="shared" ca="1" si="1"/>
        <v>31</v>
      </c>
      <c r="B14">
        <f t="shared" ca="1" si="2"/>
        <v>0.62</v>
      </c>
      <c r="C14">
        <f t="shared" ca="1" si="2"/>
        <v>1.55</v>
      </c>
      <c r="D14">
        <f t="shared" ca="1" si="2"/>
        <v>2.1700000000000004</v>
      </c>
      <c r="E14">
        <f t="shared" ca="1" si="2"/>
        <v>2.79</v>
      </c>
    </row>
    <row r="15" spans="1:5" x14ac:dyDescent="0.3">
      <c r="A15">
        <f t="shared" ca="1" si="1"/>
        <v>33</v>
      </c>
      <c r="B15">
        <f t="shared" ca="1" si="2"/>
        <v>0.66</v>
      </c>
      <c r="C15">
        <f t="shared" ca="1" si="2"/>
        <v>1.6500000000000001</v>
      </c>
      <c r="D15">
        <f t="shared" ca="1" si="2"/>
        <v>2.31</v>
      </c>
      <c r="E15">
        <f t="shared" ca="1" si="2"/>
        <v>2.9699999999999998</v>
      </c>
    </row>
    <row r="16" spans="1:5" x14ac:dyDescent="0.3">
      <c r="A16">
        <f t="shared" ca="1" si="1"/>
        <v>34</v>
      </c>
      <c r="B16">
        <f t="shared" ca="1" si="2"/>
        <v>0.68</v>
      </c>
      <c r="C16">
        <f t="shared" ca="1" si="2"/>
        <v>1.7000000000000002</v>
      </c>
      <c r="D16">
        <f t="shared" ca="1" si="2"/>
        <v>2.3800000000000003</v>
      </c>
      <c r="E16">
        <f t="shared" ca="1" si="2"/>
        <v>3.06</v>
      </c>
    </row>
    <row r="17" spans="1:5" x14ac:dyDescent="0.3">
      <c r="A17">
        <f t="shared" ca="1" si="1"/>
        <v>35</v>
      </c>
      <c r="B17">
        <f t="shared" ca="1" si="2"/>
        <v>0.70000000000000007</v>
      </c>
      <c r="C17">
        <f t="shared" ca="1" si="2"/>
        <v>1.75</v>
      </c>
      <c r="D17">
        <f t="shared" ca="1" si="2"/>
        <v>2.4500000000000002</v>
      </c>
      <c r="E17">
        <f t="shared" ca="1" si="2"/>
        <v>3.15</v>
      </c>
    </row>
    <row r="18" spans="1:5" x14ac:dyDescent="0.3">
      <c r="A18">
        <f t="shared" ca="1" si="1"/>
        <v>31</v>
      </c>
      <c r="B18">
        <f t="shared" ca="1" si="2"/>
        <v>0.62</v>
      </c>
      <c r="C18">
        <f t="shared" ca="1" si="2"/>
        <v>1.55</v>
      </c>
      <c r="D18">
        <f t="shared" ca="1" si="2"/>
        <v>2.1700000000000004</v>
      </c>
      <c r="E18">
        <f t="shared" ca="1" si="2"/>
        <v>2.79</v>
      </c>
    </row>
    <row r="19" spans="1:5" x14ac:dyDescent="0.3">
      <c r="A19">
        <f t="shared" ca="1" si="1"/>
        <v>27</v>
      </c>
      <c r="B19">
        <f t="shared" ca="1" si="2"/>
        <v>0.54</v>
      </c>
      <c r="C19">
        <f t="shared" ca="1" si="2"/>
        <v>1.35</v>
      </c>
      <c r="D19">
        <f t="shared" ca="1" si="2"/>
        <v>1.8900000000000001</v>
      </c>
      <c r="E19">
        <f t="shared" ca="1" si="2"/>
        <v>2.4299999999999997</v>
      </c>
    </row>
    <row r="20" spans="1:5" x14ac:dyDescent="0.3">
      <c r="A20">
        <f t="shared" ca="1" si="1"/>
        <v>25</v>
      </c>
      <c r="B20">
        <f t="shared" ca="1" si="2"/>
        <v>0.5</v>
      </c>
      <c r="C20">
        <f t="shared" ca="1" si="2"/>
        <v>1.25</v>
      </c>
      <c r="D20">
        <f t="shared" ca="1" si="2"/>
        <v>1.7500000000000002</v>
      </c>
      <c r="E20">
        <f t="shared" ca="1" si="2"/>
        <v>2.25</v>
      </c>
    </row>
    <row r="22" spans="1:5" x14ac:dyDescent="0.3">
      <c r="A22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E904-4E21-4BD0-A6D6-D6A0EE0CD854}">
  <dimension ref="A1:F9"/>
  <sheetViews>
    <sheetView workbookViewId="0">
      <selection activeCell="F15" sqref="F1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2.88671875" bestFit="1" customWidth="1"/>
    <col min="4" max="4" width="8.88671875" bestFit="1" customWidth="1"/>
    <col min="5" max="5" width="9.44140625" bestFit="1" customWidth="1"/>
    <col min="6" max="6" width="28.2187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13</v>
      </c>
      <c r="E1" t="s">
        <v>16</v>
      </c>
      <c r="F1" t="s">
        <v>15</v>
      </c>
    </row>
    <row r="2" spans="1:6" x14ac:dyDescent="0.3">
      <c r="A2" t="s">
        <v>477</v>
      </c>
      <c r="B2" t="s">
        <v>5</v>
      </c>
      <c r="C2" t="s">
        <v>12</v>
      </c>
      <c r="D2" s="2">
        <v>39844</v>
      </c>
      <c r="E2" t="str">
        <f>TEXT(D2,"DDDD")</f>
        <v>Saturday</v>
      </c>
      <c r="F2" s="3" t="str">
        <f ca="1">DATEDIF(D2,TODAY(),"y")&amp;"Years"&amp;DATEDIF(D2,TODAY(),"ym")&amp;"Months"&amp;DATEDIF(D2,TODAY(),"md")&amp;"Days"</f>
        <v>12Years4Months26Days</v>
      </c>
    </row>
    <row r="3" spans="1:6" x14ac:dyDescent="0.3">
      <c r="A3" t="s">
        <v>478</v>
      </c>
      <c r="B3" t="s">
        <v>6</v>
      </c>
      <c r="C3" t="str">
        <f>CONCATENATE(LEFT(A3,2)," ",UPPER(B3))</f>
        <v>J. KALLIS </v>
      </c>
      <c r="D3" s="2">
        <v>39114</v>
      </c>
      <c r="E3" t="str">
        <f t="shared" ref="E3:E5" si="0">TEXT(D3,"DDDD")</f>
        <v>Thursday</v>
      </c>
      <c r="F3" s="3" t="str">
        <f t="shared" ref="F3:F5" ca="1" si="1">DATEDIF(D3,TODAY(),"y")&amp;"Years"&amp;DATEDIF(D3,TODAY(),"ym")&amp;"Months"&amp;DATEDIF(D3,TODAY(),"md")&amp;"Days"</f>
        <v>14Years4Months25Days</v>
      </c>
    </row>
    <row r="4" spans="1:6" x14ac:dyDescent="0.3">
      <c r="A4" t="s">
        <v>479</v>
      </c>
      <c r="B4" t="s">
        <v>7</v>
      </c>
      <c r="C4" t="str">
        <f t="shared" ref="C4:C5" si="2">CONCATENATE(LEFT(A4,2)," ",UPPER(B4))</f>
        <v>G. SMITH </v>
      </c>
      <c r="D4" s="2">
        <v>38766</v>
      </c>
      <c r="E4" t="str">
        <f t="shared" si="0"/>
        <v>Saturday</v>
      </c>
      <c r="F4" s="3" t="str">
        <f t="shared" ca="1" si="1"/>
        <v>15Years4Months8Days</v>
      </c>
    </row>
    <row r="5" spans="1:6" x14ac:dyDescent="0.3">
      <c r="A5" t="s">
        <v>480</v>
      </c>
      <c r="B5" t="s">
        <v>8</v>
      </c>
      <c r="C5" t="str">
        <f t="shared" si="2"/>
        <v>R. TAYLOR </v>
      </c>
      <c r="D5" s="2">
        <v>38402</v>
      </c>
      <c r="E5" t="str">
        <f t="shared" si="0"/>
        <v>Saturday</v>
      </c>
      <c r="F5" s="3" t="str">
        <f t="shared" ca="1" si="1"/>
        <v>16Years4Months7Days</v>
      </c>
    </row>
    <row r="6" spans="1:6" x14ac:dyDescent="0.3">
      <c r="D6" s="2"/>
    </row>
    <row r="7" spans="1:6" x14ac:dyDescent="0.3">
      <c r="C7" t="str">
        <f>LEFT(A3,2)&amp;" "&amp;UPPER(B3)</f>
        <v>J. KALLIS </v>
      </c>
      <c r="D7" s="2"/>
    </row>
    <row r="8" spans="1:6" x14ac:dyDescent="0.3">
      <c r="D8" s="2"/>
    </row>
    <row r="9" spans="1:6" x14ac:dyDescent="0.3">
      <c r="D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BDC0-4409-4ADF-A5A0-FAE66430B93A}">
  <dimension ref="A1:U385"/>
  <sheetViews>
    <sheetView workbookViewId="0">
      <selection activeCell="H8" sqref="H8"/>
    </sheetView>
  </sheetViews>
  <sheetFormatPr defaultRowHeight="14.4" x14ac:dyDescent="0.3"/>
  <cols>
    <col min="1" max="1" width="8.5546875" bestFit="1" customWidth="1"/>
    <col min="2" max="2" width="10.77734375" bestFit="1" customWidth="1"/>
    <col min="3" max="3" width="6.5546875" bestFit="1" customWidth="1"/>
    <col min="4" max="4" width="9.77734375" bestFit="1" customWidth="1"/>
    <col min="5" max="6" width="6" bestFit="1" customWidth="1"/>
    <col min="16" max="16" width="10.77734375" bestFit="1" customWidth="1"/>
    <col min="17" max="17" width="6" bestFit="1" customWidth="1"/>
  </cols>
  <sheetData>
    <row r="1" spans="1:21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H1" t="s">
        <v>437</v>
      </c>
      <c r="P1" t="s">
        <v>18</v>
      </c>
      <c r="Q1" t="s">
        <v>22</v>
      </c>
      <c r="S1" t="s">
        <v>482</v>
      </c>
    </row>
    <row r="2" spans="1:21" x14ac:dyDescent="0.3">
      <c r="A2" t="s">
        <v>121</v>
      </c>
      <c r="B2" t="s">
        <v>29</v>
      </c>
      <c r="C2" t="s">
        <v>122</v>
      </c>
      <c r="D2" t="s">
        <v>123</v>
      </c>
      <c r="E2">
        <v>34250</v>
      </c>
      <c r="F2" t="s">
        <v>34</v>
      </c>
      <c r="H2">
        <f>COUNTIF(Salary,"&gt;"&amp;AVERAGE(Salary))</f>
        <v>175</v>
      </c>
      <c r="P2" t="s">
        <v>24</v>
      </c>
      <c r="Q2" t="s">
        <v>27</v>
      </c>
    </row>
    <row r="3" spans="1:21" x14ac:dyDescent="0.3">
      <c r="A3" t="s">
        <v>124</v>
      </c>
      <c r="B3" t="s">
        <v>29</v>
      </c>
      <c r="C3" t="s">
        <v>122</v>
      </c>
      <c r="D3" t="s">
        <v>123</v>
      </c>
      <c r="E3">
        <v>32500</v>
      </c>
      <c r="F3" t="s">
        <v>32</v>
      </c>
      <c r="P3" t="s">
        <v>29</v>
      </c>
      <c r="Q3" t="s">
        <v>30</v>
      </c>
    </row>
    <row r="4" spans="1:21" x14ac:dyDescent="0.3">
      <c r="A4" t="s">
        <v>125</v>
      </c>
      <c r="B4" t="s">
        <v>29</v>
      </c>
      <c r="C4" t="s">
        <v>122</v>
      </c>
      <c r="D4" t="s">
        <v>123</v>
      </c>
      <c r="E4">
        <v>34250</v>
      </c>
      <c r="F4" t="s">
        <v>27</v>
      </c>
      <c r="H4" t="s">
        <v>438</v>
      </c>
      <c r="P4" t="s">
        <v>48</v>
      </c>
      <c r="Q4" t="s">
        <v>32</v>
      </c>
    </row>
    <row r="5" spans="1:21" x14ac:dyDescent="0.3">
      <c r="A5" t="s">
        <v>126</v>
      </c>
      <c r="B5" t="s">
        <v>29</v>
      </c>
      <c r="C5" t="s">
        <v>122</v>
      </c>
      <c r="D5" t="s">
        <v>123</v>
      </c>
      <c r="E5">
        <v>39500</v>
      </c>
      <c r="F5" t="s">
        <v>34</v>
      </c>
      <c r="H5">
        <f>SUMIFS(Salary,Salary,"&gt;25000",Salary,"&lt;30000")</f>
        <v>1936450</v>
      </c>
    </row>
    <row r="6" spans="1:21" x14ac:dyDescent="0.3">
      <c r="A6" t="s">
        <v>127</v>
      </c>
      <c r="B6" t="s">
        <v>128</v>
      </c>
      <c r="C6" t="s">
        <v>122</v>
      </c>
      <c r="D6" t="s">
        <v>123</v>
      </c>
      <c r="E6">
        <v>39500</v>
      </c>
      <c r="F6" t="s">
        <v>30</v>
      </c>
    </row>
    <row r="7" spans="1:21" x14ac:dyDescent="0.3">
      <c r="A7" t="s">
        <v>129</v>
      </c>
      <c r="B7" t="s">
        <v>128</v>
      </c>
      <c r="C7" t="s">
        <v>122</v>
      </c>
      <c r="D7" t="s">
        <v>123</v>
      </c>
      <c r="E7">
        <v>39500</v>
      </c>
      <c r="F7" t="s">
        <v>32</v>
      </c>
      <c r="H7" t="s">
        <v>439</v>
      </c>
    </row>
    <row r="8" spans="1:21" x14ac:dyDescent="0.3">
      <c r="A8" t="s">
        <v>130</v>
      </c>
      <c r="B8" t="s">
        <v>128</v>
      </c>
      <c r="C8" t="s">
        <v>122</v>
      </c>
      <c r="D8" t="s">
        <v>123</v>
      </c>
      <c r="E8">
        <v>39500</v>
      </c>
      <c r="F8" t="s">
        <v>34</v>
      </c>
      <c r="H8">
        <f>COUNTIFS(Region,"South",Department,"Sales",Salary,"&gt;25000")</f>
        <v>20</v>
      </c>
    </row>
    <row r="9" spans="1:21" x14ac:dyDescent="0.3">
      <c r="A9" t="s">
        <v>131</v>
      </c>
      <c r="B9" t="s">
        <v>24</v>
      </c>
      <c r="C9" t="s">
        <v>122</v>
      </c>
      <c r="D9" t="s">
        <v>123</v>
      </c>
      <c r="E9">
        <v>30750</v>
      </c>
      <c r="F9" t="s">
        <v>40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</row>
    <row r="10" spans="1:21" x14ac:dyDescent="0.3">
      <c r="A10" t="s">
        <v>132</v>
      </c>
      <c r="B10" t="s">
        <v>24</v>
      </c>
      <c r="C10" t="s">
        <v>122</v>
      </c>
      <c r="D10" t="s">
        <v>123</v>
      </c>
      <c r="E10">
        <v>48000</v>
      </c>
      <c r="F10" t="s">
        <v>30</v>
      </c>
      <c r="H10" t="s">
        <v>481</v>
      </c>
      <c r="P10" t="s">
        <v>138</v>
      </c>
      <c r="Q10" t="s">
        <v>24</v>
      </c>
      <c r="R10" t="s">
        <v>122</v>
      </c>
      <c r="S10" t="s">
        <v>123</v>
      </c>
      <c r="T10">
        <v>30750</v>
      </c>
      <c r="U10" t="s">
        <v>27</v>
      </c>
    </row>
    <row r="11" spans="1:21" x14ac:dyDescent="0.3">
      <c r="A11" t="s">
        <v>133</v>
      </c>
      <c r="B11" t="s">
        <v>24</v>
      </c>
      <c r="C11" t="s">
        <v>122</v>
      </c>
      <c r="D11" t="s">
        <v>123</v>
      </c>
      <c r="E11">
        <v>30750</v>
      </c>
      <c r="F11" t="s">
        <v>34</v>
      </c>
      <c r="P11" t="s">
        <v>142</v>
      </c>
      <c r="Q11" t="s">
        <v>48</v>
      </c>
      <c r="R11" t="s">
        <v>122</v>
      </c>
      <c r="S11" t="s">
        <v>123</v>
      </c>
      <c r="T11">
        <v>32500</v>
      </c>
      <c r="U11" t="s">
        <v>32</v>
      </c>
    </row>
    <row r="12" spans="1:21" x14ac:dyDescent="0.3">
      <c r="A12" t="s">
        <v>134</v>
      </c>
      <c r="B12" t="s">
        <v>24</v>
      </c>
      <c r="C12" t="s">
        <v>122</v>
      </c>
      <c r="D12" t="s">
        <v>123</v>
      </c>
      <c r="E12">
        <v>40000</v>
      </c>
      <c r="F12" t="s">
        <v>30</v>
      </c>
      <c r="P12" t="s">
        <v>144</v>
      </c>
      <c r="Q12" t="s">
        <v>48</v>
      </c>
      <c r="R12" t="s">
        <v>122</v>
      </c>
      <c r="S12" t="s">
        <v>123</v>
      </c>
      <c r="T12">
        <v>32500</v>
      </c>
      <c r="U12" t="s">
        <v>32</v>
      </c>
    </row>
    <row r="13" spans="1:21" x14ac:dyDescent="0.3">
      <c r="A13" t="s">
        <v>135</v>
      </c>
      <c r="B13" t="s">
        <v>24</v>
      </c>
      <c r="C13" t="s">
        <v>122</v>
      </c>
      <c r="D13" t="s">
        <v>123</v>
      </c>
      <c r="E13">
        <v>30750</v>
      </c>
      <c r="F13" t="s">
        <v>32</v>
      </c>
      <c r="P13" t="s">
        <v>306</v>
      </c>
      <c r="Q13" t="s">
        <v>24</v>
      </c>
      <c r="R13" t="s">
        <v>280</v>
      </c>
      <c r="S13" t="s">
        <v>307</v>
      </c>
      <c r="T13">
        <v>32500</v>
      </c>
      <c r="U13" t="s">
        <v>27</v>
      </c>
    </row>
    <row r="14" spans="1:21" x14ac:dyDescent="0.3">
      <c r="A14" t="s">
        <v>136</v>
      </c>
      <c r="B14" t="s">
        <v>24</v>
      </c>
      <c r="C14" t="s">
        <v>122</v>
      </c>
      <c r="D14" t="s">
        <v>123</v>
      </c>
      <c r="E14">
        <v>30750</v>
      </c>
      <c r="F14" t="s">
        <v>34</v>
      </c>
      <c r="P14" t="s">
        <v>309</v>
      </c>
      <c r="Q14" t="s">
        <v>48</v>
      </c>
      <c r="R14" t="s">
        <v>280</v>
      </c>
      <c r="S14" t="s">
        <v>307</v>
      </c>
      <c r="T14">
        <v>26000</v>
      </c>
      <c r="U14" t="s">
        <v>32</v>
      </c>
    </row>
    <row r="15" spans="1:21" x14ac:dyDescent="0.3">
      <c r="A15" t="s">
        <v>137</v>
      </c>
      <c r="B15" t="s">
        <v>24</v>
      </c>
      <c r="C15" t="s">
        <v>122</v>
      </c>
      <c r="D15" t="s">
        <v>123</v>
      </c>
      <c r="E15">
        <v>30750</v>
      </c>
      <c r="F15" t="s">
        <v>32</v>
      </c>
      <c r="P15" t="s">
        <v>331</v>
      </c>
      <c r="Q15" t="s">
        <v>48</v>
      </c>
      <c r="R15" t="s">
        <v>280</v>
      </c>
      <c r="S15" t="s">
        <v>329</v>
      </c>
      <c r="T15">
        <v>30750</v>
      </c>
      <c r="U15" t="s">
        <v>32</v>
      </c>
    </row>
    <row r="16" spans="1:21" x14ac:dyDescent="0.3">
      <c r="A16" t="s">
        <v>138</v>
      </c>
      <c r="B16" t="s">
        <v>24</v>
      </c>
      <c r="C16" t="s">
        <v>122</v>
      </c>
      <c r="D16" t="s">
        <v>123</v>
      </c>
      <c r="E16">
        <v>30750</v>
      </c>
      <c r="F16" t="s">
        <v>27</v>
      </c>
      <c r="P16" t="s">
        <v>337</v>
      </c>
      <c r="Q16" t="s">
        <v>29</v>
      </c>
      <c r="R16" t="s">
        <v>280</v>
      </c>
      <c r="S16" t="s">
        <v>329</v>
      </c>
      <c r="T16">
        <v>30750</v>
      </c>
      <c r="U16" t="s">
        <v>30</v>
      </c>
    </row>
    <row r="17" spans="1:21" x14ac:dyDescent="0.3">
      <c r="A17" t="s">
        <v>139</v>
      </c>
      <c r="B17" t="s">
        <v>48</v>
      </c>
      <c r="C17" t="s">
        <v>122</v>
      </c>
      <c r="D17" t="s">
        <v>123</v>
      </c>
      <c r="E17">
        <v>34250</v>
      </c>
      <c r="F17" t="s">
        <v>30</v>
      </c>
      <c r="P17" t="s">
        <v>229</v>
      </c>
      <c r="Q17" t="s">
        <v>24</v>
      </c>
      <c r="R17" t="s">
        <v>190</v>
      </c>
      <c r="S17" t="s">
        <v>227</v>
      </c>
      <c r="T17">
        <v>34250</v>
      </c>
      <c r="U17" t="s">
        <v>27</v>
      </c>
    </row>
    <row r="18" spans="1:21" x14ac:dyDescent="0.3">
      <c r="A18" t="s">
        <v>140</v>
      </c>
      <c r="B18" t="s">
        <v>48</v>
      </c>
      <c r="C18" t="s">
        <v>122</v>
      </c>
      <c r="D18" t="s">
        <v>123</v>
      </c>
      <c r="E18">
        <v>32500</v>
      </c>
      <c r="F18" t="s">
        <v>34</v>
      </c>
      <c r="P18" t="s">
        <v>235</v>
      </c>
      <c r="Q18" t="s">
        <v>24</v>
      </c>
      <c r="R18" t="s">
        <v>190</v>
      </c>
      <c r="S18" t="s">
        <v>227</v>
      </c>
      <c r="T18">
        <v>34250</v>
      </c>
      <c r="U18" t="s">
        <v>27</v>
      </c>
    </row>
    <row r="19" spans="1:21" x14ac:dyDescent="0.3">
      <c r="A19" t="s">
        <v>141</v>
      </c>
      <c r="B19" t="s">
        <v>48</v>
      </c>
      <c r="C19" t="s">
        <v>122</v>
      </c>
      <c r="D19" t="s">
        <v>123</v>
      </c>
      <c r="E19">
        <v>34250</v>
      </c>
      <c r="F19" t="s">
        <v>30</v>
      </c>
      <c r="P19" t="s">
        <v>236</v>
      </c>
      <c r="Q19" t="s">
        <v>24</v>
      </c>
      <c r="R19" t="s">
        <v>190</v>
      </c>
      <c r="S19" t="s">
        <v>227</v>
      </c>
      <c r="T19">
        <v>23750</v>
      </c>
      <c r="U19" t="s">
        <v>27</v>
      </c>
    </row>
    <row r="20" spans="1:21" x14ac:dyDescent="0.3">
      <c r="A20" t="s">
        <v>142</v>
      </c>
      <c r="B20" t="s">
        <v>48</v>
      </c>
      <c r="C20" t="s">
        <v>122</v>
      </c>
      <c r="D20" t="s">
        <v>123</v>
      </c>
      <c r="E20">
        <v>32500</v>
      </c>
      <c r="F20" t="s">
        <v>32</v>
      </c>
      <c r="P20" t="s">
        <v>263</v>
      </c>
      <c r="Q20" t="s">
        <v>48</v>
      </c>
      <c r="R20" t="s">
        <v>190</v>
      </c>
      <c r="S20" t="s">
        <v>227</v>
      </c>
      <c r="T20">
        <v>32325</v>
      </c>
      <c r="U20" t="s">
        <v>32</v>
      </c>
    </row>
    <row r="21" spans="1:21" x14ac:dyDescent="0.3">
      <c r="A21" t="s">
        <v>143</v>
      </c>
      <c r="B21" t="s">
        <v>48</v>
      </c>
      <c r="C21" t="s">
        <v>122</v>
      </c>
      <c r="D21" t="s">
        <v>123</v>
      </c>
      <c r="E21">
        <v>34250</v>
      </c>
      <c r="F21" t="s">
        <v>34</v>
      </c>
      <c r="P21" t="s">
        <v>265</v>
      </c>
      <c r="Q21" t="s">
        <v>48</v>
      </c>
      <c r="R21" t="s">
        <v>190</v>
      </c>
      <c r="S21" t="s">
        <v>227</v>
      </c>
      <c r="T21">
        <v>34250</v>
      </c>
      <c r="U21" t="s">
        <v>32</v>
      </c>
    </row>
    <row r="22" spans="1:21" x14ac:dyDescent="0.3">
      <c r="A22" t="s">
        <v>144</v>
      </c>
      <c r="B22" t="s">
        <v>48</v>
      </c>
      <c r="C22" t="s">
        <v>122</v>
      </c>
      <c r="D22" t="s">
        <v>123</v>
      </c>
      <c r="E22">
        <v>32500</v>
      </c>
      <c r="F22" t="s">
        <v>32</v>
      </c>
      <c r="P22" t="s">
        <v>350</v>
      </c>
      <c r="Q22" t="s">
        <v>24</v>
      </c>
      <c r="R22" t="s">
        <v>190</v>
      </c>
      <c r="S22" t="s">
        <v>351</v>
      </c>
      <c r="T22">
        <v>30750</v>
      </c>
      <c r="U22" t="s">
        <v>27</v>
      </c>
    </row>
    <row r="23" spans="1:21" x14ac:dyDescent="0.3">
      <c r="A23" t="s">
        <v>145</v>
      </c>
      <c r="B23" t="s">
        <v>53</v>
      </c>
      <c r="C23" t="s">
        <v>122</v>
      </c>
      <c r="D23" t="s">
        <v>123</v>
      </c>
      <c r="E23">
        <v>34250</v>
      </c>
      <c r="F23" t="s">
        <v>32</v>
      </c>
      <c r="P23" t="s">
        <v>352</v>
      </c>
      <c r="Q23" t="s">
        <v>29</v>
      </c>
      <c r="R23" t="s">
        <v>190</v>
      </c>
      <c r="S23" t="s">
        <v>351</v>
      </c>
      <c r="T23">
        <v>22875</v>
      </c>
      <c r="U23" t="s">
        <v>30</v>
      </c>
    </row>
    <row r="24" spans="1:21" x14ac:dyDescent="0.3">
      <c r="A24" t="s">
        <v>146</v>
      </c>
      <c r="B24" t="s">
        <v>53</v>
      </c>
      <c r="C24" t="s">
        <v>122</v>
      </c>
      <c r="D24" t="s">
        <v>123</v>
      </c>
      <c r="E24">
        <v>32500</v>
      </c>
      <c r="F24" t="s">
        <v>34</v>
      </c>
      <c r="P24" t="s">
        <v>358</v>
      </c>
      <c r="Q24" t="s">
        <v>24</v>
      </c>
      <c r="R24" t="s">
        <v>190</v>
      </c>
      <c r="S24" t="s">
        <v>351</v>
      </c>
      <c r="T24">
        <v>24000</v>
      </c>
      <c r="U24" t="s">
        <v>27</v>
      </c>
    </row>
    <row r="25" spans="1:21" x14ac:dyDescent="0.3">
      <c r="A25" t="s">
        <v>147</v>
      </c>
      <c r="B25" t="s">
        <v>53</v>
      </c>
      <c r="C25" t="s">
        <v>122</v>
      </c>
      <c r="D25" t="s">
        <v>123</v>
      </c>
      <c r="E25">
        <v>34250</v>
      </c>
      <c r="F25" t="s">
        <v>32</v>
      </c>
      <c r="P25" t="s">
        <v>367</v>
      </c>
      <c r="Q25" t="s">
        <v>48</v>
      </c>
      <c r="R25" t="s">
        <v>190</v>
      </c>
      <c r="S25" t="s">
        <v>351</v>
      </c>
      <c r="T25">
        <v>28825</v>
      </c>
      <c r="U25" t="s">
        <v>32</v>
      </c>
    </row>
    <row r="26" spans="1:21" x14ac:dyDescent="0.3">
      <c r="A26" t="s">
        <v>148</v>
      </c>
      <c r="B26" t="s">
        <v>53</v>
      </c>
      <c r="C26" t="s">
        <v>122</v>
      </c>
      <c r="D26" t="s">
        <v>123</v>
      </c>
      <c r="E26">
        <v>32500</v>
      </c>
      <c r="F26" t="s">
        <v>27</v>
      </c>
      <c r="P26" t="s">
        <v>382</v>
      </c>
      <c r="Q26" t="s">
        <v>48</v>
      </c>
      <c r="R26" t="s">
        <v>190</v>
      </c>
      <c r="S26" t="s">
        <v>373</v>
      </c>
      <c r="T26">
        <v>30750</v>
      </c>
      <c r="U26" t="s">
        <v>32</v>
      </c>
    </row>
    <row r="27" spans="1:21" x14ac:dyDescent="0.3">
      <c r="A27" t="s">
        <v>149</v>
      </c>
      <c r="B27" t="s">
        <v>58</v>
      </c>
      <c r="C27" t="s">
        <v>122</v>
      </c>
      <c r="D27" t="s">
        <v>123</v>
      </c>
      <c r="E27">
        <v>30750</v>
      </c>
      <c r="F27" t="s">
        <v>27</v>
      </c>
      <c r="P27" t="s">
        <v>78</v>
      </c>
      <c r="Q27" t="s">
        <v>29</v>
      </c>
      <c r="R27" t="s">
        <v>25</v>
      </c>
      <c r="S27" t="s">
        <v>76</v>
      </c>
      <c r="T27">
        <v>22875</v>
      </c>
      <c r="U27" t="s">
        <v>30</v>
      </c>
    </row>
    <row r="28" spans="1:21" x14ac:dyDescent="0.3">
      <c r="A28" t="s">
        <v>150</v>
      </c>
      <c r="B28" t="s">
        <v>58</v>
      </c>
      <c r="C28" t="s">
        <v>122</v>
      </c>
      <c r="D28" t="s">
        <v>123</v>
      </c>
      <c r="E28">
        <v>30750</v>
      </c>
      <c r="F28" t="s">
        <v>27</v>
      </c>
      <c r="P28" t="s">
        <v>79</v>
      </c>
      <c r="Q28" t="s">
        <v>24</v>
      </c>
      <c r="R28" t="s">
        <v>25</v>
      </c>
      <c r="S28" t="s">
        <v>76</v>
      </c>
      <c r="T28">
        <v>30750</v>
      </c>
      <c r="U28" t="s">
        <v>27</v>
      </c>
    </row>
    <row r="29" spans="1:21" x14ac:dyDescent="0.3">
      <c r="A29" t="s">
        <v>151</v>
      </c>
      <c r="B29" t="s">
        <v>58</v>
      </c>
      <c r="C29" t="s">
        <v>122</v>
      </c>
      <c r="D29" t="s">
        <v>123</v>
      </c>
      <c r="E29">
        <v>30750</v>
      </c>
      <c r="F29" t="s">
        <v>32</v>
      </c>
      <c r="P29" t="s">
        <v>84</v>
      </c>
      <c r="Q29" t="s">
        <v>48</v>
      </c>
      <c r="R29" t="s">
        <v>25</v>
      </c>
      <c r="S29" t="s">
        <v>76</v>
      </c>
      <c r="T29">
        <v>28300</v>
      </c>
      <c r="U29" t="s">
        <v>32</v>
      </c>
    </row>
    <row r="30" spans="1:21" x14ac:dyDescent="0.3">
      <c r="A30" t="s">
        <v>152</v>
      </c>
      <c r="B30" t="s">
        <v>58</v>
      </c>
      <c r="C30" t="s">
        <v>122</v>
      </c>
      <c r="D30" t="s">
        <v>123</v>
      </c>
      <c r="E30">
        <v>29175</v>
      </c>
      <c r="F30" t="s">
        <v>40</v>
      </c>
      <c r="P30" t="s">
        <v>396</v>
      </c>
      <c r="Q30" t="s">
        <v>29</v>
      </c>
      <c r="R30" t="s">
        <v>25</v>
      </c>
      <c r="S30" t="s">
        <v>395</v>
      </c>
      <c r="T30">
        <v>34250</v>
      </c>
      <c r="U30" t="s">
        <v>30</v>
      </c>
    </row>
    <row r="31" spans="1:21" x14ac:dyDescent="0.3">
      <c r="A31" t="s">
        <v>153</v>
      </c>
      <c r="B31" t="s">
        <v>58</v>
      </c>
      <c r="C31" t="s">
        <v>122</v>
      </c>
      <c r="D31" t="s">
        <v>123</v>
      </c>
      <c r="E31">
        <v>29175</v>
      </c>
      <c r="F31" t="s">
        <v>30</v>
      </c>
      <c r="P31" t="s">
        <v>411</v>
      </c>
      <c r="Q31" t="s">
        <v>48</v>
      </c>
      <c r="R31" t="s">
        <v>25</v>
      </c>
      <c r="S31" t="s">
        <v>395</v>
      </c>
      <c r="T31">
        <v>34250</v>
      </c>
      <c r="U31" t="s">
        <v>32</v>
      </c>
    </row>
    <row r="32" spans="1:21" x14ac:dyDescent="0.3">
      <c r="A32" t="s">
        <v>154</v>
      </c>
      <c r="B32" t="s">
        <v>58</v>
      </c>
      <c r="C32" t="s">
        <v>122</v>
      </c>
      <c r="D32" t="s">
        <v>123</v>
      </c>
      <c r="E32">
        <v>29175</v>
      </c>
      <c r="F32" t="s">
        <v>34</v>
      </c>
      <c r="P32" t="s">
        <v>296</v>
      </c>
      <c r="Q32" t="s">
        <v>48</v>
      </c>
      <c r="R32" t="s">
        <v>280</v>
      </c>
      <c r="S32" t="s">
        <v>281</v>
      </c>
      <c r="T32">
        <v>32500</v>
      </c>
      <c r="U32" t="s">
        <v>32</v>
      </c>
    </row>
    <row r="33" spans="1:21" x14ac:dyDescent="0.3">
      <c r="A33" t="s">
        <v>155</v>
      </c>
      <c r="B33" t="s">
        <v>66</v>
      </c>
      <c r="C33" t="s">
        <v>122</v>
      </c>
      <c r="D33" t="s">
        <v>123</v>
      </c>
      <c r="E33">
        <v>29175</v>
      </c>
      <c r="F33" t="s">
        <v>30</v>
      </c>
      <c r="P33" t="s">
        <v>301</v>
      </c>
      <c r="Q33" t="s">
        <v>29</v>
      </c>
      <c r="R33" t="s">
        <v>280</v>
      </c>
      <c r="S33" t="s">
        <v>281</v>
      </c>
      <c r="T33">
        <v>32500</v>
      </c>
      <c r="U33" t="s">
        <v>30</v>
      </c>
    </row>
    <row r="34" spans="1:21" x14ac:dyDescent="0.3">
      <c r="A34" t="s">
        <v>156</v>
      </c>
      <c r="B34" t="s">
        <v>66</v>
      </c>
      <c r="C34" t="s">
        <v>122</v>
      </c>
      <c r="D34" t="s">
        <v>123</v>
      </c>
      <c r="E34">
        <v>29175</v>
      </c>
      <c r="F34" t="s">
        <v>34</v>
      </c>
      <c r="P34" t="s">
        <v>189</v>
      </c>
      <c r="Q34" t="s">
        <v>24</v>
      </c>
      <c r="R34" t="s">
        <v>190</v>
      </c>
      <c r="S34" t="s">
        <v>191</v>
      </c>
      <c r="T34">
        <v>39500</v>
      </c>
      <c r="U34" t="s">
        <v>27</v>
      </c>
    </row>
    <row r="35" spans="1:21" x14ac:dyDescent="0.3">
      <c r="A35" t="s">
        <v>157</v>
      </c>
      <c r="B35" t="s">
        <v>66</v>
      </c>
      <c r="C35" t="s">
        <v>122</v>
      </c>
      <c r="D35" t="s">
        <v>123</v>
      </c>
      <c r="E35">
        <v>29175</v>
      </c>
      <c r="F35" t="s">
        <v>30</v>
      </c>
      <c r="P35" t="s">
        <v>210</v>
      </c>
      <c r="Q35" t="s">
        <v>48</v>
      </c>
      <c r="R35" t="s">
        <v>190</v>
      </c>
      <c r="S35" t="s">
        <v>191</v>
      </c>
      <c r="T35">
        <v>34250</v>
      </c>
      <c r="U35" t="s">
        <v>32</v>
      </c>
    </row>
    <row r="36" spans="1:21" x14ac:dyDescent="0.3">
      <c r="A36" t="s">
        <v>158</v>
      </c>
      <c r="B36" t="s">
        <v>66</v>
      </c>
      <c r="C36" t="s">
        <v>122</v>
      </c>
      <c r="D36" t="s">
        <v>123</v>
      </c>
      <c r="E36">
        <v>29175</v>
      </c>
      <c r="F36" t="s">
        <v>32</v>
      </c>
      <c r="P36" t="s">
        <v>213</v>
      </c>
      <c r="Q36" t="s">
        <v>48</v>
      </c>
      <c r="R36" t="s">
        <v>190</v>
      </c>
      <c r="S36" t="s">
        <v>191</v>
      </c>
      <c r="T36">
        <v>30750</v>
      </c>
      <c r="U36" t="s">
        <v>32</v>
      </c>
    </row>
    <row r="37" spans="1:21" x14ac:dyDescent="0.3">
      <c r="A37" t="s">
        <v>159</v>
      </c>
      <c r="B37" t="s">
        <v>66</v>
      </c>
      <c r="C37" t="s">
        <v>122</v>
      </c>
      <c r="D37" t="s">
        <v>123</v>
      </c>
      <c r="E37">
        <v>29175</v>
      </c>
      <c r="F37" t="s">
        <v>34</v>
      </c>
      <c r="P37" t="s">
        <v>223</v>
      </c>
      <c r="Q37" t="s">
        <v>29</v>
      </c>
      <c r="R37" t="s">
        <v>190</v>
      </c>
      <c r="S37" t="s">
        <v>191</v>
      </c>
      <c r="T37">
        <v>23750</v>
      </c>
      <c r="U37" t="s">
        <v>30</v>
      </c>
    </row>
    <row r="38" spans="1:21" x14ac:dyDescent="0.3">
      <c r="A38" t="s">
        <v>160</v>
      </c>
      <c r="B38" t="s">
        <v>66</v>
      </c>
      <c r="C38" t="s">
        <v>122</v>
      </c>
      <c r="D38" t="s">
        <v>123</v>
      </c>
      <c r="E38">
        <v>32500</v>
      </c>
      <c r="F38" t="s">
        <v>32</v>
      </c>
      <c r="P38" t="s">
        <v>225</v>
      </c>
      <c r="Q38" t="s">
        <v>29</v>
      </c>
      <c r="R38" t="s">
        <v>190</v>
      </c>
      <c r="S38" t="s">
        <v>191</v>
      </c>
      <c r="T38">
        <v>34250</v>
      </c>
      <c r="U38" t="s">
        <v>30</v>
      </c>
    </row>
    <row r="39" spans="1:21" x14ac:dyDescent="0.3">
      <c r="A39" t="s">
        <v>161</v>
      </c>
      <c r="B39" t="s">
        <v>66</v>
      </c>
      <c r="C39" t="s">
        <v>122</v>
      </c>
      <c r="D39" t="s">
        <v>123</v>
      </c>
      <c r="E39">
        <v>34250</v>
      </c>
      <c r="F39" t="s">
        <v>27</v>
      </c>
      <c r="P39" t="s">
        <v>23</v>
      </c>
      <c r="Q39" t="s">
        <v>24</v>
      </c>
      <c r="R39" t="s">
        <v>25</v>
      </c>
      <c r="S39" t="s">
        <v>26</v>
      </c>
      <c r="T39">
        <v>32500</v>
      </c>
      <c r="U39" t="s">
        <v>27</v>
      </c>
    </row>
    <row r="40" spans="1:21" x14ac:dyDescent="0.3">
      <c r="A40" t="s">
        <v>162</v>
      </c>
      <c r="B40" t="s">
        <v>66</v>
      </c>
      <c r="C40" t="s">
        <v>122</v>
      </c>
      <c r="D40" t="s">
        <v>123</v>
      </c>
      <c r="E40">
        <v>32500</v>
      </c>
      <c r="F40" t="s">
        <v>34</v>
      </c>
      <c r="P40" t="s">
        <v>28</v>
      </c>
      <c r="Q40" t="s">
        <v>29</v>
      </c>
      <c r="R40" t="s">
        <v>25</v>
      </c>
      <c r="S40" t="s">
        <v>26</v>
      </c>
      <c r="T40">
        <v>30750</v>
      </c>
      <c r="U40" t="s">
        <v>30</v>
      </c>
    </row>
    <row r="41" spans="1:21" x14ac:dyDescent="0.3">
      <c r="A41" t="s">
        <v>306</v>
      </c>
      <c r="B41" t="s">
        <v>24</v>
      </c>
      <c r="C41" t="s">
        <v>280</v>
      </c>
      <c r="D41" t="s">
        <v>307</v>
      </c>
      <c r="E41">
        <v>32500</v>
      </c>
      <c r="F41" t="s">
        <v>27</v>
      </c>
      <c r="P41" t="s">
        <v>50</v>
      </c>
      <c r="Q41" t="s">
        <v>48</v>
      </c>
      <c r="R41" t="s">
        <v>25</v>
      </c>
      <c r="S41" t="s">
        <v>26</v>
      </c>
      <c r="T41">
        <v>32500</v>
      </c>
      <c r="U41" t="s">
        <v>32</v>
      </c>
    </row>
    <row r="42" spans="1:21" x14ac:dyDescent="0.3">
      <c r="A42" t="s">
        <v>308</v>
      </c>
      <c r="B42" t="s">
        <v>29</v>
      </c>
      <c r="C42" t="s">
        <v>280</v>
      </c>
      <c r="D42" t="s">
        <v>307</v>
      </c>
      <c r="E42">
        <v>30750</v>
      </c>
      <c r="F42" t="s">
        <v>27</v>
      </c>
      <c r="P42" t="s">
        <v>424</v>
      </c>
      <c r="Q42" t="s">
        <v>24</v>
      </c>
      <c r="R42" t="s">
        <v>122</v>
      </c>
      <c r="S42" t="s">
        <v>417</v>
      </c>
      <c r="T42">
        <v>29175</v>
      </c>
      <c r="U42" t="s">
        <v>27</v>
      </c>
    </row>
    <row r="43" spans="1:21" x14ac:dyDescent="0.3">
      <c r="A43" t="s">
        <v>309</v>
      </c>
      <c r="B43" t="s">
        <v>48</v>
      </c>
      <c r="C43" t="s">
        <v>280</v>
      </c>
      <c r="D43" t="s">
        <v>307</v>
      </c>
      <c r="E43">
        <v>26000</v>
      </c>
      <c r="F43" t="s">
        <v>32</v>
      </c>
      <c r="P43" t="s">
        <v>426</v>
      </c>
      <c r="Q43" t="s">
        <v>48</v>
      </c>
      <c r="R43" t="s">
        <v>122</v>
      </c>
      <c r="S43" t="s">
        <v>417</v>
      </c>
      <c r="T43">
        <v>29175</v>
      </c>
      <c r="U43" t="s">
        <v>32</v>
      </c>
    </row>
    <row r="44" spans="1:21" x14ac:dyDescent="0.3">
      <c r="A44" t="s">
        <v>310</v>
      </c>
      <c r="B44" t="s">
        <v>53</v>
      </c>
      <c r="C44" t="s">
        <v>280</v>
      </c>
      <c r="D44" t="s">
        <v>307</v>
      </c>
      <c r="E44">
        <v>34250</v>
      </c>
      <c r="F44" t="s">
        <v>32</v>
      </c>
      <c r="P44" t="s">
        <v>100</v>
      </c>
      <c r="Q44" t="s">
        <v>29</v>
      </c>
      <c r="R44" t="s">
        <v>25</v>
      </c>
      <c r="S44" t="s">
        <v>99</v>
      </c>
      <c r="T44">
        <v>30750</v>
      </c>
      <c r="U44" t="s">
        <v>30</v>
      </c>
    </row>
    <row r="45" spans="1:21" x14ac:dyDescent="0.3">
      <c r="A45" t="s">
        <v>311</v>
      </c>
      <c r="B45" t="s">
        <v>58</v>
      </c>
      <c r="C45" t="s">
        <v>280</v>
      </c>
      <c r="D45" t="s">
        <v>307</v>
      </c>
      <c r="E45">
        <v>32500</v>
      </c>
      <c r="F45" t="s">
        <v>34</v>
      </c>
      <c r="P45" t="s">
        <v>103</v>
      </c>
      <c r="Q45" t="s">
        <v>24</v>
      </c>
      <c r="R45" t="s">
        <v>25</v>
      </c>
      <c r="S45" t="s">
        <v>99</v>
      </c>
      <c r="T45">
        <v>34250</v>
      </c>
      <c r="U45" t="s">
        <v>27</v>
      </c>
    </row>
    <row r="46" spans="1:21" x14ac:dyDescent="0.3">
      <c r="A46" t="s">
        <v>312</v>
      </c>
      <c r="B46" t="s">
        <v>66</v>
      </c>
      <c r="C46" t="s">
        <v>280</v>
      </c>
      <c r="D46" t="s">
        <v>307</v>
      </c>
      <c r="E46">
        <v>30750</v>
      </c>
      <c r="F46" t="s">
        <v>30</v>
      </c>
      <c r="P46" t="s">
        <v>104</v>
      </c>
      <c r="Q46" t="s">
        <v>24</v>
      </c>
      <c r="R46" t="s">
        <v>25</v>
      </c>
      <c r="S46" t="s">
        <v>99</v>
      </c>
      <c r="T46">
        <v>30750</v>
      </c>
      <c r="U46" t="s">
        <v>27</v>
      </c>
    </row>
    <row r="47" spans="1:21" x14ac:dyDescent="0.3">
      <c r="A47" t="s">
        <v>313</v>
      </c>
      <c r="B47" t="s">
        <v>128</v>
      </c>
      <c r="C47" t="s">
        <v>280</v>
      </c>
      <c r="D47" t="s">
        <v>307</v>
      </c>
      <c r="E47">
        <v>40000</v>
      </c>
      <c r="F47" t="s">
        <v>30</v>
      </c>
      <c r="P47" t="s">
        <v>107</v>
      </c>
      <c r="Q47" t="s">
        <v>48</v>
      </c>
      <c r="R47" t="s">
        <v>25</v>
      </c>
      <c r="S47" t="s">
        <v>99</v>
      </c>
      <c r="T47">
        <v>28300</v>
      </c>
      <c r="U47" t="s">
        <v>32</v>
      </c>
    </row>
    <row r="48" spans="1:21" x14ac:dyDescent="0.3">
      <c r="A48" t="s">
        <v>314</v>
      </c>
      <c r="B48" t="s">
        <v>24</v>
      </c>
      <c r="C48" t="s">
        <v>280</v>
      </c>
      <c r="D48" t="s">
        <v>307</v>
      </c>
      <c r="E48">
        <v>30750</v>
      </c>
      <c r="F48" t="s">
        <v>34</v>
      </c>
      <c r="P48" t="s">
        <v>163</v>
      </c>
      <c r="Q48" t="s">
        <v>29</v>
      </c>
      <c r="R48" t="s">
        <v>122</v>
      </c>
      <c r="S48" t="s">
        <v>164</v>
      </c>
      <c r="T48">
        <v>34250</v>
      </c>
      <c r="U48" t="s">
        <v>30</v>
      </c>
    </row>
    <row r="49" spans="1:21" x14ac:dyDescent="0.3">
      <c r="A49" t="s">
        <v>315</v>
      </c>
      <c r="B49" t="s">
        <v>29</v>
      </c>
      <c r="C49" t="s">
        <v>280</v>
      </c>
      <c r="D49" t="s">
        <v>307</v>
      </c>
      <c r="E49">
        <v>34250</v>
      </c>
      <c r="F49" t="s">
        <v>27</v>
      </c>
      <c r="P49" t="s">
        <v>172</v>
      </c>
      <c r="Q49" t="s">
        <v>24</v>
      </c>
      <c r="R49" t="s">
        <v>122</v>
      </c>
      <c r="S49" t="s">
        <v>164</v>
      </c>
      <c r="T49">
        <v>39500</v>
      </c>
      <c r="U49" t="s">
        <v>27</v>
      </c>
    </row>
    <row r="50" spans="1:21" x14ac:dyDescent="0.3">
      <c r="A50" t="s">
        <v>316</v>
      </c>
      <c r="B50" t="s">
        <v>48</v>
      </c>
      <c r="C50" t="s">
        <v>280</v>
      </c>
      <c r="D50" t="s">
        <v>307</v>
      </c>
      <c r="E50">
        <v>30750</v>
      </c>
      <c r="F50" t="s">
        <v>27</v>
      </c>
      <c r="P50" t="s">
        <v>176</v>
      </c>
      <c r="Q50" t="s">
        <v>48</v>
      </c>
      <c r="R50" t="s">
        <v>122</v>
      </c>
      <c r="S50" t="s">
        <v>164</v>
      </c>
      <c r="T50">
        <v>30750</v>
      </c>
      <c r="U50" t="s">
        <v>32</v>
      </c>
    </row>
    <row r="51" spans="1:21" x14ac:dyDescent="0.3">
      <c r="A51" t="s">
        <v>317</v>
      </c>
      <c r="B51" t="s">
        <v>53</v>
      </c>
      <c r="C51" t="s">
        <v>280</v>
      </c>
      <c r="D51" t="s">
        <v>307</v>
      </c>
      <c r="E51">
        <v>21000</v>
      </c>
      <c r="F51" t="s">
        <v>27</v>
      </c>
    </row>
    <row r="52" spans="1:21" x14ac:dyDescent="0.3">
      <c r="A52" t="s">
        <v>318</v>
      </c>
      <c r="B52" t="s">
        <v>58</v>
      </c>
      <c r="C52" t="s">
        <v>280</v>
      </c>
      <c r="D52" t="s">
        <v>307</v>
      </c>
      <c r="E52">
        <v>34250</v>
      </c>
      <c r="F52" t="s">
        <v>32</v>
      </c>
    </row>
    <row r="53" spans="1:21" x14ac:dyDescent="0.3">
      <c r="A53" t="s">
        <v>319</v>
      </c>
      <c r="B53" t="s">
        <v>66</v>
      </c>
      <c r="C53" t="s">
        <v>280</v>
      </c>
      <c r="D53" t="s">
        <v>307</v>
      </c>
      <c r="E53">
        <v>32500</v>
      </c>
      <c r="F53" t="s">
        <v>34</v>
      </c>
    </row>
    <row r="54" spans="1:21" x14ac:dyDescent="0.3">
      <c r="A54" t="s">
        <v>320</v>
      </c>
      <c r="B54" t="s">
        <v>128</v>
      </c>
      <c r="C54" t="s">
        <v>280</v>
      </c>
      <c r="D54" t="s">
        <v>307</v>
      </c>
      <c r="E54">
        <v>30750</v>
      </c>
      <c r="F54" t="s">
        <v>32</v>
      </c>
    </row>
    <row r="55" spans="1:21" x14ac:dyDescent="0.3">
      <c r="A55" t="s">
        <v>321</v>
      </c>
      <c r="B55" t="s">
        <v>24</v>
      </c>
      <c r="C55" t="s">
        <v>280</v>
      </c>
      <c r="D55" t="s">
        <v>307</v>
      </c>
      <c r="E55">
        <v>34250</v>
      </c>
      <c r="F55" t="s">
        <v>30</v>
      </c>
    </row>
    <row r="56" spans="1:21" x14ac:dyDescent="0.3">
      <c r="A56" t="s">
        <v>322</v>
      </c>
      <c r="B56" t="s">
        <v>29</v>
      </c>
      <c r="C56" t="s">
        <v>280</v>
      </c>
      <c r="D56" t="s">
        <v>307</v>
      </c>
      <c r="E56">
        <v>27000</v>
      </c>
      <c r="F56" t="s">
        <v>32</v>
      </c>
    </row>
    <row r="57" spans="1:21" x14ac:dyDescent="0.3">
      <c r="A57" t="s">
        <v>323</v>
      </c>
      <c r="B57" t="s">
        <v>48</v>
      </c>
      <c r="C57" t="s">
        <v>280</v>
      </c>
      <c r="D57" t="s">
        <v>307</v>
      </c>
      <c r="E57">
        <v>43000</v>
      </c>
      <c r="F57" t="s">
        <v>27</v>
      </c>
    </row>
    <row r="58" spans="1:21" x14ac:dyDescent="0.3">
      <c r="A58" t="s">
        <v>324</v>
      </c>
      <c r="B58" t="s">
        <v>53</v>
      </c>
      <c r="C58" t="s">
        <v>280</v>
      </c>
      <c r="D58" t="s">
        <v>307</v>
      </c>
      <c r="E58">
        <v>32500</v>
      </c>
      <c r="F58" t="s">
        <v>34</v>
      </c>
    </row>
    <row r="59" spans="1:21" x14ac:dyDescent="0.3">
      <c r="A59" t="s">
        <v>325</v>
      </c>
      <c r="B59" t="s">
        <v>58</v>
      </c>
      <c r="C59" t="s">
        <v>280</v>
      </c>
      <c r="D59" t="s">
        <v>307</v>
      </c>
      <c r="E59">
        <v>30750</v>
      </c>
      <c r="F59" t="s">
        <v>27</v>
      </c>
    </row>
    <row r="60" spans="1:21" x14ac:dyDescent="0.3">
      <c r="A60" t="s">
        <v>326</v>
      </c>
      <c r="B60" t="s">
        <v>66</v>
      </c>
      <c r="C60" t="s">
        <v>280</v>
      </c>
      <c r="D60" t="s">
        <v>307</v>
      </c>
      <c r="E60">
        <v>34250</v>
      </c>
      <c r="F60" t="s">
        <v>30</v>
      </c>
    </row>
    <row r="61" spans="1:21" x14ac:dyDescent="0.3">
      <c r="A61" t="s">
        <v>327</v>
      </c>
      <c r="B61" t="s">
        <v>128</v>
      </c>
      <c r="C61" t="s">
        <v>280</v>
      </c>
      <c r="D61" t="s">
        <v>307</v>
      </c>
      <c r="E61">
        <v>32500</v>
      </c>
      <c r="F61" t="s">
        <v>34</v>
      </c>
    </row>
    <row r="62" spans="1:21" x14ac:dyDescent="0.3">
      <c r="A62" t="s">
        <v>328</v>
      </c>
      <c r="B62" t="s">
        <v>24</v>
      </c>
      <c r="C62" t="s">
        <v>280</v>
      </c>
      <c r="D62" t="s">
        <v>329</v>
      </c>
      <c r="E62">
        <v>30750</v>
      </c>
      <c r="F62" t="s">
        <v>32</v>
      </c>
    </row>
    <row r="63" spans="1:21" x14ac:dyDescent="0.3">
      <c r="A63" t="s">
        <v>330</v>
      </c>
      <c r="B63" t="s">
        <v>29</v>
      </c>
      <c r="C63" t="s">
        <v>280</v>
      </c>
      <c r="D63" t="s">
        <v>329</v>
      </c>
      <c r="E63">
        <v>34250</v>
      </c>
      <c r="F63" t="s">
        <v>40</v>
      </c>
    </row>
    <row r="64" spans="1:21" x14ac:dyDescent="0.3">
      <c r="A64" t="s">
        <v>331</v>
      </c>
      <c r="B64" t="s">
        <v>48</v>
      </c>
      <c r="C64" t="s">
        <v>280</v>
      </c>
      <c r="D64" t="s">
        <v>329</v>
      </c>
      <c r="E64">
        <v>30750</v>
      </c>
      <c r="F64" t="s">
        <v>32</v>
      </c>
    </row>
    <row r="65" spans="1:6" x14ac:dyDescent="0.3">
      <c r="A65" t="s">
        <v>332</v>
      </c>
      <c r="B65" t="s">
        <v>53</v>
      </c>
      <c r="C65" t="s">
        <v>280</v>
      </c>
      <c r="D65" t="s">
        <v>329</v>
      </c>
      <c r="E65">
        <v>23000</v>
      </c>
      <c r="F65" t="s">
        <v>30</v>
      </c>
    </row>
    <row r="66" spans="1:6" x14ac:dyDescent="0.3">
      <c r="A66" t="s">
        <v>333</v>
      </c>
      <c r="B66" t="s">
        <v>58</v>
      </c>
      <c r="C66" t="s">
        <v>280</v>
      </c>
      <c r="D66" t="s">
        <v>329</v>
      </c>
      <c r="E66">
        <v>34250</v>
      </c>
      <c r="F66" t="s">
        <v>27</v>
      </c>
    </row>
    <row r="67" spans="1:6" x14ac:dyDescent="0.3">
      <c r="A67" t="s">
        <v>334</v>
      </c>
      <c r="B67" t="s">
        <v>66</v>
      </c>
      <c r="C67" t="s">
        <v>280</v>
      </c>
      <c r="D67" t="s">
        <v>329</v>
      </c>
      <c r="E67">
        <v>32500</v>
      </c>
      <c r="F67" t="s">
        <v>32</v>
      </c>
    </row>
    <row r="68" spans="1:6" x14ac:dyDescent="0.3">
      <c r="A68" t="s">
        <v>335</v>
      </c>
      <c r="B68" t="s">
        <v>128</v>
      </c>
      <c r="C68" t="s">
        <v>280</v>
      </c>
      <c r="D68" t="s">
        <v>329</v>
      </c>
      <c r="E68">
        <v>30750</v>
      </c>
      <c r="F68" t="s">
        <v>32</v>
      </c>
    </row>
    <row r="69" spans="1:6" x14ac:dyDescent="0.3">
      <c r="A69" t="s">
        <v>336</v>
      </c>
      <c r="B69" t="s">
        <v>24</v>
      </c>
      <c r="C69" t="s">
        <v>280</v>
      </c>
      <c r="D69" t="s">
        <v>329</v>
      </c>
      <c r="E69">
        <v>40000</v>
      </c>
      <c r="F69" t="s">
        <v>34</v>
      </c>
    </row>
    <row r="70" spans="1:6" x14ac:dyDescent="0.3">
      <c r="A70" t="s">
        <v>337</v>
      </c>
      <c r="B70" t="s">
        <v>29</v>
      </c>
      <c r="C70" t="s">
        <v>280</v>
      </c>
      <c r="D70" t="s">
        <v>329</v>
      </c>
      <c r="E70">
        <v>30750</v>
      </c>
      <c r="F70" t="s">
        <v>30</v>
      </c>
    </row>
    <row r="71" spans="1:6" x14ac:dyDescent="0.3">
      <c r="A71" t="s">
        <v>338</v>
      </c>
      <c r="B71" t="s">
        <v>48</v>
      </c>
      <c r="C71" t="s">
        <v>280</v>
      </c>
      <c r="D71" t="s">
        <v>329</v>
      </c>
      <c r="E71">
        <v>34250</v>
      </c>
      <c r="F71" t="s">
        <v>40</v>
      </c>
    </row>
    <row r="72" spans="1:6" x14ac:dyDescent="0.3">
      <c r="A72" t="s">
        <v>339</v>
      </c>
      <c r="B72" t="s">
        <v>53</v>
      </c>
      <c r="C72" t="s">
        <v>280</v>
      </c>
      <c r="D72" t="s">
        <v>329</v>
      </c>
      <c r="E72">
        <v>30750</v>
      </c>
      <c r="F72" t="s">
        <v>32</v>
      </c>
    </row>
    <row r="73" spans="1:6" x14ac:dyDescent="0.3">
      <c r="A73" t="s">
        <v>340</v>
      </c>
      <c r="B73" t="s">
        <v>58</v>
      </c>
      <c r="C73" t="s">
        <v>280</v>
      </c>
      <c r="D73" t="s">
        <v>329</v>
      </c>
      <c r="E73">
        <v>25000</v>
      </c>
      <c r="F73" t="s">
        <v>32</v>
      </c>
    </row>
    <row r="74" spans="1:6" x14ac:dyDescent="0.3">
      <c r="A74" t="s">
        <v>341</v>
      </c>
      <c r="B74" t="s">
        <v>66</v>
      </c>
      <c r="C74" t="s">
        <v>280</v>
      </c>
      <c r="D74" t="s">
        <v>329</v>
      </c>
      <c r="E74">
        <v>34250</v>
      </c>
      <c r="F74" t="s">
        <v>34</v>
      </c>
    </row>
    <row r="75" spans="1:6" x14ac:dyDescent="0.3">
      <c r="A75" t="s">
        <v>342</v>
      </c>
      <c r="B75" t="s">
        <v>128</v>
      </c>
      <c r="C75" t="s">
        <v>280</v>
      </c>
      <c r="D75" t="s">
        <v>329</v>
      </c>
      <c r="E75">
        <v>32500</v>
      </c>
      <c r="F75" t="s">
        <v>27</v>
      </c>
    </row>
    <row r="76" spans="1:6" x14ac:dyDescent="0.3">
      <c r="A76" t="s">
        <v>343</v>
      </c>
      <c r="B76" t="s">
        <v>24</v>
      </c>
      <c r="C76" t="s">
        <v>280</v>
      </c>
      <c r="D76" t="s">
        <v>329</v>
      </c>
      <c r="E76">
        <v>30750</v>
      </c>
      <c r="F76" t="s">
        <v>32</v>
      </c>
    </row>
    <row r="77" spans="1:6" x14ac:dyDescent="0.3">
      <c r="A77" t="s">
        <v>344</v>
      </c>
      <c r="B77" t="s">
        <v>29</v>
      </c>
      <c r="C77" t="s">
        <v>280</v>
      </c>
      <c r="D77" t="s">
        <v>329</v>
      </c>
      <c r="E77">
        <v>34250</v>
      </c>
      <c r="F77" t="s">
        <v>34</v>
      </c>
    </row>
    <row r="78" spans="1:6" x14ac:dyDescent="0.3">
      <c r="A78" t="s">
        <v>345</v>
      </c>
      <c r="B78" t="s">
        <v>48</v>
      </c>
      <c r="C78" t="s">
        <v>280</v>
      </c>
      <c r="D78" t="s">
        <v>329</v>
      </c>
      <c r="E78">
        <v>30750</v>
      </c>
      <c r="F78" t="s">
        <v>30</v>
      </c>
    </row>
    <row r="79" spans="1:6" x14ac:dyDescent="0.3">
      <c r="A79" t="s">
        <v>346</v>
      </c>
      <c r="B79" t="s">
        <v>53</v>
      </c>
      <c r="C79" t="s">
        <v>280</v>
      </c>
      <c r="D79" t="s">
        <v>329</v>
      </c>
      <c r="E79">
        <v>22875</v>
      </c>
      <c r="F79" t="s">
        <v>34</v>
      </c>
    </row>
    <row r="80" spans="1:6" x14ac:dyDescent="0.3">
      <c r="A80" t="s">
        <v>347</v>
      </c>
      <c r="B80" t="s">
        <v>58</v>
      </c>
      <c r="C80" t="s">
        <v>280</v>
      </c>
      <c r="D80" t="s">
        <v>329</v>
      </c>
      <c r="E80">
        <v>22875</v>
      </c>
      <c r="F80" t="s">
        <v>40</v>
      </c>
    </row>
    <row r="81" spans="1:6" x14ac:dyDescent="0.3">
      <c r="A81" t="s">
        <v>348</v>
      </c>
      <c r="B81" t="s">
        <v>66</v>
      </c>
      <c r="C81" t="s">
        <v>280</v>
      </c>
      <c r="D81" t="s">
        <v>329</v>
      </c>
      <c r="E81">
        <v>22875</v>
      </c>
      <c r="F81" t="s">
        <v>32</v>
      </c>
    </row>
    <row r="82" spans="1:6" x14ac:dyDescent="0.3">
      <c r="A82" t="s">
        <v>349</v>
      </c>
      <c r="B82" t="s">
        <v>128</v>
      </c>
      <c r="C82" t="s">
        <v>280</v>
      </c>
      <c r="D82" t="s">
        <v>329</v>
      </c>
      <c r="E82">
        <v>22875</v>
      </c>
      <c r="F82" t="s">
        <v>27</v>
      </c>
    </row>
    <row r="83" spans="1:6" x14ac:dyDescent="0.3">
      <c r="A83" t="s">
        <v>226</v>
      </c>
      <c r="B83" t="s">
        <v>24</v>
      </c>
      <c r="C83" t="s">
        <v>190</v>
      </c>
      <c r="D83" t="s">
        <v>227</v>
      </c>
      <c r="E83">
        <v>23750</v>
      </c>
      <c r="F83" t="s">
        <v>34</v>
      </c>
    </row>
    <row r="84" spans="1:6" x14ac:dyDescent="0.3">
      <c r="A84" t="s">
        <v>228</v>
      </c>
      <c r="B84" t="s">
        <v>24</v>
      </c>
      <c r="C84" t="s">
        <v>190</v>
      </c>
      <c r="D84" t="s">
        <v>227</v>
      </c>
      <c r="E84">
        <v>30750</v>
      </c>
      <c r="F84" t="s">
        <v>32</v>
      </c>
    </row>
    <row r="85" spans="1:6" x14ac:dyDescent="0.3">
      <c r="A85" t="s">
        <v>229</v>
      </c>
      <c r="B85" t="s">
        <v>24</v>
      </c>
      <c r="C85" t="s">
        <v>190</v>
      </c>
      <c r="D85" t="s">
        <v>227</v>
      </c>
      <c r="E85">
        <v>34250</v>
      </c>
      <c r="F85" t="s">
        <v>27</v>
      </c>
    </row>
    <row r="86" spans="1:6" x14ac:dyDescent="0.3">
      <c r="A86" t="s">
        <v>230</v>
      </c>
      <c r="B86" t="s">
        <v>24</v>
      </c>
      <c r="C86" t="s">
        <v>190</v>
      </c>
      <c r="D86" t="s">
        <v>227</v>
      </c>
      <c r="E86">
        <v>23750</v>
      </c>
      <c r="F86" t="s">
        <v>34</v>
      </c>
    </row>
    <row r="87" spans="1:6" x14ac:dyDescent="0.3">
      <c r="A87" t="s">
        <v>231</v>
      </c>
      <c r="B87" t="s">
        <v>24</v>
      </c>
      <c r="C87" t="s">
        <v>190</v>
      </c>
      <c r="D87" t="s">
        <v>227</v>
      </c>
      <c r="E87">
        <v>30750</v>
      </c>
      <c r="F87" t="s">
        <v>30</v>
      </c>
    </row>
    <row r="88" spans="1:6" x14ac:dyDescent="0.3">
      <c r="A88" t="s">
        <v>232</v>
      </c>
      <c r="B88" t="s">
        <v>24</v>
      </c>
      <c r="C88" t="s">
        <v>190</v>
      </c>
      <c r="D88" t="s">
        <v>227</v>
      </c>
      <c r="E88">
        <v>34250</v>
      </c>
      <c r="F88" t="s">
        <v>32</v>
      </c>
    </row>
    <row r="89" spans="1:6" x14ac:dyDescent="0.3">
      <c r="A89" t="s">
        <v>233</v>
      </c>
      <c r="B89" t="s">
        <v>24</v>
      </c>
      <c r="C89" t="s">
        <v>190</v>
      </c>
      <c r="D89" t="s">
        <v>227</v>
      </c>
      <c r="E89">
        <v>23750</v>
      </c>
      <c r="F89" t="s">
        <v>34</v>
      </c>
    </row>
    <row r="90" spans="1:6" x14ac:dyDescent="0.3">
      <c r="A90" t="s">
        <v>234</v>
      </c>
      <c r="B90" t="s">
        <v>24</v>
      </c>
      <c r="C90" t="s">
        <v>190</v>
      </c>
      <c r="D90" t="s">
        <v>227</v>
      </c>
      <c r="E90">
        <v>30750</v>
      </c>
      <c r="F90" t="s">
        <v>32</v>
      </c>
    </row>
    <row r="91" spans="1:6" x14ac:dyDescent="0.3">
      <c r="A91" t="s">
        <v>235</v>
      </c>
      <c r="B91" t="s">
        <v>24</v>
      </c>
      <c r="C91" t="s">
        <v>190</v>
      </c>
      <c r="D91" t="s">
        <v>227</v>
      </c>
      <c r="E91">
        <v>34250</v>
      </c>
      <c r="F91" t="s">
        <v>27</v>
      </c>
    </row>
    <row r="92" spans="1:6" x14ac:dyDescent="0.3">
      <c r="A92" t="s">
        <v>236</v>
      </c>
      <c r="B92" t="s">
        <v>24</v>
      </c>
      <c r="C92" t="s">
        <v>190</v>
      </c>
      <c r="D92" t="s">
        <v>227</v>
      </c>
      <c r="E92">
        <v>23750</v>
      </c>
      <c r="F92" t="s">
        <v>27</v>
      </c>
    </row>
    <row r="93" spans="1:6" x14ac:dyDescent="0.3">
      <c r="A93" t="s">
        <v>237</v>
      </c>
      <c r="B93" t="s">
        <v>24</v>
      </c>
      <c r="C93" t="s">
        <v>190</v>
      </c>
      <c r="D93" t="s">
        <v>227</v>
      </c>
      <c r="E93">
        <v>30750</v>
      </c>
      <c r="F93" t="s">
        <v>32</v>
      </c>
    </row>
    <row r="94" spans="1:6" x14ac:dyDescent="0.3">
      <c r="A94" t="s">
        <v>238</v>
      </c>
      <c r="B94" t="s">
        <v>24</v>
      </c>
      <c r="C94" t="s">
        <v>190</v>
      </c>
      <c r="D94" t="s">
        <v>227</v>
      </c>
      <c r="E94">
        <v>34250</v>
      </c>
      <c r="F94" t="s">
        <v>40</v>
      </c>
    </row>
    <row r="95" spans="1:6" x14ac:dyDescent="0.3">
      <c r="A95" t="s">
        <v>239</v>
      </c>
      <c r="B95" t="s">
        <v>24</v>
      </c>
      <c r="C95" t="s">
        <v>190</v>
      </c>
      <c r="D95" t="s">
        <v>227</v>
      </c>
      <c r="E95">
        <v>23750</v>
      </c>
      <c r="F95" t="s">
        <v>30</v>
      </c>
    </row>
    <row r="96" spans="1:6" x14ac:dyDescent="0.3">
      <c r="A96" t="s">
        <v>240</v>
      </c>
      <c r="B96" t="s">
        <v>58</v>
      </c>
      <c r="C96" t="s">
        <v>190</v>
      </c>
      <c r="D96" t="s">
        <v>227</v>
      </c>
      <c r="E96">
        <v>50000</v>
      </c>
      <c r="F96" t="s">
        <v>27</v>
      </c>
    </row>
    <row r="97" spans="1:6" x14ac:dyDescent="0.3">
      <c r="A97" t="s">
        <v>241</v>
      </c>
      <c r="B97" t="s">
        <v>58</v>
      </c>
      <c r="C97" t="s">
        <v>190</v>
      </c>
      <c r="D97" t="s">
        <v>227</v>
      </c>
      <c r="E97">
        <v>34250</v>
      </c>
      <c r="F97" t="s">
        <v>27</v>
      </c>
    </row>
    <row r="98" spans="1:6" x14ac:dyDescent="0.3">
      <c r="A98" t="s">
        <v>242</v>
      </c>
      <c r="B98" t="s">
        <v>58</v>
      </c>
      <c r="C98" t="s">
        <v>190</v>
      </c>
      <c r="D98" t="s">
        <v>227</v>
      </c>
      <c r="E98">
        <v>32325</v>
      </c>
      <c r="F98" t="s">
        <v>32</v>
      </c>
    </row>
    <row r="99" spans="1:6" x14ac:dyDescent="0.3">
      <c r="A99" t="s">
        <v>243</v>
      </c>
      <c r="B99" t="s">
        <v>58</v>
      </c>
      <c r="C99" t="s">
        <v>190</v>
      </c>
      <c r="D99" t="s">
        <v>227</v>
      </c>
      <c r="E99">
        <v>32325</v>
      </c>
      <c r="F99" t="s">
        <v>40</v>
      </c>
    </row>
    <row r="100" spans="1:6" x14ac:dyDescent="0.3">
      <c r="A100" t="s">
        <v>244</v>
      </c>
      <c r="B100" t="s">
        <v>58</v>
      </c>
      <c r="C100" t="s">
        <v>190</v>
      </c>
      <c r="D100" t="s">
        <v>227</v>
      </c>
      <c r="E100">
        <v>34250</v>
      </c>
      <c r="F100" t="s">
        <v>30</v>
      </c>
    </row>
    <row r="101" spans="1:6" x14ac:dyDescent="0.3">
      <c r="A101" t="s">
        <v>245</v>
      </c>
      <c r="B101" t="s">
        <v>58</v>
      </c>
      <c r="C101" t="s">
        <v>190</v>
      </c>
      <c r="D101" t="s">
        <v>227</v>
      </c>
      <c r="E101">
        <v>32325</v>
      </c>
      <c r="F101" t="s">
        <v>34</v>
      </c>
    </row>
    <row r="102" spans="1:6" x14ac:dyDescent="0.3">
      <c r="A102" t="s">
        <v>246</v>
      </c>
      <c r="B102" t="s">
        <v>58</v>
      </c>
      <c r="C102" t="s">
        <v>190</v>
      </c>
      <c r="D102" t="s">
        <v>227</v>
      </c>
      <c r="E102">
        <v>32325</v>
      </c>
      <c r="F102" t="s">
        <v>30</v>
      </c>
    </row>
    <row r="103" spans="1:6" x14ac:dyDescent="0.3">
      <c r="A103" t="s">
        <v>247</v>
      </c>
      <c r="B103" t="s">
        <v>58</v>
      </c>
      <c r="C103" t="s">
        <v>190</v>
      </c>
      <c r="D103" t="s">
        <v>227</v>
      </c>
      <c r="E103">
        <v>34250</v>
      </c>
      <c r="F103" t="s">
        <v>32</v>
      </c>
    </row>
    <row r="104" spans="1:6" x14ac:dyDescent="0.3">
      <c r="A104" t="s">
        <v>248</v>
      </c>
      <c r="B104" t="s">
        <v>58</v>
      </c>
      <c r="C104" t="s">
        <v>190</v>
      </c>
      <c r="D104" t="s">
        <v>227</v>
      </c>
      <c r="E104">
        <v>32325</v>
      </c>
      <c r="F104" t="s">
        <v>34</v>
      </c>
    </row>
    <row r="105" spans="1:6" x14ac:dyDescent="0.3">
      <c r="A105" t="s">
        <v>249</v>
      </c>
      <c r="B105" t="s">
        <v>58</v>
      </c>
      <c r="C105" t="s">
        <v>190</v>
      </c>
      <c r="D105" t="s">
        <v>227</v>
      </c>
      <c r="E105">
        <v>40000</v>
      </c>
      <c r="F105" t="s">
        <v>32</v>
      </c>
    </row>
    <row r="106" spans="1:6" x14ac:dyDescent="0.3">
      <c r="A106" t="s">
        <v>250</v>
      </c>
      <c r="B106" t="s">
        <v>66</v>
      </c>
      <c r="C106" t="s">
        <v>190</v>
      </c>
      <c r="D106" t="s">
        <v>227</v>
      </c>
      <c r="E106">
        <v>34250</v>
      </c>
      <c r="F106" t="s">
        <v>30</v>
      </c>
    </row>
    <row r="107" spans="1:6" x14ac:dyDescent="0.3">
      <c r="A107" t="s">
        <v>251</v>
      </c>
      <c r="B107" t="s">
        <v>66</v>
      </c>
      <c r="C107" t="s">
        <v>190</v>
      </c>
      <c r="D107" t="s">
        <v>227</v>
      </c>
      <c r="E107">
        <v>32325</v>
      </c>
      <c r="F107" t="s">
        <v>32</v>
      </c>
    </row>
    <row r="108" spans="1:6" x14ac:dyDescent="0.3">
      <c r="A108" t="s">
        <v>252</v>
      </c>
      <c r="B108" t="s">
        <v>66</v>
      </c>
      <c r="C108" t="s">
        <v>190</v>
      </c>
      <c r="D108" t="s">
        <v>227</v>
      </c>
      <c r="E108">
        <v>32325</v>
      </c>
      <c r="F108" t="s">
        <v>34</v>
      </c>
    </row>
    <row r="109" spans="1:6" x14ac:dyDescent="0.3">
      <c r="A109" t="s">
        <v>253</v>
      </c>
      <c r="B109" t="s">
        <v>66</v>
      </c>
      <c r="C109" t="s">
        <v>190</v>
      </c>
      <c r="D109" t="s">
        <v>227</v>
      </c>
      <c r="E109">
        <v>34250</v>
      </c>
      <c r="F109" t="s">
        <v>32</v>
      </c>
    </row>
    <row r="110" spans="1:6" x14ac:dyDescent="0.3">
      <c r="A110" t="s">
        <v>254</v>
      </c>
      <c r="B110" t="s">
        <v>66</v>
      </c>
      <c r="C110" t="s">
        <v>190</v>
      </c>
      <c r="D110" t="s">
        <v>227</v>
      </c>
      <c r="E110">
        <v>32325</v>
      </c>
      <c r="F110" t="s">
        <v>27</v>
      </c>
    </row>
    <row r="111" spans="1:6" x14ac:dyDescent="0.3">
      <c r="A111" t="s">
        <v>255</v>
      </c>
      <c r="B111" t="s">
        <v>66</v>
      </c>
      <c r="C111" t="s">
        <v>190</v>
      </c>
      <c r="D111" t="s">
        <v>227</v>
      </c>
      <c r="E111">
        <v>32325</v>
      </c>
      <c r="F111" t="s">
        <v>34</v>
      </c>
    </row>
    <row r="112" spans="1:6" x14ac:dyDescent="0.3">
      <c r="A112" t="s">
        <v>256</v>
      </c>
      <c r="B112" t="s">
        <v>66</v>
      </c>
      <c r="C112" t="s">
        <v>190</v>
      </c>
      <c r="D112" t="s">
        <v>227</v>
      </c>
      <c r="E112">
        <v>34250</v>
      </c>
      <c r="F112" t="s">
        <v>30</v>
      </c>
    </row>
    <row r="113" spans="1:6" x14ac:dyDescent="0.3">
      <c r="A113" t="s">
        <v>257</v>
      </c>
      <c r="B113" t="s">
        <v>66</v>
      </c>
      <c r="C113" t="s">
        <v>190</v>
      </c>
      <c r="D113" t="s">
        <v>227</v>
      </c>
      <c r="E113">
        <v>32325</v>
      </c>
      <c r="F113" t="s">
        <v>32</v>
      </c>
    </row>
    <row r="114" spans="1:6" x14ac:dyDescent="0.3">
      <c r="A114" t="s">
        <v>258</v>
      </c>
      <c r="B114" t="s">
        <v>66</v>
      </c>
      <c r="C114" t="s">
        <v>190</v>
      </c>
      <c r="D114" t="s">
        <v>227</v>
      </c>
      <c r="E114">
        <v>32325</v>
      </c>
      <c r="F114" t="s">
        <v>34</v>
      </c>
    </row>
    <row r="115" spans="1:6" x14ac:dyDescent="0.3">
      <c r="A115" t="s">
        <v>259</v>
      </c>
      <c r="B115" t="s">
        <v>66</v>
      </c>
      <c r="C115" t="s">
        <v>190</v>
      </c>
      <c r="D115" t="s">
        <v>227</v>
      </c>
      <c r="E115">
        <v>34250</v>
      </c>
      <c r="F115" t="s">
        <v>32</v>
      </c>
    </row>
    <row r="116" spans="1:6" x14ac:dyDescent="0.3">
      <c r="A116" t="s">
        <v>260</v>
      </c>
      <c r="B116" t="s">
        <v>48</v>
      </c>
      <c r="C116" t="s">
        <v>190</v>
      </c>
      <c r="D116" t="s">
        <v>227</v>
      </c>
      <c r="E116">
        <v>32325</v>
      </c>
      <c r="F116" t="s">
        <v>30</v>
      </c>
    </row>
    <row r="117" spans="1:6" x14ac:dyDescent="0.3">
      <c r="A117" t="s">
        <v>261</v>
      </c>
      <c r="B117" t="s">
        <v>48</v>
      </c>
      <c r="C117" t="s">
        <v>190</v>
      </c>
      <c r="D117" t="s">
        <v>227</v>
      </c>
      <c r="E117">
        <v>32325</v>
      </c>
      <c r="F117" t="s">
        <v>34</v>
      </c>
    </row>
    <row r="118" spans="1:6" x14ac:dyDescent="0.3">
      <c r="A118" t="s">
        <v>262</v>
      </c>
      <c r="B118" t="s">
        <v>48</v>
      </c>
      <c r="C118" t="s">
        <v>190</v>
      </c>
      <c r="D118" t="s">
        <v>227</v>
      </c>
      <c r="E118">
        <v>34250</v>
      </c>
      <c r="F118" t="s">
        <v>30</v>
      </c>
    </row>
    <row r="119" spans="1:6" x14ac:dyDescent="0.3">
      <c r="A119" t="s">
        <v>263</v>
      </c>
      <c r="B119" t="s">
        <v>48</v>
      </c>
      <c r="C119" t="s">
        <v>190</v>
      </c>
      <c r="D119" t="s">
        <v>227</v>
      </c>
      <c r="E119">
        <v>32325</v>
      </c>
      <c r="F119" t="s">
        <v>32</v>
      </c>
    </row>
    <row r="120" spans="1:6" x14ac:dyDescent="0.3">
      <c r="A120" t="s">
        <v>264</v>
      </c>
      <c r="B120" t="s">
        <v>48</v>
      </c>
      <c r="C120" t="s">
        <v>190</v>
      </c>
      <c r="D120" t="s">
        <v>227</v>
      </c>
      <c r="E120">
        <v>32325</v>
      </c>
      <c r="F120" t="s">
        <v>34</v>
      </c>
    </row>
    <row r="121" spans="1:6" x14ac:dyDescent="0.3">
      <c r="A121" t="s">
        <v>265</v>
      </c>
      <c r="B121" t="s">
        <v>48</v>
      </c>
      <c r="C121" t="s">
        <v>190</v>
      </c>
      <c r="D121" t="s">
        <v>227</v>
      </c>
      <c r="E121">
        <v>34250</v>
      </c>
      <c r="F121" t="s">
        <v>32</v>
      </c>
    </row>
    <row r="122" spans="1:6" x14ac:dyDescent="0.3">
      <c r="A122" t="s">
        <v>266</v>
      </c>
      <c r="B122" t="s">
        <v>48</v>
      </c>
      <c r="C122" t="s">
        <v>190</v>
      </c>
      <c r="D122" t="s">
        <v>227</v>
      </c>
      <c r="E122">
        <v>29875</v>
      </c>
      <c r="F122" t="s">
        <v>27</v>
      </c>
    </row>
    <row r="123" spans="1:6" x14ac:dyDescent="0.3">
      <c r="A123" t="s">
        <v>267</v>
      </c>
      <c r="B123" t="s">
        <v>53</v>
      </c>
      <c r="C123" t="s">
        <v>190</v>
      </c>
      <c r="D123" t="s">
        <v>227</v>
      </c>
      <c r="E123">
        <v>32500</v>
      </c>
      <c r="F123" t="s">
        <v>27</v>
      </c>
    </row>
    <row r="124" spans="1:6" x14ac:dyDescent="0.3">
      <c r="A124" t="s">
        <v>268</v>
      </c>
      <c r="B124" t="s">
        <v>53</v>
      </c>
      <c r="C124" t="s">
        <v>190</v>
      </c>
      <c r="D124" t="s">
        <v>227</v>
      </c>
      <c r="E124">
        <v>29875</v>
      </c>
      <c r="F124" t="s">
        <v>32</v>
      </c>
    </row>
    <row r="125" spans="1:6" x14ac:dyDescent="0.3">
      <c r="A125" t="s">
        <v>269</v>
      </c>
      <c r="B125" t="s">
        <v>53</v>
      </c>
      <c r="C125" t="s">
        <v>190</v>
      </c>
      <c r="D125" t="s">
        <v>227</v>
      </c>
      <c r="E125">
        <v>32500</v>
      </c>
      <c r="F125" t="s">
        <v>40</v>
      </c>
    </row>
    <row r="126" spans="1:6" x14ac:dyDescent="0.3">
      <c r="A126" t="s">
        <v>270</v>
      </c>
      <c r="B126" t="s">
        <v>53</v>
      </c>
      <c r="C126" t="s">
        <v>190</v>
      </c>
      <c r="D126" t="s">
        <v>227</v>
      </c>
      <c r="E126">
        <v>29875</v>
      </c>
      <c r="F126" t="s">
        <v>30</v>
      </c>
    </row>
    <row r="127" spans="1:6" x14ac:dyDescent="0.3">
      <c r="A127" t="s">
        <v>271</v>
      </c>
      <c r="B127" t="s">
        <v>53</v>
      </c>
      <c r="C127" t="s">
        <v>190</v>
      </c>
      <c r="D127" t="s">
        <v>227</v>
      </c>
      <c r="E127">
        <v>32500</v>
      </c>
      <c r="F127" t="s">
        <v>34</v>
      </c>
    </row>
    <row r="128" spans="1:6" x14ac:dyDescent="0.3">
      <c r="A128" t="s">
        <v>272</v>
      </c>
      <c r="B128" t="s">
        <v>128</v>
      </c>
      <c r="C128" t="s">
        <v>190</v>
      </c>
      <c r="D128" t="s">
        <v>227</v>
      </c>
      <c r="E128">
        <v>29875</v>
      </c>
      <c r="F128" t="s">
        <v>32</v>
      </c>
    </row>
    <row r="129" spans="1:6" x14ac:dyDescent="0.3">
      <c r="A129" t="s">
        <v>273</v>
      </c>
      <c r="B129" t="s">
        <v>128</v>
      </c>
      <c r="C129" t="s">
        <v>190</v>
      </c>
      <c r="D129" t="s">
        <v>227</v>
      </c>
      <c r="E129">
        <v>39000</v>
      </c>
      <c r="F129" t="s">
        <v>27</v>
      </c>
    </row>
    <row r="130" spans="1:6" x14ac:dyDescent="0.3">
      <c r="A130" t="s">
        <v>274</v>
      </c>
      <c r="B130" t="s">
        <v>29</v>
      </c>
      <c r="C130" t="s">
        <v>190</v>
      </c>
      <c r="D130" t="s">
        <v>227</v>
      </c>
      <c r="E130">
        <v>29875</v>
      </c>
      <c r="F130" t="s">
        <v>32</v>
      </c>
    </row>
    <row r="131" spans="1:6" x14ac:dyDescent="0.3">
      <c r="A131" t="s">
        <v>275</v>
      </c>
      <c r="B131" t="s">
        <v>29</v>
      </c>
      <c r="C131" t="s">
        <v>190</v>
      </c>
      <c r="D131" t="s">
        <v>227</v>
      </c>
      <c r="E131">
        <v>32500</v>
      </c>
      <c r="F131" t="s">
        <v>34</v>
      </c>
    </row>
    <row r="132" spans="1:6" x14ac:dyDescent="0.3">
      <c r="A132" t="s">
        <v>276</v>
      </c>
      <c r="B132" t="s">
        <v>29</v>
      </c>
      <c r="C132" t="s">
        <v>190</v>
      </c>
      <c r="D132" t="s">
        <v>227</v>
      </c>
      <c r="E132">
        <v>29875</v>
      </c>
      <c r="F132" t="s">
        <v>32</v>
      </c>
    </row>
    <row r="133" spans="1:6" x14ac:dyDescent="0.3">
      <c r="A133" t="s">
        <v>277</v>
      </c>
      <c r="B133" t="s">
        <v>29</v>
      </c>
      <c r="C133" t="s">
        <v>190</v>
      </c>
      <c r="D133" t="s">
        <v>227</v>
      </c>
      <c r="E133">
        <v>32500</v>
      </c>
      <c r="F133" t="s">
        <v>27</v>
      </c>
    </row>
    <row r="134" spans="1:6" x14ac:dyDescent="0.3">
      <c r="A134" t="s">
        <v>278</v>
      </c>
      <c r="B134" t="s">
        <v>29</v>
      </c>
      <c r="C134" t="s">
        <v>190</v>
      </c>
      <c r="D134" t="s">
        <v>227</v>
      </c>
      <c r="E134">
        <v>29875</v>
      </c>
      <c r="F134" t="s">
        <v>34</v>
      </c>
    </row>
    <row r="135" spans="1:6" x14ac:dyDescent="0.3">
      <c r="A135" t="s">
        <v>350</v>
      </c>
      <c r="B135" t="s">
        <v>24</v>
      </c>
      <c r="C135" t="s">
        <v>190</v>
      </c>
      <c r="D135" t="s">
        <v>351</v>
      </c>
      <c r="E135">
        <v>30750</v>
      </c>
      <c r="F135" t="s">
        <v>27</v>
      </c>
    </row>
    <row r="136" spans="1:6" x14ac:dyDescent="0.3">
      <c r="A136" t="s">
        <v>352</v>
      </c>
      <c r="B136" t="s">
        <v>29</v>
      </c>
      <c r="C136" t="s">
        <v>190</v>
      </c>
      <c r="D136" t="s">
        <v>351</v>
      </c>
      <c r="E136">
        <v>22875</v>
      </c>
      <c r="F136" t="s">
        <v>30</v>
      </c>
    </row>
    <row r="137" spans="1:6" x14ac:dyDescent="0.3">
      <c r="A137" t="s">
        <v>353</v>
      </c>
      <c r="B137" t="s">
        <v>48</v>
      </c>
      <c r="C137" t="s">
        <v>190</v>
      </c>
      <c r="D137" t="s">
        <v>351</v>
      </c>
      <c r="E137">
        <v>34250</v>
      </c>
      <c r="F137" t="s">
        <v>34</v>
      </c>
    </row>
    <row r="138" spans="1:6" x14ac:dyDescent="0.3">
      <c r="A138" t="s">
        <v>354</v>
      </c>
      <c r="B138" t="s">
        <v>53</v>
      </c>
      <c r="C138" t="s">
        <v>190</v>
      </c>
      <c r="D138" t="s">
        <v>351</v>
      </c>
      <c r="E138">
        <v>32500</v>
      </c>
      <c r="F138" t="s">
        <v>32</v>
      </c>
    </row>
    <row r="139" spans="1:6" x14ac:dyDescent="0.3">
      <c r="A139" t="s">
        <v>355</v>
      </c>
      <c r="B139" t="s">
        <v>58</v>
      </c>
      <c r="C139" t="s">
        <v>190</v>
      </c>
      <c r="D139" t="s">
        <v>351</v>
      </c>
      <c r="E139">
        <v>34250</v>
      </c>
      <c r="F139" t="s">
        <v>30</v>
      </c>
    </row>
    <row r="140" spans="1:6" x14ac:dyDescent="0.3">
      <c r="A140" t="s">
        <v>356</v>
      </c>
      <c r="B140" t="s">
        <v>66</v>
      </c>
      <c r="C140" t="s">
        <v>190</v>
      </c>
      <c r="D140" t="s">
        <v>351</v>
      </c>
      <c r="E140">
        <v>28300</v>
      </c>
      <c r="F140" t="s">
        <v>27</v>
      </c>
    </row>
    <row r="141" spans="1:6" x14ac:dyDescent="0.3">
      <c r="A141" t="s">
        <v>357</v>
      </c>
      <c r="B141" t="s">
        <v>128</v>
      </c>
      <c r="C141" t="s">
        <v>190</v>
      </c>
      <c r="D141" t="s">
        <v>351</v>
      </c>
      <c r="E141">
        <v>28300</v>
      </c>
      <c r="F141" t="s">
        <v>32</v>
      </c>
    </row>
    <row r="142" spans="1:6" x14ac:dyDescent="0.3">
      <c r="A142" t="s">
        <v>358</v>
      </c>
      <c r="B142" t="s">
        <v>24</v>
      </c>
      <c r="C142" t="s">
        <v>190</v>
      </c>
      <c r="D142" t="s">
        <v>351</v>
      </c>
      <c r="E142">
        <v>24000</v>
      </c>
      <c r="F142" t="s">
        <v>27</v>
      </c>
    </row>
    <row r="143" spans="1:6" x14ac:dyDescent="0.3">
      <c r="A143" t="s">
        <v>359</v>
      </c>
      <c r="B143" t="s">
        <v>29</v>
      </c>
      <c r="C143" t="s">
        <v>190</v>
      </c>
      <c r="D143" t="s">
        <v>351</v>
      </c>
      <c r="E143">
        <v>22875</v>
      </c>
      <c r="F143" t="s">
        <v>32</v>
      </c>
    </row>
    <row r="144" spans="1:6" x14ac:dyDescent="0.3">
      <c r="A144" t="s">
        <v>360</v>
      </c>
      <c r="B144" t="s">
        <v>48</v>
      </c>
      <c r="C144" t="s">
        <v>190</v>
      </c>
      <c r="D144" t="s">
        <v>351</v>
      </c>
      <c r="E144">
        <v>32500</v>
      </c>
      <c r="F144" t="s">
        <v>30</v>
      </c>
    </row>
    <row r="145" spans="1:6" x14ac:dyDescent="0.3">
      <c r="A145" t="s">
        <v>361</v>
      </c>
      <c r="B145" t="s">
        <v>53</v>
      </c>
      <c r="C145" t="s">
        <v>190</v>
      </c>
      <c r="D145" t="s">
        <v>351</v>
      </c>
      <c r="E145">
        <v>22875</v>
      </c>
      <c r="F145" t="s">
        <v>27</v>
      </c>
    </row>
    <row r="146" spans="1:6" x14ac:dyDescent="0.3">
      <c r="A146" t="s">
        <v>362</v>
      </c>
      <c r="B146" t="s">
        <v>58</v>
      </c>
      <c r="C146" t="s">
        <v>190</v>
      </c>
      <c r="D146" t="s">
        <v>351</v>
      </c>
      <c r="E146">
        <v>34250</v>
      </c>
      <c r="F146" t="s">
        <v>34</v>
      </c>
    </row>
    <row r="147" spans="1:6" x14ac:dyDescent="0.3">
      <c r="A147" t="s">
        <v>363</v>
      </c>
      <c r="B147" t="s">
        <v>66</v>
      </c>
      <c r="C147" t="s">
        <v>190</v>
      </c>
      <c r="D147" t="s">
        <v>351</v>
      </c>
      <c r="E147">
        <v>28300</v>
      </c>
      <c r="F147" t="s">
        <v>34</v>
      </c>
    </row>
    <row r="148" spans="1:6" x14ac:dyDescent="0.3">
      <c r="A148" t="s">
        <v>364</v>
      </c>
      <c r="B148" t="s">
        <v>128</v>
      </c>
      <c r="C148" t="s">
        <v>190</v>
      </c>
      <c r="D148" t="s">
        <v>351</v>
      </c>
      <c r="E148">
        <v>28825</v>
      </c>
      <c r="F148" t="s">
        <v>40</v>
      </c>
    </row>
    <row r="149" spans="1:6" x14ac:dyDescent="0.3">
      <c r="A149" t="s">
        <v>365</v>
      </c>
      <c r="B149" t="s">
        <v>24</v>
      </c>
      <c r="C149" t="s">
        <v>190</v>
      </c>
      <c r="D149" t="s">
        <v>351</v>
      </c>
      <c r="E149">
        <v>28825</v>
      </c>
      <c r="F149" t="s">
        <v>32</v>
      </c>
    </row>
    <row r="150" spans="1:6" x14ac:dyDescent="0.3">
      <c r="A150" t="s">
        <v>366</v>
      </c>
      <c r="B150" t="s">
        <v>29</v>
      </c>
      <c r="C150" t="s">
        <v>190</v>
      </c>
      <c r="D150" t="s">
        <v>351</v>
      </c>
      <c r="E150">
        <v>28825</v>
      </c>
      <c r="F150" t="s">
        <v>34</v>
      </c>
    </row>
    <row r="151" spans="1:6" x14ac:dyDescent="0.3">
      <c r="A151" t="s">
        <v>367</v>
      </c>
      <c r="B151" t="s">
        <v>48</v>
      </c>
      <c r="C151" t="s">
        <v>190</v>
      </c>
      <c r="D151" t="s">
        <v>351</v>
      </c>
      <c r="E151">
        <v>28825</v>
      </c>
      <c r="F151" t="s">
        <v>32</v>
      </c>
    </row>
    <row r="152" spans="1:6" x14ac:dyDescent="0.3">
      <c r="A152" t="s">
        <v>368</v>
      </c>
      <c r="B152" t="s">
        <v>53</v>
      </c>
      <c r="C152" t="s">
        <v>190</v>
      </c>
      <c r="D152" t="s">
        <v>351</v>
      </c>
      <c r="E152">
        <v>28825</v>
      </c>
      <c r="F152" t="s">
        <v>27</v>
      </c>
    </row>
    <row r="153" spans="1:6" x14ac:dyDescent="0.3">
      <c r="A153" t="s">
        <v>369</v>
      </c>
      <c r="B153" t="s">
        <v>58</v>
      </c>
      <c r="C153" t="s">
        <v>190</v>
      </c>
      <c r="D153" t="s">
        <v>351</v>
      </c>
      <c r="E153">
        <v>28825</v>
      </c>
      <c r="F153" t="s">
        <v>30</v>
      </c>
    </row>
    <row r="154" spans="1:6" x14ac:dyDescent="0.3">
      <c r="A154" t="s">
        <v>370</v>
      </c>
      <c r="B154" t="s">
        <v>66</v>
      </c>
      <c r="C154" t="s">
        <v>190</v>
      </c>
      <c r="D154" t="s">
        <v>351</v>
      </c>
      <c r="E154">
        <v>30750</v>
      </c>
      <c r="F154" t="s">
        <v>30</v>
      </c>
    </row>
    <row r="155" spans="1:6" x14ac:dyDescent="0.3">
      <c r="A155" t="s">
        <v>371</v>
      </c>
      <c r="B155" t="s">
        <v>128</v>
      </c>
      <c r="C155" t="s">
        <v>190</v>
      </c>
      <c r="D155" t="s">
        <v>351</v>
      </c>
      <c r="E155">
        <v>30750</v>
      </c>
      <c r="F155" t="s">
        <v>30</v>
      </c>
    </row>
    <row r="156" spans="1:6" x14ac:dyDescent="0.3">
      <c r="A156" t="s">
        <v>372</v>
      </c>
      <c r="B156" t="s">
        <v>24</v>
      </c>
      <c r="C156" t="s">
        <v>190</v>
      </c>
      <c r="D156" t="s">
        <v>373</v>
      </c>
      <c r="E156">
        <v>30750</v>
      </c>
      <c r="F156" t="s">
        <v>40</v>
      </c>
    </row>
    <row r="157" spans="1:6" x14ac:dyDescent="0.3">
      <c r="A157" t="s">
        <v>374</v>
      </c>
      <c r="B157" t="s">
        <v>29</v>
      </c>
      <c r="C157" t="s">
        <v>190</v>
      </c>
      <c r="D157" t="s">
        <v>373</v>
      </c>
      <c r="E157">
        <v>30750</v>
      </c>
      <c r="F157" t="s">
        <v>32</v>
      </c>
    </row>
    <row r="158" spans="1:6" x14ac:dyDescent="0.3">
      <c r="A158" t="s">
        <v>375</v>
      </c>
      <c r="B158" t="s">
        <v>48</v>
      </c>
      <c r="C158" t="s">
        <v>190</v>
      </c>
      <c r="D158" t="s">
        <v>373</v>
      </c>
      <c r="E158">
        <v>34250</v>
      </c>
      <c r="F158" t="s">
        <v>34</v>
      </c>
    </row>
    <row r="159" spans="1:6" x14ac:dyDescent="0.3">
      <c r="A159" t="s">
        <v>376</v>
      </c>
      <c r="B159" t="s">
        <v>53</v>
      </c>
      <c r="C159" t="s">
        <v>190</v>
      </c>
      <c r="D159" t="s">
        <v>373</v>
      </c>
      <c r="E159">
        <v>30750</v>
      </c>
      <c r="F159" t="s">
        <v>32</v>
      </c>
    </row>
    <row r="160" spans="1:6" x14ac:dyDescent="0.3">
      <c r="A160" t="s">
        <v>377</v>
      </c>
      <c r="B160" t="s">
        <v>58</v>
      </c>
      <c r="C160" t="s">
        <v>190</v>
      </c>
      <c r="D160" t="s">
        <v>373</v>
      </c>
      <c r="E160">
        <v>22875</v>
      </c>
      <c r="F160" t="s">
        <v>32</v>
      </c>
    </row>
    <row r="161" spans="1:6" x14ac:dyDescent="0.3">
      <c r="A161" t="s">
        <v>378</v>
      </c>
      <c r="B161" t="s">
        <v>66</v>
      </c>
      <c r="C161" t="s">
        <v>190</v>
      </c>
      <c r="D161" t="s">
        <v>373</v>
      </c>
      <c r="E161">
        <v>28300</v>
      </c>
      <c r="F161" t="s">
        <v>32</v>
      </c>
    </row>
    <row r="162" spans="1:6" x14ac:dyDescent="0.3">
      <c r="A162" t="s">
        <v>379</v>
      </c>
      <c r="B162" t="s">
        <v>128</v>
      </c>
      <c r="C162" t="s">
        <v>190</v>
      </c>
      <c r="D162" t="s">
        <v>373</v>
      </c>
      <c r="E162">
        <v>28300</v>
      </c>
      <c r="F162" t="s">
        <v>34</v>
      </c>
    </row>
    <row r="163" spans="1:6" x14ac:dyDescent="0.3">
      <c r="A163" t="s">
        <v>380</v>
      </c>
      <c r="B163" t="s">
        <v>24</v>
      </c>
      <c r="C163" t="s">
        <v>190</v>
      </c>
      <c r="D163" t="s">
        <v>373</v>
      </c>
      <c r="E163">
        <v>28300</v>
      </c>
      <c r="F163" t="s">
        <v>30</v>
      </c>
    </row>
    <row r="164" spans="1:6" x14ac:dyDescent="0.3">
      <c r="A164" t="s">
        <v>381</v>
      </c>
      <c r="B164" t="s">
        <v>29</v>
      </c>
      <c r="C164" t="s">
        <v>190</v>
      </c>
      <c r="D164" t="s">
        <v>373</v>
      </c>
      <c r="E164">
        <v>22875</v>
      </c>
      <c r="F164" t="s">
        <v>27</v>
      </c>
    </row>
    <row r="165" spans="1:6" x14ac:dyDescent="0.3">
      <c r="A165" t="s">
        <v>382</v>
      </c>
      <c r="B165" t="s">
        <v>48</v>
      </c>
      <c r="C165" t="s">
        <v>190</v>
      </c>
      <c r="D165" t="s">
        <v>373</v>
      </c>
      <c r="E165">
        <v>30750</v>
      </c>
      <c r="F165" t="s">
        <v>32</v>
      </c>
    </row>
    <row r="166" spans="1:6" x14ac:dyDescent="0.3">
      <c r="A166" t="s">
        <v>383</v>
      </c>
      <c r="B166" t="s">
        <v>53</v>
      </c>
      <c r="C166" t="s">
        <v>190</v>
      </c>
      <c r="D166" t="s">
        <v>373</v>
      </c>
      <c r="E166">
        <v>30750</v>
      </c>
      <c r="F166" t="s">
        <v>40</v>
      </c>
    </row>
    <row r="167" spans="1:6" x14ac:dyDescent="0.3">
      <c r="A167" t="s">
        <v>384</v>
      </c>
      <c r="B167" t="s">
        <v>58</v>
      </c>
      <c r="C167" t="s">
        <v>190</v>
      </c>
      <c r="D167" t="s">
        <v>373</v>
      </c>
      <c r="E167">
        <v>30750</v>
      </c>
      <c r="F167" t="s">
        <v>34</v>
      </c>
    </row>
    <row r="168" spans="1:6" x14ac:dyDescent="0.3">
      <c r="A168" t="s">
        <v>385</v>
      </c>
      <c r="B168" t="s">
        <v>66</v>
      </c>
      <c r="C168" t="s">
        <v>190</v>
      </c>
      <c r="D168" t="s">
        <v>373</v>
      </c>
      <c r="E168">
        <v>34250</v>
      </c>
      <c r="F168" t="s">
        <v>34</v>
      </c>
    </row>
    <row r="169" spans="1:6" x14ac:dyDescent="0.3">
      <c r="A169" t="s">
        <v>386</v>
      </c>
      <c r="B169" t="s">
        <v>128</v>
      </c>
      <c r="C169" t="s">
        <v>190</v>
      </c>
      <c r="D169" t="s">
        <v>373</v>
      </c>
      <c r="E169">
        <v>30750</v>
      </c>
      <c r="F169" t="s">
        <v>30</v>
      </c>
    </row>
    <row r="170" spans="1:6" x14ac:dyDescent="0.3">
      <c r="A170" t="s">
        <v>387</v>
      </c>
      <c r="B170" t="s">
        <v>24</v>
      </c>
      <c r="C170" t="s">
        <v>190</v>
      </c>
      <c r="D170" t="s">
        <v>373</v>
      </c>
      <c r="E170">
        <v>28300</v>
      </c>
      <c r="F170" t="s">
        <v>34</v>
      </c>
    </row>
    <row r="171" spans="1:6" x14ac:dyDescent="0.3">
      <c r="A171" t="s">
        <v>388</v>
      </c>
      <c r="B171" t="s">
        <v>29</v>
      </c>
      <c r="C171" t="s">
        <v>190</v>
      </c>
      <c r="D171" t="s">
        <v>373</v>
      </c>
      <c r="E171">
        <v>40000</v>
      </c>
      <c r="F171" t="s">
        <v>34</v>
      </c>
    </row>
    <row r="172" spans="1:6" x14ac:dyDescent="0.3">
      <c r="A172" t="s">
        <v>389</v>
      </c>
      <c r="B172" t="s">
        <v>48</v>
      </c>
      <c r="C172" t="s">
        <v>190</v>
      </c>
      <c r="D172" t="s">
        <v>373</v>
      </c>
      <c r="E172">
        <v>28825</v>
      </c>
      <c r="F172" t="s">
        <v>27</v>
      </c>
    </row>
    <row r="173" spans="1:6" x14ac:dyDescent="0.3">
      <c r="A173" t="s">
        <v>390</v>
      </c>
      <c r="B173" t="s">
        <v>53</v>
      </c>
      <c r="C173" t="s">
        <v>190</v>
      </c>
      <c r="D173" t="s">
        <v>373</v>
      </c>
      <c r="E173">
        <v>28825</v>
      </c>
      <c r="F173" t="s">
        <v>30</v>
      </c>
    </row>
    <row r="174" spans="1:6" x14ac:dyDescent="0.3">
      <c r="A174" t="s">
        <v>391</v>
      </c>
      <c r="B174" t="s">
        <v>58</v>
      </c>
      <c r="C174" t="s">
        <v>190</v>
      </c>
      <c r="D174" t="s">
        <v>373</v>
      </c>
      <c r="E174">
        <v>22875</v>
      </c>
      <c r="F174" t="s">
        <v>32</v>
      </c>
    </row>
    <row r="175" spans="1:6" x14ac:dyDescent="0.3">
      <c r="A175" t="s">
        <v>392</v>
      </c>
      <c r="B175" t="s">
        <v>66</v>
      </c>
      <c r="C175" t="s">
        <v>190</v>
      </c>
      <c r="D175" t="s">
        <v>373</v>
      </c>
      <c r="E175">
        <v>22875</v>
      </c>
      <c r="F175" t="s">
        <v>32</v>
      </c>
    </row>
    <row r="176" spans="1:6" x14ac:dyDescent="0.3">
      <c r="A176" t="s">
        <v>393</v>
      </c>
      <c r="B176" t="s">
        <v>128</v>
      </c>
      <c r="C176" t="s">
        <v>190</v>
      </c>
      <c r="D176" t="s">
        <v>373</v>
      </c>
      <c r="E176">
        <v>34250</v>
      </c>
      <c r="F176" t="s">
        <v>32</v>
      </c>
    </row>
    <row r="177" spans="1:6" x14ac:dyDescent="0.3">
      <c r="A177" t="s">
        <v>75</v>
      </c>
      <c r="B177" t="s">
        <v>29</v>
      </c>
      <c r="C177" t="s">
        <v>25</v>
      </c>
      <c r="D177" t="s">
        <v>76</v>
      </c>
      <c r="E177">
        <v>22875</v>
      </c>
      <c r="F177" t="s">
        <v>32</v>
      </c>
    </row>
    <row r="178" spans="1:6" x14ac:dyDescent="0.3">
      <c r="A178" t="s">
        <v>77</v>
      </c>
      <c r="B178" t="s">
        <v>29</v>
      </c>
      <c r="C178" t="s">
        <v>25</v>
      </c>
      <c r="D178" t="s">
        <v>76</v>
      </c>
      <c r="E178">
        <v>22875</v>
      </c>
      <c r="F178" t="s">
        <v>40</v>
      </c>
    </row>
    <row r="179" spans="1:6" x14ac:dyDescent="0.3">
      <c r="A179" t="s">
        <v>78</v>
      </c>
      <c r="B179" t="s">
        <v>29</v>
      </c>
      <c r="C179" t="s">
        <v>25</v>
      </c>
      <c r="D179" t="s">
        <v>76</v>
      </c>
      <c r="E179">
        <v>22875</v>
      </c>
      <c r="F179" t="s">
        <v>30</v>
      </c>
    </row>
    <row r="180" spans="1:6" x14ac:dyDescent="0.3">
      <c r="A180" t="s">
        <v>79</v>
      </c>
      <c r="B180" t="s">
        <v>24</v>
      </c>
      <c r="C180" t="s">
        <v>25</v>
      </c>
      <c r="D180" t="s">
        <v>76</v>
      </c>
      <c r="E180">
        <v>30750</v>
      </c>
      <c r="F180" t="s">
        <v>27</v>
      </c>
    </row>
    <row r="181" spans="1:6" x14ac:dyDescent="0.3">
      <c r="A181" t="s">
        <v>80</v>
      </c>
      <c r="B181" t="s">
        <v>24</v>
      </c>
      <c r="C181" t="s">
        <v>25</v>
      </c>
      <c r="D181" t="s">
        <v>76</v>
      </c>
      <c r="E181">
        <v>22875</v>
      </c>
      <c r="F181" t="s">
        <v>34</v>
      </c>
    </row>
    <row r="182" spans="1:6" x14ac:dyDescent="0.3">
      <c r="A182" t="s">
        <v>81</v>
      </c>
      <c r="B182" t="s">
        <v>24</v>
      </c>
      <c r="C182" t="s">
        <v>25</v>
      </c>
      <c r="D182" t="s">
        <v>76</v>
      </c>
      <c r="E182">
        <v>34250</v>
      </c>
      <c r="F182" t="s">
        <v>30</v>
      </c>
    </row>
    <row r="183" spans="1:6" x14ac:dyDescent="0.3">
      <c r="A183" t="s">
        <v>82</v>
      </c>
      <c r="B183" t="s">
        <v>24</v>
      </c>
      <c r="C183" t="s">
        <v>25</v>
      </c>
      <c r="D183" t="s">
        <v>76</v>
      </c>
      <c r="E183">
        <v>32500</v>
      </c>
      <c r="F183" t="s">
        <v>32</v>
      </c>
    </row>
    <row r="184" spans="1:6" x14ac:dyDescent="0.3">
      <c r="A184" t="s">
        <v>83</v>
      </c>
      <c r="B184" t="s">
        <v>24</v>
      </c>
      <c r="C184" t="s">
        <v>25</v>
      </c>
      <c r="D184" t="s">
        <v>76</v>
      </c>
      <c r="E184">
        <v>34250</v>
      </c>
      <c r="F184" t="s">
        <v>34</v>
      </c>
    </row>
    <row r="185" spans="1:6" x14ac:dyDescent="0.3">
      <c r="A185" t="s">
        <v>84</v>
      </c>
      <c r="B185" t="s">
        <v>48</v>
      </c>
      <c r="C185" t="s">
        <v>25</v>
      </c>
      <c r="D185" t="s">
        <v>76</v>
      </c>
      <c r="E185">
        <v>28300</v>
      </c>
      <c r="F185" t="s">
        <v>32</v>
      </c>
    </row>
    <row r="186" spans="1:6" x14ac:dyDescent="0.3">
      <c r="A186" t="s">
        <v>85</v>
      </c>
      <c r="B186" t="s">
        <v>48</v>
      </c>
      <c r="C186" t="s">
        <v>25</v>
      </c>
      <c r="D186" t="s">
        <v>76</v>
      </c>
      <c r="E186">
        <v>28300</v>
      </c>
      <c r="F186" t="s">
        <v>27</v>
      </c>
    </row>
    <row r="187" spans="1:6" x14ac:dyDescent="0.3">
      <c r="A187" t="s">
        <v>86</v>
      </c>
      <c r="B187" t="s">
        <v>53</v>
      </c>
      <c r="C187" t="s">
        <v>25</v>
      </c>
      <c r="D187" t="s">
        <v>76</v>
      </c>
      <c r="E187">
        <v>24000</v>
      </c>
      <c r="F187" t="s">
        <v>32</v>
      </c>
    </row>
    <row r="188" spans="1:6" x14ac:dyDescent="0.3">
      <c r="A188" t="s">
        <v>87</v>
      </c>
      <c r="B188" t="s">
        <v>53</v>
      </c>
      <c r="C188" t="s">
        <v>25</v>
      </c>
      <c r="D188" t="s">
        <v>76</v>
      </c>
      <c r="E188">
        <v>22875</v>
      </c>
      <c r="F188" t="s">
        <v>40</v>
      </c>
    </row>
    <row r="189" spans="1:6" x14ac:dyDescent="0.3">
      <c r="A189" t="s">
        <v>88</v>
      </c>
      <c r="B189" t="s">
        <v>58</v>
      </c>
      <c r="C189" t="s">
        <v>25</v>
      </c>
      <c r="D189" t="s">
        <v>76</v>
      </c>
      <c r="E189">
        <v>32500</v>
      </c>
      <c r="F189" t="s">
        <v>34</v>
      </c>
    </row>
    <row r="190" spans="1:6" x14ac:dyDescent="0.3">
      <c r="A190" t="s">
        <v>89</v>
      </c>
      <c r="B190" t="s">
        <v>58</v>
      </c>
      <c r="C190" t="s">
        <v>25</v>
      </c>
      <c r="D190" t="s">
        <v>76</v>
      </c>
      <c r="E190">
        <v>22875</v>
      </c>
      <c r="F190" t="s">
        <v>32</v>
      </c>
    </row>
    <row r="191" spans="1:6" x14ac:dyDescent="0.3">
      <c r="A191" t="s">
        <v>90</v>
      </c>
      <c r="B191" t="s">
        <v>58</v>
      </c>
      <c r="C191" t="s">
        <v>25</v>
      </c>
      <c r="D191" t="s">
        <v>76</v>
      </c>
      <c r="E191">
        <v>34250</v>
      </c>
      <c r="F191" t="s">
        <v>27</v>
      </c>
    </row>
    <row r="192" spans="1:6" x14ac:dyDescent="0.3">
      <c r="A192" t="s">
        <v>91</v>
      </c>
      <c r="B192" t="s">
        <v>58</v>
      </c>
      <c r="C192" t="s">
        <v>25</v>
      </c>
      <c r="D192" t="s">
        <v>76</v>
      </c>
      <c r="E192">
        <v>28300</v>
      </c>
      <c r="F192" t="s">
        <v>34</v>
      </c>
    </row>
    <row r="193" spans="1:6" x14ac:dyDescent="0.3">
      <c r="A193" t="s">
        <v>92</v>
      </c>
      <c r="B193" t="s">
        <v>66</v>
      </c>
      <c r="C193" t="s">
        <v>25</v>
      </c>
      <c r="D193" t="s">
        <v>76</v>
      </c>
      <c r="E193">
        <v>28825</v>
      </c>
      <c r="F193" t="s">
        <v>32</v>
      </c>
    </row>
    <row r="194" spans="1:6" x14ac:dyDescent="0.3">
      <c r="A194" t="s">
        <v>93</v>
      </c>
      <c r="B194" t="s">
        <v>66</v>
      </c>
      <c r="C194" t="s">
        <v>25</v>
      </c>
      <c r="D194" t="s">
        <v>76</v>
      </c>
      <c r="E194">
        <v>28825</v>
      </c>
      <c r="F194" t="s">
        <v>27</v>
      </c>
    </row>
    <row r="195" spans="1:6" x14ac:dyDescent="0.3">
      <c r="A195" t="s">
        <v>94</v>
      </c>
      <c r="B195" t="s">
        <v>66</v>
      </c>
      <c r="C195" t="s">
        <v>25</v>
      </c>
      <c r="D195" t="s">
        <v>76</v>
      </c>
      <c r="E195">
        <v>28825</v>
      </c>
      <c r="F195" t="s">
        <v>34</v>
      </c>
    </row>
    <row r="196" spans="1:6" x14ac:dyDescent="0.3">
      <c r="A196" t="s">
        <v>95</v>
      </c>
      <c r="B196" t="s">
        <v>66</v>
      </c>
      <c r="C196" t="s">
        <v>25</v>
      </c>
      <c r="D196" t="s">
        <v>76</v>
      </c>
      <c r="E196">
        <v>28825</v>
      </c>
      <c r="F196" t="s">
        <v>30</v>
      </c>
    </row>
    <row r="197" spans="1:6" x14ac:dyDescent="0.3">
      <c r="A197" t="s">
        <v>96</v>
      </c>
      <c r="B197" t="s">
        <v>66</v>
      </c>
      <c r="C197" t="s">
        <v>25</v>
      </c>
      <c r="D197" t="s">
        <v>76</v>
      </c>
      <c r="E197">
        <v>28825</v>
      </c>
      <c r="F197" t="s">
        <v>32</v>
      </c>
    </row>
    <row r="198" spans="1:6" x14ac:dyDescent="0.3">
      <c r="A198" t="s">
        <v>97</v>
      </c>
      <c r="B198" t="s">
        <v>66</v>
      </c>
      <c r="C198" t="s">
        <v>25</v>
      </c>
      <c r="D198" t="s">
        <v>76</v>
      </c>
      <c r="E198">
        <v>28825</v>
      </c>
      <c r="F198" t="s">
        <v>34</v>
      </c>
    </row>
    <row r="199" spans="1:6" x14ac:dyDescent="0.3">
      <c r="A199" t="s">
        <v>394</v>
      </c>
      <c r="B199" t="s">
        <v>24</v>
      </c>
      <c r="C199" t="s">
        <v>25</v>
      </c>
      <c r="D199" t="s">
        <v>395</v>
      </c>
      <c r="E199">
        <v>32500</v>
      </c>
      <c r="F199" t="s">
        <v>30</v>
      </c>
    </row>
    <row r="200" spans="1:6" x14ac:dyDescent="0.3">
      <c r="A200" t="s">
        <v>396</v>
      </c>
      <c r="B200" t="s">
        <v>29</v>
      </c>
      <c r="C200" t="s">
        <v>25</v>
      </c>
      <c r="D200" t="s">
        <v>395</v>
      </c>
      <c r="E200">
        <v>34250</v>
      </c>
      <c r="F200" t="s">
        <v>30</v>
      </c>
    </row>
    <row r="201" spans="1:6" x14ac:dyDescent="0.3">
      <c r="A201" t="s">
        <v>397</v>
      </c>
      <c r="B201" t="s">
        <v>48</v>
      </c>
      <c r="C201" t="s">
        <v>25</v>
      </c>
      <c r="D201" t="s">
        <v>395</v>
      </c>
      <c r="E201">
        <v>39500</v>
      </c>
      <c r="F201" t="s">
        <v>34</v>
      </c>
    </row>
    <row r="202" spans="1:6" x14ac:dyDescent="0.3">
      <c r="A202" t="s">
        <v>398</v>
      </c>
      <c r="B202" t="s">
        <v>53</v>
      </c>
      <c r="C202" t="s">
        <v>25</v>
      </c>
      <c r="D202" t="s">
        <v>395</v>
      </c>
      <c r="E202">
        <v>39500</v>
      </c>
      <c r="F202" t="s">
        <v>34</v>
      </c>
    </row>
    <row r="203" spans="1:6" x14ac:dyDescent="0.3">
      <c r="A203" t="s">
        <v>399</v>
      </c>
      <c r="B203" t="s">
        <v>58</v>
      </c>
      <c r="C203" t="s">
        <v>25</v>
      </c>
      <c r="D203" t="s">
        <v>395</v>
      </c>
      <c r="E203">
        <v>39500</v>
      </c>
      <c r="F203" t="s">
        <v>27</v>
      </c>
    </row>
    <row r="204" spans="1:6" x14ac:dyDescent="0.3">
      <c r="A204" t="s">
        <v>400</v>
      </c>
      <c r="B204" t="s">
        <v>66</v>
      </c>
      <c r="C204" t="s">
        <v>25</v>
      </c>
      <c r="D204" t="s">
        <v>395</v>
      </c>
      <c r="E204">
        <v>39500</v>
      </c>
      <c r="F204" t="s">
        <v>27</v>
      </c>
    </row>
    <row r="205" spans="1:6" x14ac:dyDescent="0.3">
      <c r="A205" t="s">
        <v>401</v>
      </c>
      <c r="B205" t="s">
        <v>128</v>
      </c>
      <c r="C205" t="s">
        <v>25</v>
      </c>
      <c r="D205" t="s">
        <v>395</v>
      </c>
      <c r="E205">
        <v>30750</v>
      </c>
      <c r="F205" t="s">
        <v>34</v>
      </c>
    </row>
    <row r="206" spans="1:6" x14ac:dyDescent="0.3">
      <c r="A206" t="s">
        <v>402</v>
      </c>
      <c r="B206" t="s">
        <v>24</v>
      </c>
      <c r="C206" t="s">
        <v>25</v>
      </c>
      <c r="D206" t="s">
        <v>395</v>
      </c>
      <c r="E206">
        <v>48000</v>
      </c>
      <c r="F206" t="s">
        <v>32</v>
      </c>
    </row>
    <row r="207" spans="1:6" x14ac:dyDescent="0.3">
      <c r="A207" t="s">
        <v>403</v>
      </c>
      <c r="B207" t="s">
        <v>29</v>
      </c>
      <c r="C207" t="s">
        <v>25</v>
      </c>
      <c r="D207" t="s">
        <v>395</v>
      </c>
      <c r="E207">
        <v>30750</v>
      </c>
      <c r="F207" t="s">
        <v>32</v>
      </c>
    </row>
    <row r="208" spans="1:6" x14ac:dyDescent="0.3">
      <c r="A208" t="s">
        <v>404</v>
      </c>
      <c r="B208" t="s">
        <v>48</v>
      </c>
      <c r="C208" t="s">
        <v>25</v>
      </c>
      <c r="D208" t="s">
        <v>395</v>
      </c>
      <c r="E208">
        <v>40000</v>
      </c>
      <c r="F208" t="s">
        <v>30</v>
      </c>
    </row>
    <row r="209" spans="1:6" x14ac:dyDescent="0.3">
      <c r="A209" t="s">
        <v>405</v>
      </c>
      <c r="B209" t="s">
        <v>53</v>
      </c>
      <c r="C209" t="s">
        <v>25</v>
      </c>
      <c r="D209" t="s">
        <v>395</v>
      </c>
      <c r="E209">
        <v>30750</v>
      </c>
      <c r="F209" t="s">
        <v>30</v>
      </c>
    </row>
    <row r="210" spans="1:6" x14ac:dyDescent="0.3">
      <c r="A210" t="s">
        <v>406</v>
      </c>
      <c r="B210" t="s">
        <v>58</v>
      </c>
      <c r="C210" t="s">
        <v>25</v>
      </c>
      <c r="D210" t="s">
        <v>395</v>
      </c>
      <c r="E210">
        <v>30750</v>
      </c>
      <c r="F210" t="s">
        <v>34</v>
      </c>
    </row>
    <row r="211" spans="1:6" x14ac:dyDescent="0.3">
      <c r="A211" t="s">
        <v>407</v>
      </c>
      <c r="B211" t="s">
        <v>66</v>
      </c>
      <c r="C211" t="s">
        <v>25</v>
      </c>
      <c r="D211" t="s">
        <v>395</v>
      </c>
      <c r="E211">
        <v>30750</v>
      </c>
      <c r="F211" t="s">
        <v>27</v>
      </c>
    </row>
    <row r="212" spans="1:6" x14ac:dyDescent="0.3">
      <c r="A212" t="s">
        <v>408</v>
      </c>
      <c r="B212" t="s">
        <v>128</v>
      </c>
      <c r="C212" t="s">
        <v>25</v>
      </c>
      <c r="D212" t="s">
        <v>395</v>
      </c>
      <c r="E212">
        <v>30750</v>
      </c>
      <c r="F212" t="s">
        <v>32</v>
      </c>
    </row>
    <row r="213" spans="1:6" x14ac:dyDescent="0.3">
      <c r="A213" t="s">
        <v>409</v>
      </c>
      <c r="B213" t="s">
        <v>24</v>
      </c>
      <c r="C213" t="s">
        <v>25</v>
      </c>
      <c r="D213" t="s">
        <v>395</v>
      </c>
      <c r="E213">
        <v>34250</v>
      </c>
      <c r="F213" t="s">
        <v>34</v>
      </c>
    </row>
    <row r="214" spans="1:6" x14ac:dyDescent="0.3">
      <c r="A214" t="s">
        <v>410</v>
      </c>
      <c r="B214" t="s">
        <v>29</v>
      </c>
      <c r="C214" t="s">
        <v>25</v>
      </c>
      <c r="D214" t="s">
        <v>395</v>
      </c>
      <c r="E214">
        <v>32500</v>
      </c>
      <c r="F214" t="s">
        <v>34</v>
      </c>
    </row>
    <row r="215" spans="1:6" x14ac:dyDescent="0.3">
      <c r="A215" t="s">
        <v>411</v>
      </c>
      <c r="B215" t="s">
        <v>48</v>
      </c>
      <c r="C215" t="s">
        <v>25</v>
      </c>
      <c r="D215" t="s">
        <v>395</v>
      </c>
      <c r="E215">
        <v>34250</v>
      </c>
      <c r="F215" t="s">
        <v>32</v>
      </c>
    </row>
    <row r="216" spans="1:6" x14ac:dyDescent="0.3">
      <c r="A216" t="s">
        <v>412</v>
      </c>
      <c r="B216" t="s">
        <v>53</v>
      </c>
      <c r="C216" t="s">
        <v>25</v>
      </c>
      <c r="D216" t="s">
        <v>395</v>
      </c>
      <c r="E216">
        <v>32500</v>
      </c>
      <c r="F216" t="s">
        <v>32</v>
      </c>
    </row>
    <row r="217" spans="1:6" x14ac:dyDescent="0.3">
      <c r="A217" t="s">
        <v>413</v>
      </c>
      <c r="B217" t="s">
        <v>58</v>
      </c>
      <c r="C217" t="s">
        <v>25</v>
      </c>
      <c r="D217" t="s">
        <v>395</v>
      </c>
      <c r="E217">
        <v>34250</v>
      </c>
      <c r="F217" t="s">
        <v>30</v>
      </c>
    </row>
    <row r="218" spans="1:6" x14ac:dyDescent="0.3">
      <c r="A218" t="s">
        <v>414</v>
      </c>
      <c r="B218" t="s">
        <v>66</v>
      </c>
      <c r="C218" t="s">
        <v>25</v>
      </c>
      <c r="D218" t="s">
        <v>395</v>
      </c>
      <c r="E218">
        <v>32500</v>
      </c>
      <c r="F218" t="s">
        <v>32</v>
      </c>
    </row>
    <row r="219" spans="1:6" x14ac:dyDescent="0.3">
      <c r="A219" t="s">
        <v>415</v>
      </c>
      <c r="B219" t="s">
        <v>128</v>
      </c>
      <c r="C219" t="s">
        <v>25</v>
      </c>
      <c r="D219" t="s">
        <v>395</v>
      </c>
      <c r="E219">
        <v>34250</v>
      </c>
      <c r="F219" t="s">
        <v>27</v>
      </c>
    </row>
    <row r="220" spans="1:6" x14ac:dyDescent="0.3">
      <c r="A220" t="s">
        <v>279</v>
      </c>
      <c r="B220" t="s">
        <v>24</v>
      </c>
      <c r="C220" t="s">
        <v>280</v>
      </c>
      <c r="D220" t="s">
        <v>281</v>
      </c>
      <c r="E220">
        <v>32500</v>
      </c>
      <c r="F220" t="s">
        <v>34</v>
      </c>
    </row>
    <row r="221" spans="1:6" x14ac:dyDescent="0.3">
      <c r="A221" t="s">
        <v>282</v>
      </c>
      <c r="B221" t="s">
        <v>24</v>
      </c>
      <c r="C221" t="s">
        <v>280</v>
      </c>
      <c r="D221" t="s">
        <v>281</v>
      </c>
      <c r="E221">
        <v>29875</v>
      </c>
      <c r="F221" t="s">
        <v>30</v>
      </c>
    </row>
    <row r="222" spans="1:6" x14ac:dyDescent="0.3">
      <c r="A222" t="s">
        <v>283</v>
      </c>
      <c r="B222" t="s">
        <v>24</v>
      </c>
      <c r="C222" t="s">
        <v>280</v>
      </c>
      <c r="D222" t="s">
        <v>281</v>
      </c>
      <c r="E222">
        <v>32500</v>
      </c>
      <c r="F222" t="s">
        <v>32</v>
      </c>
    </row>
    <row r="223" spans="1:6" x14ac:dyDescent="0.3">
      <c r="A223" t="s">
        <v>284</v>
      </c>
      <c r="B223" t="s">
        <v>24</v>
      </c>
      <c r="C223" t="s">
        <v>280</v>
      </c>
      <c r="D223" t="s">
        <v>281</v>
      </c>
      <c r="E223">
        <v>29875</v>
      </c>
      <c r="F223" t="s">
        <v>34</v>
      </c>
    </row>
    <row r="224" spans="1:6" x14ac:dyDescent="0.3">
      <c r="A224" t="s">
        <v>285</v>
      </c>
      <c r="B224" t="s">
        <v>24</v>
      </c>
      <c r="C224" t="s">
        <v>280</v>
      </c>
      <c r="D224" t="s">
        <v>281</v>
      </c>
      <c r="E224">
        <v>32500</v>
      </c>
      <c r="F224" t="s">
        <v>32</v>
      </c>
    </row>
    <row r="225" spans="1:6" x14ac:dyDescent="0.3">
      <c r="A225" t="s">
        <v>286</v>
      </c>
      <c r="B225" t="s">
        <v>58</v>
      </c>
      <c r="C225" t="s">
        <v>280</v>
      </c>
      <c r="D225" t="s">
        <v>281</v>
      </c>
      <c r="E225">
        <v>30750</v>
      </c>
      <c r="F225" t="s">
        <v>27</v>
      </c>
    </row>
    <row r="226" spans="1:6" x14ac:dyDescent="0.3">
      <c r="A226" t="s">
        <v>287</v>
      </c>
      <c r="B226" t="s">
        <v>58</v>
      </c>
      <c r="C226" t="s">
        <v>280</v>
      </c>
      <c r="D226" t="s">
        <v>281</v>
      </c>
      <c r="E226">
        <v>30750</v>
      </c>
      <c r="F226" t="s">
        <v>34</v>
      </c>
    </row>
    <row r="227" spans="1:6" x14ac:dyDescent="0.3">
      <c r="A227" t="s">
        <v>288</v>
      </c>
      <c r="B227" t="s">
        <v>58</v>
      </c>
      <c r="C227" t="s">
        <v>280</v>
      </c>
      <c r="D227" t="s">
        <v>281</v>
      </c>
      <c r="E227">
        <v>30750</v>
      </c>
      <c r="F227" t="s">
        <v>30</v>
      </c>
    </row>
    <row r="228" spans="1:6" x14ac:dyDescent="0.3">
      <c r="A228" t="s">
        <v>289</v>
      </c>
      <c r="B228" t="s">
        <v>58</v>
      </c>
      <c r="C228" t="s">
        <v>280</v>
      </c>
      <c r="D228" t="s">
        <v>281</v>
      </c>
      <c r="E228">
        <v>30750</v>
      </c>
      <c r="F228" t="s">
        <v>32</v>
      </c>
    </row>
    <row r="229" spans="1:6" x14ac:dyDescent="0.3">
      <c r="A229" t="s">
        <v>290</v>
      </c>
      <c r="B229" t="s">
        <v>66</v>
      </c>
      <c r="C229" t="s">
        <v>280</v>
      </c>
      <c r="D229" t="s">
        <v>281</v>
      </c>
      <c r="E229">
        <v>30750</v>
      </c>
      <c r="F229" t="s">
        <v>27</v>
      </c>
    </row>
    <row r="230" spans="1:6" x14ac:dyDescent="0.3">
      <c r="A230" t="s">
        <v>291</v>
      </c>
      <c r="B230" t="s">
        <v>66</v>
      </c>
      <c r="C230" t="s">
        <v>280</v>
      </c>
      <c r="D230" t="s">
        <v>281</v>
      </c>
      <c r="E230">
        <v>30750</v>
      </c>
      <c r="F230" t="s">
        <v>27</v>
      </c>
    </row>
    <row r="231" spans="1:6" x14ac:dyDescent="0.3">
      <c r="A231" t="s">
        <v>292</v>
      </c>
      <c r="B231" t="s">
        <v>66</v>
      </c>
      <c r="C231" t="s">
        <v>280</v>
      </c>
      <c r="D231" t="s">
        <v>281</v>
      </c>
      <c r="E231">
        <v>30750</v>
      </c>
      <c r="F231" t="s">
        <v>32</v>
      </c>
    </row>
    <row r="232" spans="1:6" x14ac:dyDescent="0.3">
      <c r="A232" t="s">
        <v>293</v>
      </c>
      <c r="B232" t="s">
        <v>66</v>
      </c>
      <c r="C232" t="s">
        <v>280</v>
      </c>
      <c r="D232" t="s">
        <v>281</v>
      </c>
      <c r="E232">
        <v>30750</v>
      </c>
      <c r="F232" t="s">
        <v>40</v>
      </c>
    </row>
    <row r="233" spans="1:6" x14ac:dyDescent="0.3">
      <c r="A233" t="s">
        <v>294</v>
      </c>
      <c r="B233" t="s">
        <v>48</v>
      </c>
      <c r="C233" t="s">
        <v>280</v>
      </c>
      <c r="D233" t="s">
        <v>281</v>
      </c>
      <c r="E233">
        <v>30750</v>
      </c>
      <c r="F233" t="s">
        <v>34</v>
      </c>
    </row>
    <row r="234" spans="1:6" x14ac:dyDescent="0.3">
      <c r="A234" t="s">
        <v>295</v>
      </c>
      <c r="B234" t="s">
        <v>48</v>
      </c>
      <c r="C234" t="s">
        <v>280</v>
      </c>
      <c r="D234" t="s">
        <v>281</v>
      </c>
      <c r="E234">
        <v>32500</v>
      </c>
      <c r="F234" t="s">
        <v>30</v>
      </c>
    </row>
    <row r="235" spans="1:6" x14ac:dyDescent="0.3">
      <c r="A235" t="s">
        <v>296</v>
      </c>
      <c r="B235" t="s">
        <v>48</v>
      </c>
      <c r="C235" t="s">
        <v>280</v>
      </c>
      <c r="D235" t="s">
        <v>281</v>
      </c>
      <c r="E235">
        <v>32500</v>
      </c>
      <c r="F235" t="s">
        <v>32</v>
      </c>
    </row>
    <row r="236" spans="1:6" x14ac:dyDescent="0.3">
      <c r="A236" t="s">
        <v>297</v>
      </c>
      <c r="B236" t="s">
        <v>48</v>
      </c>
      <c r="C236" t="s">
        <v>280</v>
      </c>
      <c r="D236" t="s">
        <v>281</v>
      </c>
      <c r="E236">
        <v>22875</v>
      </c>
      <c r="F236" t="s">
        <v>34</v>
      </c>
    </row>
    <row r="237" spans="1:6" x14ac:dyDescent="0.3">
      <c r="A237" t="s">
        <v>298</v>
      </c>
      <c r="B237" t="s">
        <v>53</v>
      </c>
      <c r="C237" t="s">
        <v>280</v>
      </c>
      <c r="D237" t="s">
        <v>281</v>
      </c>
      <c r="E237">
        <v>32500</v>
      </c>
      <c r="F237" t="s">
        <v>30</v>
      </c>
    </row>
    <row r="238" spans="1:6" x14ac:dyDescent="0.3">
      <c r="A238" t="s">
        <v>299</v>
      </c>
      <c r="B238" t="s">
        <v>53</v>
      </c>
      <c r="C238" t="s">
        <v>280</v>
      </c>
      <c r="D238" t="s">
        <v>281</v>
      </c>
      <c r="E238">
        <v>50000</v>
      </c>
      <c r="F238" t="s">
        <v>32</v>
      </c>
    </row>
    <row r="239" spans="1:6" x14ac:dyDescent="0.3">
      <c r="A239" t="s">
        <v>300</v>
      </c>
      <c r="B239" t="s">
        <v>53</v>
      </c>
      <c r="C239" t="s">
        <v>280</v>
      </c>
      <c r="D239" t="s">
        <v>281</v>
      </c>
      <c r="E239">
        <v>22875</v>
      </c>
      <c r="F239" t="s">
        <v>34</v>
      </c>
    </row>
    <row r="240" spans="1:6" x14ac:dyDescent="0.3">
      <c r="A240" t="s">
        <v>301</v>
      </c>
      <c r="B240" t="s">
        <v>29</v>
      </c>
      <c r="C240" t="s">
        <v>280</v>
      </c>
      <c r="D240" t="s">
        <v>281</v>
      </c>
      <c r="E240">
        <v>32500</v>
      </c>
      <c r="F240" t="s">
        <v>30</v>
      </c>
    </row>
    <row r="241" spans="1:6" x14ac:dyDescent="0.3">
      <c r="A241" t="s">
        <v>302</v>
      </c>
      <c r="B241" t="s">
        <v>29</v>
      </c>
      <c r="C241" t="s">
        <v>280</v>
      </c>
      <c r="D241" t="s">
        <v>281</v>
      </c>
      <c r="E241">
        <v>32500</v>
      </c>
      <c r="F241" t="s">
        <v>32</v>
      </c>
    </row>
    <row r="242" spans="1:6" x14ac:dyDescent="0.3">
      <c r="A242" t="s">
        <v>303</v>
      </c>
      <c r="B242" t="s">
        <v>29</v>
      </c>
      <c r="C242" t="s">
        <v>280</v>
      </c>
      <c r="D242" t="s">
        <v>281</v>
      </c>
      <c r="E242">
        <v>22875</v>
      </c>
      <c r="F242" t="s">
        <v>34</v>
      </c>
    </row>
    <row r="243" spans="1:6" x14ac:dyDescent="0.3">
      <c r="A243" t="s">
        <v>304</v>
      </c>
      <c r="B243" t="s">
        <v>29</v>
      </c>
      <c r="C243" t="s">
        <v>280</v>
      </c>
      <c r="D243" t="s">
        <v>281</v>
      </c>
      <c r="E243">
        <v>32500</v>
      </c>
      <c r="F243" t="s">
        <v>32</v>
      </c>
    </row>
    <row r="244" spans="1:6" x14ac:dyDescent="0.3">
      <c r="A244" t="s">
        <v>305</v>
      </c>
      <c r="B244" t="s">
        <v>128</v>
      </c>
      <c r="C244" t="s">
        <v>280</v>
      </c>
      <c r="D244" t="s">
        <v>281</v>
      </c>
      <c r="E244">
        <v>32500</v>
      </c>
      <c r="F244" t="s">
        <v>34</v>
      </c>
    </row>
    <row r="245" spans="1:6" x14ac:dyDescent="0.3">
      <c r="A245" t="s">
        <v>189</v>
      </c>
      <c r="B245" t="s">
        <v>24</v>
      </c>
      <c r="C245" t="s">
        <v>190</v>
      </c>
      <c r="D245" t="s">
        <v>191</v>
      </c>
      <c r="E245">
        <v>39500</v>
      </c>
      <c r="F245" t="s">
        <v>27</v>
      </c>
    </row>
    <row r="246" spans="1:6" x14ac:dyDescent="0.3">
      <c r="A246" t="s">
        <v>192</v>
      </c>
      <c r="B246" t="s">
        <v>24</v>
      </c>
      <c r="C246" t="s">
        <v>190</v>
      </c>
      <c r="D246" t="s">
        <v>191</v>
      </c>
      <c r="E246">
        <v>39500</v>
      </c>
      <c r="F246" t="s">
        <v>32</v>
      </c>
    </row>
    <row r="247" spans="1:6" x14ac:dyDescent="0.3">
      <c r="A247" t="s">
        <v>193</v>
      </c>
      <c r="B247" t="s">
        <v>24</v>
      </c>
      <c r="C247" t="s">
        <v>190</v>
      </c>
      <c r="D247" t="s">
        <v>191</v>
      </c>
      <c r="E247">
        <v>39500</v>
      </c>
      <c r="F247" t="s">
        <v>40</v>
      </c>
    </row>
    <row r="248" spans="1:6" x14ac:dyDescent="0.3">
      <c r="A248" t="s">
        <v>194</v>
      </c>
      <c r="B248" t="s">
        <v>24</v>
      </c>
      <c r="C248" t="s">
        <v>190</v>
      </c>
      <c r="D248" t="s">
        <v>191</v>
      </c>
      <c r="E248">
        <v>39500</v>
      </c>
      <c r="F248" t="s">
        <v>30</v>
      </c>
    </row>
    <row r="249" spans="1:6" x14ac:dyDescent="0.3">
      <c r="A249" t="s">
        <v>195</v>
      </c>
      <c r="B249" t="s">
        <v>24</v>
      </c>
      <c r="C249" t="s">
        <v>190</v>
      </c>
      <c r="D249" t="s">
        <v>191</v>
      </c>
      <c r="E249">
        <v>26375</v>
      </c>
      <c r="F249" t="s">
        <v>34</v>
      </c>
    </row>
    <row r="250" spans="1:6" x14ac:dyDescent="0.3">
      <c r="A250" t="s">
        <v>196</v>
      </c>
      <c r="B250" t="s">
        <v>24</v>
      </c>
      <c r="C250" t="s">
        <v>190</v>
      </c>
      <c r="D250" t="s">
        <v>191</v>
      </c>
      <c r="E250">
        <v>26375</v>
      </c>
      <c r="F250" t="s">
        <v>30</v>
      </c>
    </row>
    <row r="251" spans="1:6" x14ac:dyDescent="0.3">
      <c r="A251" t="s">
        <v>197</v>
      </c>
      <c r="B251" t="s">
        <v>24</v>
      </c>
      <c r="C251" t="s">
        <v>190</v>
      </c>
      <c r="D251" t="s">
        <v>191</v>
      </c>
      <c r="E251">
        <v>26375</v>
      </c>
      <c r="F251" t="s">
        <v>32</v>
      </c>
    </row>
    <row r="252" spans="1:6" x14ac:dyDescent="0.3">
      <c r="A252" t="s">
        <v>198</v>
      </c>
      <c r="B252" t="s">
        <v>58</v>
      </c>
      <c r="C252" t="s">
        <v>190</v>
      </c>
      <c r="D252" t="s">
        <v>191</v>
      </c>
      <c r="E252">
        <v>30750</v>
      </c>
      <c r="F252" t="s">
        <v>27</v>
      </c>
    </row>
    <row r="253" spans="1:6" x14ac:dyDescent="0.3">
      <c r="A253" t="s">
        <v>199</v>
      </c>
      <c r="B253" t="s">
        <v>58</v>
      </c>
      <c r="C253" t="s">
        <v>190</v>
      </c>
      <c r="D253" t="s">
        <v>191</v>
      </c>
      <c r="E253">
        <v>30750</v>
      </c>
      <c r="F253" t="s">
        <v>34</v>
      </c>
    </row>
    <row r="254" spans="1:6" x14ac:dyDescent="0.3">
      <c r="A254" t="s">
        <v>200</v>
      </c>
      <c r="B254" t="s">
        <v>58</v>
      </c>
      <c r="C254" t="s">
        <v>190</v>
      </c>
      <c r="D254" t="s">
        <v>191</v>
      </c>
      <c r="E254">
        <v>30750</v>
      </c>
      <c r="F254" t="s">
        <v>30</v>
      </c>
    </row>
    <row r="255" spans="1:6" x14ac:dyDescent="0.3">
      <c r="A255" t="s">
        <v>201</v>
      </c>
      <c r="B255" t="s">
        <v>58</v>
      </c>
      <c r="C255" t="s">
        <v>190</v>
      </c>
      <c r="D255" t="s">
        <v>191</v>
      </c>
      <c r="E255">
        <v>34250</v>
      </c>
      <c r="F255" t="s">
        <v>32</v>
      </c>
    </row>
    <row r="256" spans="1:6" x14ac:dyDescent="0.3">
      <c r="A256" t="s">
        <v>202</v>
      </c>
      <c r="B256" t="s">
        <v>58</v>
      </c>
      <c r="C256" t="s">
        <v>190</v>
      </c>
      <c r="D256" t="s">
        <v>191</v>
      </c>
      <c r="E256">
        <v>30750</v>
      </c>
      <c r="F256" t="s">
        <v>34</v>
      </c>
    </row>
    <row r="257" spans="1:6" x14ac:dyDescent="0.3">
      <c r="A257" t="s">
        <v>203</v>
      </c>
      <c r="B257" t="s">
        <v>58</v>
      </c>
      <c r="C257" t="s">
        <v>190</v>
      </c>
      <c r="D257" t="s">
        <v>191</v>
      </c>
      <c r="E257">
        <v>34250</v>
      </c>
      <c r="F257" t="s">
        <v>32</v>
      </c>
    </row>
    <row r="258" spans="1:6" x14ac:dyDescent="0.3">
      <c r="A258" t="s">
        <v>204</v>
      </c>
      <c r="B258" t="s">
        <v>66</v>
      </c>
      <c r="C258" t="s">
        <v>190</v>
      </c>
      <c r="D258" t="s">
        <v>191</v>
      </c>
      <c r="E258">
        <v>30750</v>
      </c>
      <c r="F258" t="s">
        <v>27</v>
      </c>
    </row>
    <row r="259" spans="1:6" x14ac:dyDescent="0.3">
      <c r="A259" t="s">
        <v>205</v>
      </c>
      <c r="B259" t="s">
        <v>66</v>
      </c>
      <c r="C259" t="s">
        <v>190</v>
      </c>
      <c r="D259" t="s">
        <v>191</v>
      </c>
      <c r="E259">
        <v>30750</v>
      </c>
      <c r="F259" t="s">
        <v>32</v>
      </c>
    </row>
    <row r="260" spans="1:6" x14ac:dyDescent="0.3">
      <c r="A260" t="s">
        <v>206</v>
      </c>
      <c r="B260" t="s">
        <v>66</v>
      </c>
      <c r="C260" t="s">
        <v>190</v>
      </c>
      <c r="D260" t="s">
        <v>191</v>
      </c>
      <c r="E260">
        <v>34250</v>
      </c>
      <c r="F260" t="s">
        <v>40</v>
      </c>
    </row>
    <row r="261" spans="1:6" x14ac:dyDescent="0.3">
      <c r="A261" t="s">
        <v>207</v>
      </c>
      <c r="B261" t="s">
        <v>66</v>
      </c>
      <c r="C261" t="s">
        <v>190</v>
      </c>
      <c r="D261" t="s">
        <v>191</v>
      </c>
      <c r="E261">
        <v>30750</v>
      </c>
      <c r="F261" t="s">
        <v>30</v>
      </c>
    </row>
    <row r="262" spans="1:6" x14ac:dyDescent="0.3">
      <c r="A262" t="s">
        <v>208</v>
      </c>
      <c r="B262" t="s">
        <v>66</v>
      </c>
      <c r="C262" t="s">
        <v>190</v>
      </c>
      <c r="D262" t="s">
        <v>191</v>
      </c>
      <c r="E262">
        <v>34250</v>
      </c>
      <c r="F262" t="s">
        <v>34</v>
      </c>
    </row>
    <row r="263" spans="1:6" x14ac:dyDescent="0.3">
      <c r="A263" t="s">
        <v>209</v>
      </c>
      <c r="B263" t="s">
        <v>48</v>
      </c>
      <c r="C263" t="s">
        <v>190</v>
      </c>
      <c r="D263" t="s">
        <v>191</v>
      </c>
      <c r="E263">
        <v>30750</v>
      </c>
      <c r="F263" t="s">
        <v>34</v>
      </c>
    </row>
    <row r="264" spans="1:6" x14ac:dyDescent="0.3">
      <c r="A264" t="s">
        <v>210</v>
      </c>
      <c r="B264" t="s">
        <v>48</v>
      </c>
      <c r="C264" t="s">
        <v>190</v>
      </c>
      <c r="D264" t="s">
        <v>191</v>
      </c>
      <c r="E264">
        <v>34250</v>
      </c>
      <c r="F264" t="s">
        <v>32</v>
      </c>
    </row>
    <row r="265" spans="1:6" x14ac:dyDescent="0.3">
      <c r="A265" t="s">
        <v>211</v>
      </c>
      <c r="B265" t="s">
        <v>48</v>
      </c>
      <c r="C265" t="s">
        <v>190</v>
      </c>
      <c r="D265" t="s">
        <v>191</v>
      </c>
      <c r="E265">
        <v>30750</v>
      </c>
      <c r="F265" t="s">
        <v>27</v>
      </c>
    </row>
    <row r="266" spans="1:6" x14ac:dyDescent="0.3">
      <c r="A266" t="s">
        <v>212</v>
      </c>
      <c r="B266" t="s">
        <v>48</v>
      </c>
      <c r="C266" t="s">
        <v>190</v>
      </c>
      <c r="D266" t="s">
        <v>191</v>
      </c>
      <c r="E266">
        <v>34250</v>
      </c>
      <c r="F266" t="s">
        <v>27</v>
      </c>
    </row>
    <row r="267" spans="1:6" x14ac:dyDescent="0.3">
      <c r="A267" t="s">
        <v>213</v>
      </c>
      <c r="B267" t="s">
        <v>48</v>
      </c>
      <c r="C267" t="s">
        <v>190</v>
      </c>
      <c r="D267" t="s">
        <v>191</v>
      </c>
      <c r="E267">
        <v>30750</v>
      </c>
      <c r="F267" t="s">
        <v>32</v>
      </c>
    </row>
    <row r="268" spans="1:6" x14ac:dyDescent="0.3">
      <c r="A268" t="s">
        <v>214</v>
      </c>
      <c r="B268" t="s">
        <v>48</v>
      </c>
      <c r="C268" t="s">
        <v>190</v>
      </c>
      <c r="D268" t="s">
        <v>191</v>
      </c>
      <c r="E268">
        <v>23750</v>
      </c>
      <c r="F268" t="s">
        <v>40</v>
      </c>
    </row>
    <row r="269" spans="1:6" x14ac:dyDescent="0.3">
      <c r="A269" t="s">
        <v>215</v>
      </c>
      <c r="B269" t="s">
        <v>53</v>
      </c>
      <c r="C269" t="s">
        <v>190</v>
      </c>
      <c r="D269" t="s">
        <v>191</v>
      </c>
      <c r="E269">
        <v>30750</v>
      </c>
      <c r="F269" t="s">
        <v>34</v>
      </c>
    </row>
    <row r="270" spans="1:6" x14ac:dyDescent="0.3">
      <c r="A270" t="s">
        <v>216</v>
      </c>
      <c r="B270" t="s">
        <v>53</v>
      </c>
      <c r="C270" t="s">
        <v>190</v>
      </c>
      <c r="D270" t="s">
        <v>191</v>
      </c>
      <c r="E270">
        <v>34250</v>
      </c>
      <c r="F270" t="s">
        <v>32</v>
      </c>
    </row>
    <row r="271" spans="1:6" x14ac:dyDescent="0.3">
      <c r="A271" t="s">
        <v>217</v>
      </c>
      <c r="B271" t="s">
        <v>53</v>
      </c>
      <c r="C271" t="s">
        <v>190</v>
      </c>
      <c r="D271" t="s">
        <v>191</v>
      </c>
      <c r="E271">
        <v>23750</v>
      </c>
      <c r="F271" t="s">
        <v>27</v>
      </c>
    </row>
    <row r="272" spans="1:6" x14ac:dyDescent="0.3">
      <c r="A272" t="s">
        <v>218</v>
      </c>
      <c r="B272" t="s">
        <v>29</v>
      </c>
      <c r="C272" t="s">
        <v>190</v>
      </c>
      <c r="D272" t="s">
        <v>191</v>
      </c>
      <c r="E272">
        <v>30750</v>
      </c>
      <c r="F272" t="s">
        <v>32</v>
      </c>
    </row>
    <row r="273" spans="1:6" x14ac:dyDescent="0.3">
      <c r="A273" t="s">
        <v>219</v>
      </c>
      <c r="B273" t="s">
        <v>29</v>
      </c>
      <c r="C273" t="s">
        <v>190</v>
      </c>
      <c r="D273" t="s">
        <v>191</v>
      </c>
      <c r="E273">
        <v>34250</v>
      </c>
      <c r="F273" t="s">
        <v>27</v>
      </c>
    </row>
    <row r="274" spans="1:6" x14ac:dyDescent="0.3">
      <c r="A274" t="s">
        <v>220</v>
      </c>
      <c r="B274" t="s">
        <v>29</v>
      </c>
      <c r="C274" t="s">
        <v>190</v>
      </c>
      <c r="D274" t="s">
        <v>191</v>
      </c>
      <c r="E274">
        <v>23750</v>
      </c>
      <c r="F274" t="s">
        <v>27</v>
      </c>
    </row>
    <row r="275" spans="1:6" x14ac:dyDescent="0.3">
      <c r="A275" t="s">
        <v>221</v>
      </c>
      <c r="B275" t="s">
        <v>29</v>
      </c>
      <c r="C275" t="s">
        <v>190</v>
      </c>
      <c r="D275" t="s">
        <v>191</v>
      </c>
      <c r="E275">
        <v>30750</v>
      </c>
      <c r="F275" t="s">
        <v>32</v>
      </c>
    </row>
    <row r="276" spans="1:6" x14ac:dyDescent="0.3">
      <c r="A276" t="s">
        <v>222</v>
      </c>
      <c r="B276" t="s">
        <v>29</v>
      </c>
      <c r="C276" t="s">
        <v>190</v>
      </c>
      <c r="D276" t="s">
        <v>191</v>
      </c>
      <c r="E276">
        <v>34250</v>
      </c>
      <c r="F276" t="s">
        <v>40</v>
      </c>
    </row>
    <row r="277" spans="1:6" x14ac:dyDescent="0.3">
      <c r="A277" t="s">
        <v>223</v>
      </c>
      <c r="B277" t="s">
        <v>29</v>
      </c>
      <c r="C277" t="s">
        <v>190</v>
      </c>
      <c r="D277" t="s">
        <v>191</v>
      </c>
      <c r="E277">
        <v>23750</v>
      </c>
      <c r="F277" t="s">
        <v>30</v>
      </c>
    </row>
    <row r="278" spans="1:6" x14ac:dyDescent="0.3">
      <c r="A278" t="s">
        <v>224</v>
      </c>
      <c r="B278" t="s">
        <v>29</v>
      </c>
      <c r="C278" t="s">
        <v>190</v>
      </c>
      <c r="D278" t="s">
        <v>191</v>
      </c>
      <c r="E278">
        <v>30750</v>
      </c>
      <c r="F278" t="s">
        <v>34</v>
      </c>
    </row>
    <row r="279" spans="1:6" x14ac:dyDescent="0.3">
      <c r="A279" t="s">
        <v>225</v>
      </c>
      <c r="B279" t="s">
        <v>29</v>
      </c>
      <c r="C279" t="s">
        <v>190</v>
      </c>
      <c r="D279" t="s">
        <v>191</v>
      </c>
      <c r="E279">
        <v>34250</v>
      </c>
      <c r="F279" t="s">
        <v>30</v>
      </c>
    </row>
    <row r="280" spans="1:6" x14ac:dyDescent="0.3">
      <c r="A280" t="s">
        <v>23</v>
      </c>
      <c r="B280" t="s">
        <v>24</v>
      </c>
      <c r="C280" t="s">
        <v>25</v>
      </c>
      <c r="D280" t="s">
        <v>26</v>
      </c>
      <c r="E280">
        <v>32500</v>
      </c>
      <c r="F280" t="s">
        <v>27</v>
      </c>
    </row>
    <row r="281" spans="1:6" x14ac:dyDescent="0.3">
      <c r="A281" t="s">
        <v>28</v>
      </c>
      <c r="B281" t="s">
        <v>29</v>
      </c>
      <c r="C281" t="s">
        <v>25</v>
      </c>
      <c r="D281" t="s">
        <v>26</v>
      </c>
      <c r="E281">
        <v>30750</v>
      </c>
      <c r="F281" t="s">
        <v>30</v>
      </c>
    </row>
    <row r="282" spans="1:6" x14ac:dyDescent="0.3">
      <c r="A282" t="s">
        <v>31</v>
      </c>
      <c r="B282" t="s">
        <v>29</v>
      </c>
      <c r="C282" t="s">
        <v>25</v>
      </c>
      <c r="D282" t="s">
        <v>26</v>
      </c>
      <c r="E282">
        <v>26000</v>
      </c>
      <c r="F282" t="s">
        <v>32</v>
      </c>
    </row>
    <row r="283" spans="1:6" x14ac:dyDescent="0.3">
      <c r="A283" t="s">
        <v>33</v>
      </c>
      <c r="B283" t="s">
        <v>29</v>
      </c>
      <c r="C283" t="s">
        <v>25</v>
      </c>
      <c r="D283" t="s">
        <v>26</v>
      </c>
      <c r="E283">
        <v>34250</v>
      </c>
      <c r="F283" t="s">
        <v>34</v>
      </c>
    </row>
    <row r="284" spans="1:6" x14ac:dyDescent="0.3">
      <c r="A284" t="s">
        <v>35</v>
      </c>
      <c r="B284" t="s">
        <v>29</v>
      </c>
      <c r="C284" t="s">
        <v>25</v>
      </c>
      <c r="D284" t="s">
        <v>26</v>
      </c>
      <c r="E284">
        <v>32500</v>
      </c>
      <c r="F284" t="s">
        <v>32</v>
      </c>
    </row>
    <row r="285" spans="1:6" x14ac:dyDescent="0.3">
      <c r="A285" t="s">
        <v>36</v>
      </c>
      <c r="B285" t="s">
        <v>29</v>
      </c>
      <c r="C285" t="s">
        <v>25</v>
      </c>
      <c r="D285" t="s">
        <v>26</v>
      </c>
      <c r="E285">
        <v>30750</v>
      </c>
      <c r="F285" t="s">
        <v>27</v>
      </c>
    </row>
    <row r="286" spans="1:6" x14ac:dyDescent="0.3">
      <c r="A286" t="s">
        <v>37</v>
      </c>
      <c r="B286" t="s">
        <v>29</v>
      </c>
      <c r="C286" t="s">
        <v>25</v>
      </c>
      <c r="D286" t="s">
        <v>26</v>
      </c>
      <c r="E286">
        <v>40000</v>
      </c>
      <c r="F286" t="s">
        <v>27</v>
      </c>
    </row>
    <row r="287" spans="1:6" x14ac:dyDescent="0.3">
      <c r="A287" t="s">
        <v>38</v>
      </c>
      <c r="B287" t="s">
        <v>24</v>
      </c>
      <c r="C287" t="s">
        <v>25</v>
      </c>
      <c r="D287" t="s">
        <v>26</v>
      </c>
      <c r="E287">
        <v>30750</v>
      </c>
      <c r="F287" t="s">
        <v>32</v>
      </c>
    </row>
    <row r="288" spans="1:6" x14ac:dyDescent="0.3">
      <c r="A288" t="s">
        <v>39</v>
      </c>
      <c r="B288" t="s">
        <v>24</v>
      </c>
      <c r="C288" t="s">
        <v>25</v>
      </c>
      <c r="D288" t="s">
        <v>26</v>
      </c>
      <c r="E288">
        <v>34250</v>
      </c>
      <c r="F288" t="s">
        <v>40</v>
      </c>
    </row>
    <row r="289" spans="1:6" x14ac:dyDescent="0.3">
      <c r="A289" t="s">
        <v>41</v>
      </c>
      <c r="B289" t="s">
        <v>24</v>
      </c>
      <c r="C289" t="s">
        <v>25</v>
      </c>
      <c r="D289" t="s">
        <v>26</v>
      </c>
      <c r="E289">
        <v>30750</v>
      </c>
      <c r="F289" t="s">
        <v>30</v>
      </c>
    </row>
    <row r="290" spans="1:6" x14ac:dyDescent="0.3">
      <c r="A290" t="s">
        <v>42</v>
      </c>
      <c r="B290" t="s">
        <v>24</v>
      </c>
      <c r="C290" t="s">
        <v>25</v>
      </c>
      <c r="D290" t="s">
        <v>26</v>
      </c>
      <c r="E290">
        <v>21000</v>
      </c>
      <c r="F290" t="s">
        <v>34</v>
      </c>
    </row>
    <row r="291" spans="1:6" x14ac:dyDescent="0.3">
      <c r="A291" t="s">
        <v>43</v>
      </c>
      <c r="B291" t="s">
        <v>24</v>
      </c>
      <c r="C291" t="s">
        <v>25</v>
      </c>
      <c r="D291" t="s">
        <v>26</v>
      </c>
      <c r="E291">
        <v>34250</v>
      </c>
      <c r="F291" t="s">
        <v>30</v>
      </c>
    </row>
    <row r="292" spans="1:6" x14ac:dyDescent="0.3">
      <c r="A292" t="s">
        <v>44</v>
      </c>
      <c r="B292" t="s">
        <v>24</v>
      </c>
      <c r="C292" t="s">
        <v>25</v>
      </c>
      <c r="D292" t="s">
        <v>26</v>
      </c>
      <c r="E292">
        <v>32500</v>
      </c>
      <c r="F292" t="s">
        <v>32</v>
      </c>
    </row>
    <row r="293" spans="1:6" x14ac:dyDescent="0.3">
      <c r="A293" t="s">
        <v>45</v>
      </c>
      <c r="B293" t="s">
        <v>24</v>
      </c>
      <c r="C293" t="s">
        <v>25</v>
      </c>
      <c r="D293" t="s">
        <v>26</v>
      </c>
      <c r="E293">
        <v>30750</v>
      </c>
      <c r="F293" t="s">
        <v>34</v>
      </c>
    </row>
    <row r="294" spans="1:6" x14ac:dyDescent="0.3">
      <c r="A294" t="s">
        <v>46</v>
      </c>
      <c r="B294" t="s">
        <v>24</v>
      </c>
      <c r="C294" t="s">
        <v>25</v>
      </c>
      <c r="D294" t="s">
        <v>26</v>
      </c>
      <c r="E294">
        <v>34250</v>
      </c>
      <c r="F294" t="s">
        <v>32</v>
      </c>
    </row>
    <row r="295" spans="1:6" x14ac:dyDescent="0.3">
      <c r="A295" t="s">
        <v>47</v>
      </c>
      <c r="B295" t="s">
        <v>48</v>
      </c>
      <c r="C295" t="s">
        <v>25</v>
      </c>
      <c r="D295" t="s">
        <v>26</v>
      </c>
      <c r="E295">
        <v>27000</v>
      </c>
      <c r="F295" t="s">
        <v>34</v>
      </c>
    </row>
    <row r="296" spans="1:6" x14ac:dyDescent="0.3">
      <c r="A296" t="s">
        <v>49</v>
      </c>
      <c r="B296" t="s">
        <v>48</v>
      </c>
      <c r="C296" t="s">
        <v>25</v>
      </c>
      <c r="D296" t="s">
        <v>26</v>
      </c>
      <c r="E296">
        <v>43000</v>
      </c>
      <c r="F296" t="s">
        <v>30</v>
      </c>
    </row>
    <row r="297" spans="1:6" x14ac:dyDescent="0.3">
      <c r="A297" t="s">
        <v>50</v>
      </c>
      <c r="B297" t="s">
        <v>48</v>
      </c>
      <c r="C297" t="s">
        <v>25</v>
      </c>
      <c r="D297" t="s">
        <v>26</v>
      </c>
      <c r="E297">
        <v>32500</v>
      </c>
      <c r="F297" t="s">
        <v>32</v>
      </c>
    </row>
    <row r="298" spans="1:6" x14ac:dyDescent="0.3">
      <c r="A298" t="s">
        <v>51</v>
      </c>
      <c r="B298" t="s">
        <v>48</v>
      </c>
      <c r="C298" t="s">
        <v>25</v>
      </c>
      <c r="D298" t="s">
        <v>26</v>
      </c>
      <c r="E298">
        <v>30750</v>
      </c>
      <c r="F298" t="s">
        <v>34</v>
      </c>
    </row>
    <row r="299" spans="1:6" x14ac:dyDescent="0.3">
      <c r="A299" t="s">
        <v>52</v>
      </c>
      <c r="B299" t="s">
        <v>53</v>
      </c>
      <c r="C299" t="s">
        <v>25</v>
      </c>
      <c r="D299" t="s">
        <v>26</v>
      </c>
      <c r="E299">
        <v>34250</v>
      </c>
      <c r="F299" t="s">
        <v>34</v>
      </c>
    </row>
    <row r="300" spans="1:6" x14ac:dyDescent="0.3">
      <c r="A300" t="s">
        <v>54</v>
      </c>
      <c r="B300" t="s">
        <v>53</v>
      </c>
      <c r="C300" t="s">
        <v>25</v>
      </c>
      <c r="D300" t="s">
        <v>26</v>
      </c>
      <c r="E300">
        <v>32500</v>
      </c>
      <c r="F300" t="s">
        <v>32</v>
      </c>
    </row>
    <row r="301" spans="1:6" x14ac:dyDescent="0.3">
      <c r="A301" t="s">
        <v>55</v>
      </c>
      <c r="B301" t="s">
        <v>53</v>
      </c>
      <c r="C301" t="s">
        <v>25</v>
      </c>
      <c r="D301" t="s">
        <v>26</v>
      </c>
      <c r="E301">
        <v>30750</v>
      </c>
      <c r="F301" t="s">
        <v>27</v>
      </c>
    </row>
    <row r="302" spans="1:6" x14ac:dyDescent="0.3">
      <c r="A302" t="s">
        <v>56</v>
      </c>
      <c r="B302" t="s">
        <v>53</v>
      </c>
      <c r="C302" t="s">
        <v>25</v>
      </c>
      <c r="D302" t="s">
        <v>26</v>
      </c>
      <c r="E302">
        <v>34250</v>
      </c>
      <c r="F302" t="s">
        <v>27</v>
      </c>
    </row>
    <row r="303" spans="1:6" x14ac:dyDescent="0.3">
      <c r="A303" t="s">
        <v>57</v>
      </c>
      <c r="B303" t="s">
        <v>58</v>
      </c>
      <c r="C303" t="s">
        <v>25</v>
      </c>
      <c r="D303" t="s">
        <v>26</v>
      </c>
      <c r="E303">
        <v>30750</v>
      </c>
      <c r="F303" t="s">
        <v>27</v>
      </c>
    </row>
    <row r="304" spans="1:6" x14ac:dyDescent="0.3">
      <c r="A304" t="s">
        <v>59</v>
      </c>
      <c r="B304" t="s">
        <v>58</v>
      </c>
      <c r="C304" t="s">
        <v>25</v>
      </c>
      <c r="D304" t="s">
        <v>26</v>
      </c>
      <c r="E304">
        <v>23000</v>
      </c>
      <c r="F304" t="s">
        <v>32</v>
      </c>
    </row>
    <row r="305" spans="1:6" x14ac:dyDescent="0.3">
      <c r="A305" t="s">
        <v>60</v>
      </c>
      <c r="B305" t="s">
        <v>58</v>
      </c>
      <c r="C305" t="s">
        <v>25</v>
      </c>
      <c r="D305" t="s">
        <v>26</v>
      </c>
      <c r="E305">
        <v>34250</v>
      </c>
      <c r="F305" t="s">
        <v>40</v>
      </c>
    </row>
    <row r="306" spans="1:6" x14ac:dyDescent="0.3">
      <c r="A306" t="s">
        <v>61</v>
      </c>
      <c r="B306" t="s">
        <v>58</v>
      </c>
      <c r="C306" t="s">
        <v>25</v>
      </c>
      <c r="D306" t="s">
        <v>26</v>
      </c>
      <c r="E306">
        <v>32500</v>
      </c>
      <c r="F306" t="s">
        <v>30</v>
      </c>
    </row>
    <row r="307" spans="1:6" x14ac:dyDescent="0.3">
      <c r="A307" t="s">
        <v>62</v>
      </c>
      <c r="B307" t="s">
        <v>58</v>
      </c>
      <c r="C307" t="s">
        <v>25</v>
      </c>
      <c r="D307" t="s">
        <v>26</v>
      </c>
      <c r="E307">
        <v>30750</v>
      </c>
      <c r="F307" t="s">
        <v>34</v>
      </c>
    </row>
    <row r="308" spans="1:6" x14ac:dyDescent="0.3">
      <c r="A308" t="s">
        <v>63</v>
      </c>
      <c r="B308" t="s">
        <v>58</v>
      </c>
      <c r="C308" t="s">
        <v>25</v>
      </c>
      <c r="D308" t="s">
        <v>26</v>
      </c>
      <c r="E308">
        <v>40000</v>
      </c>
      <c r="F308" t="s">
        <v>30</v>
      </c>
    </row>
    <row r="309" spans="1:6" x14ac:dyDescent="0.3">
      <c r="A309" t="s">
        <v>64</v>
      </c>
      <c r="B309" t="s">
        <v>58</v>
      </c>
      <c r="C309" t="s">
        <v>25</v>
      </c>
      <c r="D309" t="s">
        <v>26</v>
      </c>
      <c r="E309">
        <v>30750</v>
      </c>
      <c r="F309" t="s">
        <v>32</v>
      </c>
    </row>
    <row r="310" spans="1:6" x14ac:dyDescent="0.3">
      <c r="A310" t="s">
        <v>65</v>
      </c>
      <c r="B310" t="s">
        <v>66</v>
      </c>
      <c r="C310" t="s">
        <v>25</v>
      </c>
      <c r="D310" t="s">
        <v>26</v>
      </c>
      <c r="E310">
        <v>34250</v>
      </c>
      <c r="F310" t="s">
        <v>27</v>
      </c>
    </row>
    <row r="311" spans="1:6" x14ac:dyDescent="0.3">
      <c r="A311" t="s">
        <v>67</v>
      </c>
      <c r="B311" t="s">
        <v>66</v>
      </c>
      <c r="C311" t="s">
        <v>25</v>
      </c>
      <c r="D311" t="s">
        <v>26</v>
      </c>
      <c r="E311">
        <v>30750</v>
      </c>
      <c r="F311" t="s">
        <v>27</v>
      </c>
    </row>
    <row r="312" spans="1:6" x14ac:dyDescent="0.3">
      <c r="A312" t="s">
        <v>68</v>
      </c>
      <c r="B312" t="s">
        <v>66</v>
      </c>
      <c r="C312" t="s">
        <v>25</v>
      </c>
      <c r="D312" t="s">
        <v>26</v>
      </c>
      <c r="E312">
        <v>25000</v>
      </c>
      <c r="F312" t="s">
        <v>32</v>
      </c>
    </row>
    <row r="313" spans="1:6" x14ac:dyDescent="0.3">
      <c r="A313" t="s">
        <v>69</v>
      </c>
      <c r="B313" t="s">
        <v>66</v>
      </c>
      <c r="C313" t="s">
        <v>25</v>
      </c>
      <c r="D313" t="s">
        <v>26</v>
      </c>
      <c r="E313">
        <v>34250</v>
      </c>
      <c r="F313" t="s">
        <v>40</v>
      </c>
    </row>
    <row r="314" spans="1:6" x14ac:dyDescent="0.3">
      <c r="A314" t="s">
        <v>70</v>
      </c>
      <c r="B314" t="s">
        <v>66</v>
      </c>
      <c r="C314" t="s">
        <v>25</v>
      </c>
      <c r="D314" t="s">
        <v>26</v>
      </c>
      <c r="E314">
        <v>32500</v>
      </c>
      <c r="F314" t="s">
        <v>30</v>
      </c>
    </row>
    <row r="315" spans="1:6" x14ac:dyDescent="0.3">
      <c r="A315" t="s">
        <v>71</v>
      </c>
      <c r="B315" t="s">
        <v>66</v>
      </c>
      <c r="C315" t="s">
        <v>25</v>
      </c>
      <c r="D315" t="s">
        <v>26</v>
      </c>
      <c r="E315">
        <v>30750</v>
      </c>
      <c r="F315" t="s">
        <v>34</v>
      </c>
    </row>
    <row r="316" spans="1:6" x14ac:dyDescent="0.3">
      <c r="A316" t="s">
        <v>72</v>
      </c>
      <c r="B316" t="s">
        <v>66</v>
      </c>
      <c r="C316" t="s">
        <v>25</v>
      </c>
      <c r="D316" t="s">
        <v>26</v>
      </c>
      <c r="E316">
        <v>34250</v>
      </c>
      <c r="F316" t="s">
        <v>30</v>
      </c>
    </row>
    <row r="317" spans="1:6" x14ac:dyDescent="0.3">
      <c r="A317" t="s">
        <v>73</v>
      </c>
      <c r="B317" t="s">
        <v>66</v>
      </c>
      <c r="C317" t="s">
        <v>25</v>
      </c>
      <c r="D317" t="s">
        <v>26</v>
      </c>
      <c r="E317">
        <v>30750</v>
      </c>
      <c r="F317" t="s">
        <v>32</v>
      </c>
    </row>
    <row r="318" spans="1:6" x14ac:dyDescent="0.3">
      <c r="A318" t="s">
        <v>74</v>
      </c>
      <c r="B318" t="s">
        <v>66</v>
      </c>
      <c r="C318" t="s">
        <v>25</v>
      </c>
      <c r="D318" t="s">
        <v>26</v>
      </c>
      <c r="E318">
        <v>22875</v>
      </c>
      <c r="F318" t="s">
        <v>34</v>
      </c>
    </row>
    <row r="319" spans="1:6" x14ac:dyDescent="0.3">
      <c r="A319" t="s">
        <v>416</v>
      </c>
      <c r="B319" t="s">
        <v>24</v>
      </c>
      <c r="C319" t="s">
        <v>122</v>
      </c>
      <c r="D319" t="s">
        <v>417</v>
      </c>
      <c r="E319">
        <v>32500</v>
      </c>
      <c r="F319" t="s">
        <v>32</v>
      </c>
    </row>
    <row r="320" spans="1:6" x14ac:dyDescent="0.3">
      <c r="A320" t="s">
        <v>418</v>
      </c>
      <c r="B320" t="s">
        <v>29</v>
      </c>
      <c r="C320" t="s">
        <v>122</v>
      </c>
      <c r="D320" t="s">
        <v>417</v>
      </c>
      <c r="E320">
        <v>34250</v>
      </c>
      <c r="F320" t="s">
        <v>32</v>
      </c>
    </row>
    <row r="321" spans="1:6" x14ac:dyDescent="0.3">
      <c r="A321" t="s">
        <v>419</v>
      </c>
      <c r="B321" t="s">
        <v>48</v>
      </c>
      <c r="C321" t="s">
        <v>122</v>
      </c>
      <c r="D321" t="s">
        <v>417</v>
      </c>
      <c r="E321">
        <v>32500</v>
      </c>
      <c r="F321" t="s">
        <v>34</v>
      </c>
    </row>
    <row r="322" spans="1:6" x14ac:dyDescent="0.3">
      <c r="A322" t="s">
        <v>420</v>
      </c>
      <c r="B322" t="s">
        <v>53</v>
      </c>
      <c r="C322" t="s">
        <v>122</v>
      </c>
      <c r="D322" t="s">
        <v>417</v>
      </c>
      <c r="E322">
        <v>30750</v>
      </c>
      <c r="F322" t="s">
        <v>34</v>
      </c>
    </row>
    <row r="323" spans="1:6" x14ac:dyDescent="0.3">
      <c r="A323" t="s">
        <v>421</v>
      </c>
      <c r="B323" t="s">
        <v>58</v>
      </c>
      <c r="C323" t="s">
        <v>122</v>
      </c>
      <c r="D323" t="s">
        <v>417</v>
      </c>
      <c r="E323">
        <v>30750</v>
      </c>
      <c r="F323" t="s">
        <v>32</v>
      </c>
    </row>
    <row r="324" spans="1:6" x14ac:dyDescent="0.3">
      <c r="A324" t="s">
        <v>422</v>
      </c>
      <c r="B324" t="s">
        <v>66</v>
      </c>
      <c r="C324" t="s">
        <v>122</v>
      </c>
      <c r="D324" t="s">
        <v>417</v>
      </c>
      <c r="E324">
        <v>30750</v>
      </c>
      <c r="F324" t="s">
        <v>40</v>
      </c>
    </row>
    <row r="325" spans="1:6" x14ac:dyDescent="0.3">
      <c r="A325" t="s">
        <v>423</v>
      </c>
      <c r="B325" t="s">
        <v>128</v>
      </c>
      <c r="C325" t="s">
        <v>122</v>
      </c>
      <c r="D325" t="s">
        <v>417</v>
      </c>
      <c r="E325">
        <v>29175</v>
      </c>
      <c r="F325" t="s">
        <v>34</v>
      </c>
    </row>
    <row r="326" spans="1:6" x14ac:dyDescent="0.3">
      <c r="A326" t="s">
        <v>424</v>
      </c>
      <c r="B326" t="s">
        <v>24</v>
      </c>
      <c r="C326" t="s">
        <v>122</v>
      </c>
      <c r="D326" t="s">
        <v>417</v>
      </c>
      <c r="E326">
        <v>29175</v>
      </c>
      <c r="F326" t="s">
        <v>27</v>
      </c>
    </row>
    <row r="327" spans="1:6" x14ac:dyDescent="0.3">
      <c r="A327" t="s">
        <v>425</v>
      </c>
      <c r="B327" t="s">
        <v>29</v>
      </c>
      <c r="C327" t="s">
        <v>122</v>
      </c>
      <c r="D327" t="s">
        <v>417</v>
      </c>
      <c r="E327">
        <v>29175</v>
      </c>
      <c r="F327" t="s">
        <v>27</v>
      </c>
    </row>
    <row r="328" spans="1:6" x14ac:dyDescent="0.3">
      <c r="A328" t="s">
        <v>426</v>
      </c>
      <c r="B328" t="s">
        <v>48</v>
      </c>
      <c r="C328" t="s">
        <v>122</v>
      </c>
      <c r="D328" t="s">
        <v>417</v>
      </c>
      <c r="E328">
        <v>29175</v>
      </c>
      <c r="F328" t="s">
        <v>32</v>
      </c>
    </row>
    <row r="329" spans="1:6" x14ac:dyDescent="0.3">
      <c r="A329" t="s">
        <v>427</v>
      </c>
      <c r="B329" t="s">
        <v>53</v>
      </c>
      <c r="C329" t="s">
        <v>122</v>
      </c>
      <c r="D329" t="s">
        <v>417</v>
      </c>
      <c r="E329">
        <v>29175</v>
      </c>
      <c r="F329" t="s">
        <v>32</v>
      </c>
    </row>
    <row r="330" spans="1:6" x14ac:dyDescent="0.3">
      <c r="A330" t="s">
        <v>428</v>
      </c>
      <c r="B330" t="s">
        <v>58</v>
      </c>
      <c r="C330" t="s">
        <v>122</v>
      </c>
      <c r="D330" t="s">
        <v>417</v>
      </c>
      <c r="E330">
        <v>29175</v>
      </c>
      <c r="F330" t="s">
        <v>34</v>
      </c>
    </row>
    <row r="331" spans="1:6" x14ac:dyDescent="0.3">
      <c r="A331" t="s">
        <v>429</v>
      </c>
      <c r="B331" t="s">
        <v>66</v>
      </c>
      <c r="C331" t="s">
        <v>122</v>
      </c>
      <c r="D331" t="s">
        <v>417</v>
      </c>
      <c r="E331">
        <v>29175</v>
      </c>
      <c r="F331" t="s">
        <v>30</v>
      </c>
    </row>
    <row r="332" spans="1:6" x14ac:dyDescent="0.3">
      <c r="A332" t="s">
        <v>430</v>
      </c>
      <c r="B332" t="s">
        <v>128</v>
      </c>
      <c r="C332" t="s">
        <v>122</v>
      </c>
      <c r="D332" t="s">
        <v>417</v>
      </c>
      <c r="E332">
        <v>29175</v>
      </c>
      <c r="F332" t="s">
        <v>30</v>
      </c>
    </row>
    <row r="333" spans="1:6" x14ac:dyDescent="0.3">
      <c r="A333" t="s">
        <v>431</v>
      </c>
      <c r="B333" t="s">
        <v>24</v>
      </c>
      <c r="C333" t="s">
        <v>122</v>
      </c>
      <c r="D333" t="s">
        <v>417</v>
      </c>
      <c r="E333">
        <v>32500</v>
      </c>
      <c r="F333" t="s">
        <v>34</v>
      </c>
    </row>
    <row r="334" spans="1:6" x14ac:dyDescent="0.3">
      <c r="A334" t="s">
        <v>432</v>
      </c>
      <c r="B334" t="s">
        <v>48</v>
      </c>
      <c r="C334" t="s">
        <v>122</v>
      </c>
      <c r="D334" t="s">
        <v>417</v>
      </c>
      <c r="E334">
        <v>32500</v>
      </c>
      <c r="F334" t="s">
        <v>27</v>
      </c>
    </row>
    <row r="335" spans="1:6" x14ac:dyDescent="0.3">
      <c r="A335" t="s">
        <v>433</v>
      </c>
      <c r="B335" t="s">
        <v>53</v>
      </c>
      <c r="C335" t="s">
        <v>122</v>
      </c>
      <c r="D335" t="s">
        <v>417</v>
      </c>
      <c r="E335">
        <v>34250</v>
      </c>
      <c r="F335" t="s">
        <v>27</v>
      </c>
    </row>
    <row r="336" spans="1:6" x14ac:dyDescent="0.3">
      <c r="A336" t="s">
        <v>434</v>
      </c>
      <c r="B336" t="s">
        <v>58</v>
      </c>
      <c r="C336" t="s">
        <v>122</v>
      </c>
      <c r="D336" t="s">
        <v>417</v>
      </c>
      <c r="E336">
        <v>30750</v>
      </c>
      <c r="F336" t="s">
        <v>32</v>
      </c>
    </row>
    <row r="337" spans="1:6" x14ac:dyDescent="0.3">
      <c r="A337" t="s">
        <v>435</v>
      </c>
      <c r="B337" t="s">
        <v>66</v>
      </c>
      <c r="C337" t="s">
        <v>122</v>
      </c>
      <c r="D337" t="s">
        <v>417</v>
      </c>
      <c r="E337">
        <v>34250</v>
      </c>
      <c r="F337" t="s">
        <v>34</v>
      </c>
    </row>
    <row r="338" spans="1:6" x14ac:dyDescent="0.3">
      <c r="A338" t="s">
        <v>436</v>
      </c>
      <c r="B338" t="s">
        <v>128</v>
      </c>
      <c r="C338" t="s">
        <v>122</v>
      </c>
      <c r="D338" t="s">
        <v>417</v>
      </c>
      <c r="E338">
        <v>39500</v>
      </c>
      <c r="F338" t="s">
        <v>32</v>
      </c>
    </row>
    <row r="339" spans="1:6" x14ac:dyDescent="0.3">
      <c r="A339" t="s">
        <v>98</v>
      </c>
      <c r="B339" t="s">
        <v>29</v>
      </c>
      <c r="C339" t="s">
        <v>25</v>
      </c>
      <c r="D339" t="s">
        <v>99</v>
      </c>
      <c r="E339">
        <v>30750</v>
      </c>
      <c r="F339" t="s">
        <v>34</v>
      </c>
    </row>
    <row r="340" spans="1:6" x14ac:dyDescent="0.3">
      <c r="A340" t="s">
        <v>100</v>
      </c>
      <c r="B340" t="s">
        <v>29</v>
      </c>
      <c r="C340" t="s">
        <v>25</v>
      </c>
      <c r="D340" t="s">
        <v>99</v>
      </c>
      <c r="E340">
        <v>30750</v>
      </c>
      <c r="F340" t="s">
        <v>30</v>
      </c>
    </row>
    <row r="341" spans="1:6" x14ac:dyDescent="0.3">
      <c r="A341" t="s">
        <v>101</v>
      </c>
      <c r="B341" t="s">
        <v>29</v>
      </c>
      <c r="C341" t="s">
        <v>25</v>
      </c>
      <c r="D341" t="s">
        <v>99</v>
      </c>
      <c r="E341">
        <v>30750</v>
      </c>
      <c r="F341" t="s">
        <v>32</v>
      </c>
    </row>
    <row r="342" spans="1:6" x14ac:dyDescent="0.3">
      <c r="A342" t="s">
        <v>102</v>
      </c>
      <c r="B342" t="s">
        <v>24</v>
      </c>
      <c r="C342" t="s">
        <v>25</v>
      </c>
      <c r="D342" t="s">
        <v>99</v>
      </c>
      <c r="E342">
        <v>30750</v>
      </c>
      <c r="F342" t="s">
        <v>32</v>
      </c>
    </row>
    <row r="343" spans="1:6" x14ac:dyDescent="0.3">
      <c r="A343" t="s">
        <v>103</v>
      </c>
      <c r="B343" t="s">
        <v>24</v>
      </c>
      <c r="C343" t="s">
        <v>25</v>
      </c>
      <c r="D343" t="s">
        <v>99</v>
      </c>
      <c r="E343">
        <v>34250</v>
      </c>
      <c r="F343" t="s">
        <v>27</v>
      </c>
    </row>
    <row r="344" spans="1:6" x14ac:dyDescent="0.3">
      <c r="A344" t="s">
        <v>104</v>
      </c>
      <c r="B344" t="s">
        <v>24</v>
      </c>
      <c r="C344" t="s">
        <v>25</v>
      </c>
      <c r="D344" t="s">
        <v>99</v>
      </c>
      <c r="E344">
        <v>30750</v>
      </c>
      <c r="F344" t="s">
        <v>27</v>
      </c>
    </row>
    <row r="345" spans="1:6" x14ac:dyDescent="0.3">
      <c r="A345" t="s">
        <v>105</v>
      </c>
      <c r="B345" t="s">
        <v>24</v>
      </c>
      <c r="C345" t="s">
        <v>25</v>
      </c>
      <c r="D345" t="s">
        <v>99</v>
      </c>
      <c r="E345">
        <v>22875</v>
      </c>
      <c r="F345" t="s">
        <v>32</v>
      </c>
    </row>
    <row r="346" spans="1:6" x14ac:dyDescent="0.3">
      <c r="A346" t="s">
        <v>106</v>
      </c>
      <c r="B346" t="s">
        <v>48</v>
      </c>
      <c r="C346" t="s">
        <v>25</v>
      </c>
      <c r="D346" t="s">
        <v>99</v>
      </c>
      <c r="E346">
        <v>28300</v>
      </c>
      <c r="F346" t="s">
        <v>27</v>
      </c>
    </row>
    <row r="347" spans="1:6" x14ac:dyDescent="0.3">
      <c r="A347" t="s">
        <v>107</v>
      </c>
      <c r="B347" t="s">
        <v>48</v>
      </c>
      <c r="C347" t="s">
        <v>25</v>
      </c>
      <c r="D347" t="s">
        <v>99</v>
      </c>
      <c r="E347">
        <v>28300</v>
      </c>
      <c r="F347" t="s">
        <v>32</v>
      </c>
    </row>
    <row r="348" spans="1:6" x14ac:dyDescent="0.3">
      <c r="A348" t="s">
        <v>108</v>
      </c>
      <c r="B348" t="s">
        <v>48</v>
      </c>
      <c r="C348" t="s">
        <v>25</v>
      </c>
      <c r="D348" t="s">
        <v>99</v>
      </c>
      <c r="E348">
        <v>28300</v>
      </c>
      <c r="F348" t="s">
        <v>40</v>
      </c>
    </row>
    <row r="349" spans="1:6" x14ac:dyDescent="0.3">
      <c r="A349" t="s">
        <v>109</v>
      </c>
      <c r="B349" t="s">
        <v>53</v>
      </c>
      <c r="C349" t="s">
        <v>25</v>
      </c>
      <c r="D349" t="s">
        <v>99</v>
      </c>
      <c r="E349">
        <v>22875</v>
      </c>
      <c r="F349" t="s">
        <v>30</v>
      </c>
    </row>
    <row r="350" spans="1:6" x14ac:dyDescent="0.3">
      <c r="A350" t="s">
        <v>110</v>
      </c>
      <c r="B350" t="s">
        <v>53</v>
      </c>
      <c r="C350" t="s">
        <v>25</v>
      </c>
      <c r="D350" t="s">
        <v>99</v>
      </c>
      <c r="E350">
        <v>30750</v>
      </c>
      <c r="F350" t="s">
        <v>34</v>
      </c>
    </row>
    <row r="351" spans="1:6" x14ac:dyDescent="0.3">
      <c r="A351" t="s">
        <v>111</v>
      </c>
      <c r="B351" t="s">
        <v>53</v>
      </c>
      <c r="C351" t="s">
        <v>25</v>
      </c>
      <c r="D351" t="s">
        <v>99</v>
      </c>
      <c r="E351">
        <v>30750</v>
      </c>
      <c r="F351" t="s">
        <v>30</v>
      </c>
    </row>
    <row r="352" spans="1:6" x14ac:dyDescent="0.3">
      <c r="A352" t="s">
        <v>112</v>
      </c>
      <c r="B352" t="s">
        <v>58</v>
      </c>
      <c r="C352" t="s">
        <v>25</v>
      </c>
      <c r="D352" t="s">
        <v>99</v>
      </c>
      <c r="E352">
        <v>30750</v>
      </c>
      <c r="F352" t="s">
        <v>30</v>
      </c>
    </row>
    <row r="353" spans="1:6" x14ac:dyDescent="0.3">
      <c r="A353" t="s">
        <v>113</v>
      </c>
      <c r="B353" t="s">
        <v>58</v>
      </c>
      <c r="C353" t="s">
        <v>25</v>
      </c>
      <c r="D353" t="s">
        <v>99</v>
      </c>
      <c r="E353">
        <v>34250</v>
      </c>
      <c r="F353" t="s">
        <v>32</v>
      </c>
    </row>
    <row r="354" spans="1:6" x14ac:dyDescent="0.3">
      <c r="A354" t="s">
        <v>114</v>
      </c>
      <c r="B354" t="s">
        <v>58</v>
      </c>
      <c r="C354" t="s">
        <v>25</v>
      </c>
      <c r="D354" t="s">
        <v>99</v>
      </c>
      <c r="E354">
        <v>30750</v>
      </c>
      <c r="F354" t="s">
        <v>34</v>
      </c>
    </row>
    <row r="355" spans="1:6" x14ac:dyDescent="0.3">
      <c r="A355" t="s">
        <v>115</v>
      </c>
      <c r="B355" t="s">
        <v>58</v>
      </c>
      <c r="C355" t="s">
        <v>25</v>
      </c>
      <c r="D355" t="s">
        <v>99</v>
      </c>
      <c r="E355">
        <v>28300</v>
      </c>
      <c r="F355" t="s">
        <v>32</v>
      </c>
    </row>
    <row r="356" spans="1:6" x14ac:dyDescent="0.3">
      <c r="A356" t="s">
        <v>116</v>
      </c>
      <c r="B356" t="s">
        <v>66</v>
      </c>
      <c r="C356" t="s">
        <v>25</v>
      </c>
      <c r="D356" t="s">
        <v>99</v>
      </c>
      <c r="E356">
        <v>40000</v>
      </c>
      <c r="F356" t="s">
        <v>32</v>
      </c>
    </row>
    <row r="357" spans="1:6" x14ac:dyDescent="0.3">
      <c r="A357" t="s">
        <v>117</v>
      </c>
      <c r="B357" t="s">
        <v>66</v>
      </c>
      <c r="C357" t="s">
        <v>25</v>
      </c>
      <c r="D357" t="s">
        <v>99</v>
      </c>
      <c r="E357">
        <v>28825</v>
      </c>
      <c r="F357" t="s">
        <v>27</v>
      </c>
    </row>
    <row r="358" spans="1:6" x14ac:dyDescent="0.3">
      <c r="A358" t="s">
        <v>118</v>
      </c>
      <c r="B358" t="s">
        <v>66</v>
      </c>
      <c r="C358" t="s">
        <v>25</v>
      </c>
      <c r="D358" t="s">
        <v>99</v>
      </c>
      <c r="E358">
        <v>28825</v>
      </c>
      <c r="F358" t="s">
        <v>27</v>
      </c>
    </row>
    <row r="359" spans="1:6" x14ac:dyDescent="0.3">
      <c r="A359" t="s">
        <v>119</v>
      </c>
      <c r="B359" t="s">
        <v>66</v>
      </c>
      <c r="C359" t="s">
        <v>25</v>
      </c>
      <c r="D359" t="s">
        <v>99</v>
      </c>
      <c r="E359">
        <v>22875</v>
      </c>
      <c r="F359" t="s">
        <v>32</v>
      </c>
    </row>
    <row r="360" spans="1:6" x14ac:dyDescent="0.3">
      <c r="A360" t="s">
        <v>120</v>
      </c>
      <c r="B360" t="s">
        <v>66</v>
      </c>
      <c r="C360" t="s">
        <v>25</v>
      </c>
      <c r="D360" t="s">
        <v>99</v>
      </c>
      <c r="E360">
        <v>22875</v>
      </c>
      <c r="F360" t="s">
        <v>40</v>
      </c>
    </row>
    <row r="361" spans="1:6" x14ac:dyDescent="0.3">
      <c r="A361" t="s">
        <v>163</v>
      </c>
      <c r="B361" t="s">
        <v>29</v>
      </c>
      <c r="C361" t="s">
        <v>122</v>
      </c>
      <c r="D361" t="s">
        <v>164</v>
      </c>
      <c r="E361">
        <v>34250</v>
      </c>
      <c r="F361" t="s">
        <v>30</v>
      </c>
    </row>
    <row r="362" spans="1:6" x14ac:dyDescent="0.3">
      <c r="A362" t="s">
        <v>165</v>
      </c>
      <c r="B362" t="s">
        <v>29</v>
      </c>
      <c r="C362" t="s">
        <v>122</v>
      </c>
      <c r="D362" t="s">
        <v>164</v>
      </c>
      <c r="E362">
        <v>30750</v>
      </c>
      <c r="F362" t="s">
        <v>32</v>
      </c>
    </row>
    <row r="363" spans="1:6" x14ac:dyDescent="0.3">
      <c r="A363" t="s">
        <v>166</v>
      </c>
      <c r="B363" t="s">
        <v>29</v>
      </c>
      <c r="C363" t="s">
        <v>122</v>
      </c>
      <c r="D363" t="s">
        <v>164</v>
      </c>
      <c r="E363">
        <v>34250</v>
      </c>
      <c r="F363" t="s">
        <v>34</v>
      </c>
    </row>
    <row r="364" spans="1:6" x14ac:dyDescent="0.3">
      <c r="A364" t="s">
        <v>167</v>
      </c>
      <c r="B364" t="s">
        <v>24</v>
      </c>
      <c r="C364" t="s">
        <v>122</v>
      </c>
      <c r="D364" t="s">
        <v>164</v>
      </c>
      <c r="E364">
        <v>39500</v>
      </c>
      <c r="F364" t="s">
        <v>34</v>
      </c>
    </row>
    <row r="365" spans="1:6" x14ac:dyDescent="0.3">
      <c r="A365" t="s">
        <v>168</v>
      </c>
      <c r="B365" t="s">
        <v>24</v>
      </c>
      <c r="C365" t="s">
        <v>122</v>
      </c>
      <c r="D365" t="s">
        <v>164</v>
      </c>
      <c r="E365">
        <v>39500</v>
      </c>
      <c r="F365" t="s">
        <v>30</v>
      </c>
    </row>
    <row r="366" spans="1:6" x14ac:dyDescent="0.3">
      <c r="A366" t="s">
        <v>169</v>
      </c>
      <c r="B366" t="s">
        <v>24</v>
      </c>
      <c r="C366" t="s">
        <v>122</v>
      </c>
      <c r="D366" t="s">
        <v>164</v>
      </c>
      <c r="E366">
        <v>39500</v>
      </c>
      <c r="F366" t="s">
        <v>32</v>
      </c>
    </row>
    <row r="367" spans="1:6" x14ac:dyDescent="0.3">
      <c r="A367" t="s">
        <v>170</v>
      </c>
      <c r="B367" t="s">
        <v>24</v>
      </c>
      <c r="C367" t="s">
        <v>122</v>
      </c>
      <c r="D367" t="s">
        <v>164</v>
      </c>
      <c r="E367">
        <v>39500</v>
      </c>
      <c r="F367" t="s">
        <v>34</v>
      </c>
    </row>
    <row r="368" spans="1:6" x14ac:dyDescent="0.3">
      <c r="A368" t="s">
        <v>171</v>
      </c>
      <c r="B368" t="s">
        <v>24</v>
      </c>
      <c r="C368" t="s">
        <v>122</v>
      </c>
      <c r="D368" t="s">
        <v>164</v>
      </c>
      <c r="E368">
        <v>39500</v>
      </c>
      <c r="F368" t="s">
        <v>32</v>
      </c>
    </row>
    <row r="369" spans="1:6" x14ac:dyDescent="0.3">
      <c r="A369" t="s">
        <v>172</v>
      </c>
      <c r="B369" t="s">
        <v>24</v>
      </c>
      <c r="C369" t="s">
        <v>122</v>
      </c>
      <c r="D369" t="s">
        <v>164</v>
      </c>
      <c r="E369">
        <v>39500</v>
      </c>
      <c r="F369" t="s">
        <v>27</v>
      </c>
    </row>
    <row r="370" spans="1:6" x14ac:dyDescent="0.3">
      <c r="A370" t="s">
        <v>173</v>
      </c>
      <c r="B370" t="s">
        <v>48</v>
      </c>
      <c r="C370" t="s">
        <v>122</v>
      </c>
      <c r="D370" t="s">
        <v>164</v>
      </c>
      <c r="E370">
        <v>30750</v>
      </c>
      <c r="F370" t="s">
        <v>27</v>
      </c>
    </row>
    <row r="371" spans="1:6" x14ac:dyDescent="0.3">
      <c r="A371" t="s">
        <v>174</v>
      </c>
      <c r="B371" t="s">
        <v>48</v>
      </c>
      <c r="C371" t="s">
        <v>122</v>
      </c>
      <c r="D371" t="s">
        <v>164</v>
      </c>
      <c r="E371">
        <v>30750</v>
      </c>
      <c r="F371" t="s">
        <v>34</v>
      </c>
    </row>
    <row r="372" spans="1:6" x14ac:dyDescent="0.3">
      <c r="A372" t="s">
        <v>175</v>
      </c>
      <c r="B372" t="s">
        <v>48</v>
      </c>
      <c r="C372" t="s">
        <v>122</v>
      </c>
      <c r="D372" t="s">
        <v>164</v>
      </c>
      <c r="E372">
        <v>30750</v>
      </c>
      <c r="F372" t="s">
        <v>30</v>
      </c>
    </row>
    <row r="373" spans="1:6" x14ac:dyDescent="0.3">
      <c r="A373" t="s">
        <v>176</v>
      </c>
      <c r="B373" t="s">
        <v>48</v>
      </c>
      <c r="C373" t="s">
        <v>122</v>
      </c>
      <c r="D373" t="s">
        <v>164</v>
      </c>
      <c r="E373">
        <v>30750</v>
      </c>
      <c r="F373" t="s">
        <v>32</v>
      </c>
    </row>
    <row r="374" spans="1:6" x14ac:dyDescent="0.3">
      <c r="A374" t="s">
        <v>177</v>
      </c>
      <c r="B374" t="s">
        <v>53</v>
      </c>
      <c r="C374" t="s">
        <v>122</v>
      </c>
      <c r="D374" t="s">
        <v>164</v>
      </c>
      <c r="E374">
        <v>26375</v>
      </c>
      <c r="F374" t="s">
        <v>34</v>
      </c>
    </row>
    <row r="375" spans="1:6" x14ac:dyDescent="0.3">
      <c r="A375" t="s">
        <v>178</v>
      </c>
      <c r="B375" t="s">
        <v>53</v>
      </c>
      <c r="C375" t="s">
        <v>122</v>
      </c>
      <c r="D375" t="s">
        <v>164</v>
      </c>
      <c r="E375">
        <v>30750</v>
      </c>
      <c r="F375" t="s">
        <v>30</v>
      </c>
    </row>
    <row r="376" spans="1:6" x14ac:dyDescent="0.3">
      <c r="A376" t="s">
        <v>179</v>
      </c>
      <c r="B376" t="s">
        <v>53</v>
      </c>
      <c r="C376" t="s">
        <v>122</v>
      </c>
      <c r="D376" t="s">
        <v>164</v>
      </c>
      <c r="E376">
        <v>30750</v>
      </c>
      <c r="F376" t="s">
        <v>32</v>
      </c>
    </row>
    <row r="377" spans="1:6" x14ac:dyDescent="0.3">
      <c r="A377" t="s">
        <v>180</v>
      </c>
      <c r="B377" t="s">
        <v>58</v>
      </c>
      <c r="C377" t="s">
        <v>122</v>
      </c>
      <c r="D377" t="s">
        <v>164</v>
      </c>
      <c r="E377">
        <v>39500</v>
      </c>
      <c r="F377" t="s">
        <v>30</v>
      </c>
    </row>
    <row r="378" spans="1:6" x14ac:dyDescent="0.3">
      <c r="A378" t="s">
        <v>181</v>
      </c>
      <c r="B378" t="s">
        <v>58</v>
      </c>
      <c r="C378" t="s">
        <v>122</v>
      </c>
      <c r="D378" t="s">
        <v>164</v>
      </c>
      <c r="E378">
        <v>39500</v>
      </c>
      <c r="F378" t="s">
        <v>32</v>
      </c>
    </row>
    <row r="379" spans="1:6" x14ac:dyDescent="0.3">
      <c r="A379" t="s">
        <v>182</v>
      </c>
      <c r="B379" t="s">
        <v>58</v>
      </c>
      <c r="C379" t="s">
        <v>122</v>
      </c>
      <c r="D379" t="s">
        <v>164</v>
      </c>
      <c r="E379">
        <v>40000</v>
      </c>
      <c r="F379" t="s">
        <v>34</v>
      </c>
    </row>
    <row r="380" spans="1:6" x14ac:dyDescent="0.3">
      <c r="A380" t="s">
        <v>183</v>
      </c>
      <c r="B380" t="s">
        <v>58</v>
      </c>
      <c r="C380" t="s">
        <v>122</v>
      </c>
      <c r="D380" t="s">
        <v>164</v>
      </c>
      <c r="E380">
        <v>39500</v>
      </c>
      <c r="F380" t="s">
        <v>32</v>
      </c>
    </row>
    <row r="381" spans="1:6" x14ac:dyDescent="0.3">
      <c r="A381" t="s">
        <v>184</v>
      </c>
      <c r="B381" t="s">
        <v>66</v>
      </c>
      <c r="C381" t="s">
        <v>122</v>
      </c>
      <c r="D381" t="s">
        <v>164</v>
      </c>
      <c r="E381">
        <v>26375</v>
      </c>
      <c r="F381" t="s">
        <v>30</v>
      </c>
    </row>
    <row r="382" spans="1:6" x14ac:dyDescent="0.3">
      <c r="A382" t="s">
        <v>185</v>
      </c>
      <c r="B382" t="s">
        <v>66</v>
      </c>
      <c r="C382" t="s">
        <v>122</v>
      </c>
      <c r="D382" t="s">
        <v>164</v>
      </c>
      <c r="E382">
        <v>26375</v>
      </c>
      <c r="F382" t="s">
        <v>32</v>
      </c>
    </row>
    <row r="383" spans="1:6" x14ac:dyDescent="0.3">
      <c r="A383" t="s">
        <v>186</v>
      </c>
      <c r="B383" t="s">
        <v>66</v>
      </c>
      <c r="C383" t="s">
        <v>122</v>
      </c>
      <c r="D383" t="s">
        <v>164</v>
      </c>
      <c r="E383">
        <v>26375</v>
      </c>
      <c r="F383" t="s">
        <v>34</v>
      </c>
    </row>
    <row r="384" spans="1:6" x14ac:dyDescent="0.3">
      <c r="A384" t="s">
        <v>187</v>
      </c>
      <c r="B384" t="s">
        <v>66</v>
      </c>
      <c r="C384" t="s">
        <v>122</v>
      </c>
      <c r="D384" t="s">
        <v>164</v>
      </c>
      <c r="E384">
        <v>26375</v>
      </c>
      <c r="F384" t="s">
        <v>32</v>
      </c>
    </row>
    <row r="385" spans="1:6" x14ac:dyDescent="0.3">
      <c r="A385" t="s">
        <v>188</v>
      </c>
      <c r="B385" t="s">
        <v>66</v>
      </c>
      <c r="C385" t="s">
        <v>122</v>
      </c>
      <c r="D385" t="s">
        <v>164</v>
      </c>
      <c r="E385">
        <v>26375</v>
      </c>
      <c r="F385" t="s">
        <v>27</v>
      </c>
    </row>
  </sheetData>
  <sortState xmlns:xlrd2="http://schemas.microsoft.com/office/spreadsheetml/2017/richdata2" ref="A2:F385">
    <sortCondition ref="D2:D385" customList="Mumbai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5C69-992D-499E-9981-7E1BBE214EDA}">
  <dimension ref="A1:O11"/>
  <sheetViews>
    <sheetView workbookViewId="0">
      <selection activeCell="I11" sqref="I11"/>
    </sheetView>
  </sheetViews>
  <sheetFormatPr defaultRowHeight="14.4" x14ac:dyDescent="0.3"/>
  <cols>
    <col min="1" max="1" width="8.5546875" bestFit="1" customWidth="1"/>
    <col min="2" max="2" width="10.77734375" bestFit="1" customWidth="1"/>
    <col min="3" max="3" width="7.109375" bestFit="1" customWidth="1"/>
    <col min="4" max="5" width="6" bestFit="1" customWidth="1"/>
    <col min="8" max="8" width="10.77734375" bestFit="1" customWidth="1"/>
    <col min="10" max="10" width="10.6640625" customWidth="1"/>
  </cols>
  <sheetData>
    <row r="1" spans="1:15" x14ac:dyDescent="0.3">
      <c r="A1" t="s">
        <v>17</v>
      </c>
      <c r="B1" t="s">
        <v>18</v>
      </c>
      <c r="C1" t="s">
        <v>20</v>
      </c>
      <c r="D1" t="s">
        <v>21</v>
      </c>
      <c r="E1" t="s">
        <v>22</v>
      </c>
      <c r="G1" t="s">
        <v>17</v>
      </c>
      <c r="H1" t="s">
        <v>18</v>
      </c>
      <c r="I1" t="s">
        <v>21</v>
      </c>
      <c r="J1" t="s">
        <v>22</v>
      </c>
    </row>
    <row r="2" spans="1:15" x14ac:dyDescent="0.3">
      <c r="A2" t="s">
        <v>23</v>
      </c>
      <c r="B2" t="s">
        <v>24</v>
      </c>
      <c r="C2" t="s">
        <v>26</v>
      </c>
      <c r="D2">
        <v>32500</v>
      </c>
      <c r="E2" t="s">
        <v>27</v>
      </c>
      <c r="G2" t="s">
        <v>36</v>
      </c>
      <c r="H2" s="4" t="str">
        <f>VLOOKUP(G2,$A$2:$B$11,2,0)</f>
        <v>Training</v>
      </c>
      <c r="I2" s="5">
        <f>VLOOKUP(G2,$A$2:$D$11,MATCH(I1,A1:E1,0),0)</f>
        <v>30750</v>
      </c>
      <c r="J2" s="5" t="str">
        <f>VLOOKUP(G2,A1:E11,MATCH(J1,$A$1:$E$1,0),0)</f>
        <v>L1</v>
      </c>
    </row>
    <row r="3" spans="1:15" x14ac:dyDescent="0.3">
      <c r="A3" t="s">
        <v>28</v>
      </c>
      <c r="B3" t="s">
        <v>29</v>
      </c>
      <c r="C3" t="s">
        <v>26</v>
      </c>
      <c r="D3">
        <v>30750</v>
      </c>
      <c r="E3" t="s">
        <v>30</v>
      </c>
    </row>
    <row r="4" spans="1:15" x14ac:dyDescent="0.3">
      <c r="A4" t="s">
        <v>31</v>
      </c>
      <c r="B4" t="s">
        <v>29</v>
      </c>
      <c r="C4" t="s">
        <v>26</v>
      </c>
      <c r="D4">
        <v>26000</v>
      </c>
      <c r="E4" t="s">
        <v>32</v>
      </c>
      <c r="G4" t="s">
        <v>484</v>
      </c>
    </row>
    <row r="5" spans="1:15" x14ac:dyDescent="0.3">
      <c r="A5" t="s">
        <v>33</v>
      </c>
      <c r="B5" t="s">
        <v>29</v>
      </c>
      <c r="C5" t="s">
        <v>26</v>
      </c>
      <c r="D5">
        <v>34250</v>
      </c>
      <c r="E5" t="s">
        <v>34</v>
      </c>
    </row>
    <row r="6" spans="1:15" x14ac:dyDescent="0.3">
      <c r="A6" t="s">
        <v>35</v>
      </c>
      <c r="B6" t="s">
        <v>29</v>
      </c>
      <c r="C6" t="s">
        <v>26</v>
      </c>
      <c r="D6">
        <v>32500</v>
      </c>
      <c r="E6" t="s">
        <v>32</v>
      </c>
      <c r="G6" t="s">
        <v>440</v>
      </c>
    </row>
    <row r="7" spans="1:15" x14ac:dyDescent="0.3">
      <c r="A7" t="s">
        <v>36</v>
      </c>
      <c r="B7" t="s">
        <v>29</v>
      </c>
      <c r="C7" t="s">
        <v>26</v>
      </c>
      <c r="D7">
        <v>30750</v>
      </c>
      <c r="E7" t="s">
        <v>27</v>
      </c>
    </row>
    <row r="8" spans="1:15" x14ac:dyDescent="0.3">
      <c r="A8" t="s">
        <v>37</v>
      </c>
      <c r="B8" t="s">
        <v>29</v>
      </c>
      <c r="C8" t="s">
        <v>26</v>
      </c>
      <c r="D8">
        <v>40000</v>
      </c>
      <c r="E8" t="s">
        <v>27</v>
      </c>
      <c r="G8" t="s">
        <v>441</v>
      </c>
      <c r="O8">
        <f>MATCH(J1,$A$1:$E$1,0)</f>
        <v>5</v>
      </c>
    </row>
    <row r="9" spans="1:15" x14ac:dyDescent="0.3">
      <c r="A9" t="s">
        <v>38</v>
      </c>
      <c r="B9" t="s">
        <v>24</v>
      </c>
      <c r="C9" t="s">
        <v>26</v>
      </c>
      <c r="D9">
        <v>30750</v>
      </c>
      <c r="E9" t="s">
        <v>32</v>
      </c>
    </row>
    <row r="10" spans="1:15" x14ac:dyDescent="0.3">
      <c r="A10" t="s">
        <v>39</v>
      </c>
      <c r="B10" t="s">
        <v>24</v>
      </c>
      <c r="C10" t="s">
        <v>26</v>
      </c>
      <c r="D10">
        <v>34250</v>
      </c>
      <c r="E10" t="s">
        <v>40</v>
      </c>
    </row>
    <row r="11" spans="1:15" x14ac:dyDescent="0.3">
      <c r="A11" t="s">
        <v>41</v>
      </c>
      <c r="B11" t="s">
        <v>24</v>
      </c>
      <c r="C11" t="s">
        <v>26</v>
      </c>
      <c r="D11">
        <v>30750</v>
      </c>
      <c r="E11" t="s">
        <v>30</v>
      </c>
    </row>
  </sheetData>
  <sheetProtection selectLockedCells="1"/>
  <dataValidations count="1">
    <dataValidation type="list" allowBlank="1" showInputMessage="1" showErrorMessage="1" sqref="G2" xr:uid="{37398CD7-CABA-4D41-B072-99B72140A089}">
      <formula1>$A$2:$A$11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2228-1945-4D69-A148-579AC9650385}">
  <dimension ref="A1:I15"/>
  <sheetViews>
    <sheetView workbookViewId="0">
      <selection activeCell="I26" sqref="I26"/>
    </sheetView>
  </sheetViews>
  <sheetFormatPr defaultRowHeight="14.4" x14ac:dyDescent="0.3"/>
  <cols>
    <col min="1" max="1" width="9.33203125" bestFit="1" customWidth="1"/>
    <col min="2" max="2" width="9.88671875" bestFit="1" customWidth="1"/>
    <col min="3" max="3" width="6.88671875" bestFit="1" customWidth="1"/>
    <col min="4" max="4" width="11.88671875" bestFit="1" customWidth="1"/>
    <col min="5" max="5" width="14.33203125" bestFit="1" customWidth="1"/>
    <col min="6" max="6" width="11.44140625" bestFit="1" customWidth="1"/>
    <col min="7" max="7" width="8" bestFit="1" customWidth="1"/>
  </cols>
  <sheetData>
    <row r="1" spans="1:9" x14ac:dyDescent="0.3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I1" t="s">
        <v>444</v>
      </c>
    </row>
    <row r="2" spans="1:9" x14ac:dyDescent="0.3">
      <c r="A2" t="s">
        <v>449</v>
      </c>
      <c r="B2" s="3">
        <v>33105</v>
      </c>
      <c r="C2" t="s">
        <v>450</v>
      </c>
      <c r="D2" t="s">
        <v>451</v>
      </c>
      <c r="E2" t="s">
        <v>452</v>
      </c>
      <c r="F2" t="s">
        <v>453</v>
      </c>
      <c r="G2">
        <v>500000</v>
      </c>
      <c r="I2" t="s">
        <v>450</v>
      </c>
    </row>
    <row r="3" spans="1:9" x14ac:dyDescent="0.3">
      <c r="A3" t="s">
        <v>454</v>
      </c>
      <c r="B3" s="3">
        <v>32681</v>
      </c>
      <c r="C3" t="s">
        <v>450</v>
      </c>
      <c r="D3" t="s">
        <v>455</v>
      </c>
      <c r="E3" t="s">
        <v>456</v>
      </c>
      <c r="F3" t="s">
        <v>457</v>
      </c>
      <c r="G3">
        <v>1200000</v>
      </c>
    </row>
    <row r="4" spans="1:9" x14ac:dyDescent="0.3">
      <c r="A4" t="s">
        <v>458</v>
      </c>
      <c r="B4" s="3">
        <v>32412</v>
      </c>
      <c r="C4" t="s">
        <v>450</v>
      </c>
      <c r="D4" t="s">
        <v>451</v>
      </c>
      <c r="E4" t="s">
        <v>452</v>
      </c>
      <c r="F4" t="s">
        <v>453</v>
      </c>
      <c r="G4">
        <v>600000</v>
      </c>
    </row>
    <row r="5" spans="1:9" x14ac:dyDescent="0.3">
      <c r="A5" t="s">
        <v>459</v>
      </c>
      <c r="B5" s="3">
        <v>33990</v>
      </c>
      <c r="C5" t="s">
        <v>460</v>
      </c>
      <c r="D5" t="s">
        <v>455</v>
      </c>
      <c r="E5" t="s">
        <v>452</v>
      </c>
      <c r="F5" t="s">
        <v>461</v>
      </c>
      <c r="G5">
        <v>600000</v>
      </c>
    </row>
    <row r="6" spans="1:9" x14ac:dyDescent="0.3">
      <c r="A6" t="s">
        <v>462</v>
      </c>
      <c r="B6" s="3">
        <v>35431</v>
      </c>
      <c r="C6" t="s">
        <v>460</v>
      </c>
      <c r="D6" t="s">
        <v>451</v>
      </c>
      <c r="E6" t="s">
        <v>463</v>
      </c>
      <c r="F6" t="s">
        <v>457</v>
      </c>
      <c r="G6">
        <v>1000000</v>
      </c>
    </row>
    <row r="7" spans="1:9" x14ac:dyDescent="0.3">
      <c r="A7" t="s">
        <v>464</v>
      </c>
      <c r="B7" s="3">
        <v>30184</v>
      </c>
      <c r="C7" t="s">
        <v>460</v>
      </c>
      <c r="D7" t="s">
        <v>451</v>
      </c>
      <c r="E7" t="s">
        <v>452</v>
      </c>
      <c r="F7" t="s">
        <v>453</v>
      </c>
      <c r="G7">
        <v>400000</v>
      </c>
    </row>
    <row r="8" spans="1:9" x14ac:dyDescent="0.3">
      <c r="A8" t="s">
        <v>465</v>
      </c>
      <c r="B8" s="3">
        <v>30460</v>
      </c>
      <c r="C8" t="s">
        <v>460</v>
      </c>
      <c r="D8" t="s">
        <v>451</v>
      </c>
      <c r="E8" t="s">
        <v>456</v>
      </c>
      <c r="F8" t="s">
        <v>466</v>
      </c>
      <c r="G8">
        <v>1500000</v>
      </c>
    </row>
    <row r="9" spans="1:9" x14ac:dyDescent="0.3">
      <c r="A9" t="s">
        <v>467</v>
      </c>
      <c r="B9" s="3">
        <v>32946</v>
      </c>
      <c r="C9" t="s">
        <v>460</v>
      </c>
      <c r="D9" t="s">
        <v>451</v>
      </c>
      <c r="E9" t="s">
        <v>456</v>
      </c>
      <c r="F9" t="s">
        <v>468</v>
      </c>
      <c r="G9">
        <v>2000000</v>
      </c>
    </row>
    <row r="10" spans="1:9" x14ac:dyDescent="0.3">
      <c r="A10" t="s">
        <v>469</v>
      </c>
      <c r="B10" s="3">
        <v>30819</v>
      </c>
      <c r="C10" t="s">
        <v>460</v>
      </c>
      <c r="D10" t="s">
        <v>455</v>
      </c>
      <c r="E10" t="s">
        <v>470</v>
      </c>
      <c r="F10" t="s">
        <v>461</v>
      </c>
      <c r="G10">
        <v>300000</v>
      </c>
    </row>
    <row r="11" spans="1:9" x14ac:dyDescent="0.3">
      <c r="A11" t="s">
        <v>471</v>
      </c>
      <c r="B11" s="3">
        <v>31785</v>
      </c>
      <c r="C11" t="s">
        <v>460</v>
      </c>
      <c r="D11" t="s">
        <v>451</v>
      </c>
      <c r="E11" t="s">
        <v>472</v>
      </c>
      <c r="F11" t="s">
        <v>473</v>
      </c>
      <c r="G11">
        <v>800000</v>
      </c>
    </row>
    <row r="13" spans="1:9" x14ac:dyDescent="0.3">
      <c r="A13" t="s">
        <v>483</v>
      </c>
    </row>
    <row r="15" spans="1:9" x14ac:dyDescent="0.3">
      <c r="A15" t="s">
        <v>474</v>
      </c>
    </row>
  </sheetData>
  <conditionalFormatting sqref="G2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11">
    <cfRule type="expression" dxfId="1" priority="1">
      <formula>$C1=$I$2</formula>
    </cfRule>
  </conditionalFormatting>
  <dataValidations count="1">
    <dataValidation type="list" allowBlank="1" showInputMessage="1" showErrorMessage="1" sqref="I2" xr:uid="{1A44F916-39AD-4FF3-B6D3-E5F19ED935F9}">
      <formula1>"Female,Male"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QAT</vt:lpstr>
      <vt:lpstr>Shortcut Keys</vt:lpstr>
      <vt:lpstr>Mixed Cell Ref</vt:lpstr>
      <vt:lpstr>Text and Date</vt:lpstr>
      <vt:lpstr>Sort Filter and Summary</vt:lpstr>
      <vt:lpstr>Lookup</vt:lpstr>
      <vt:lpstr>Conditional Format</vt:lpstr>
      <vt:lpstr>Branch</vt:lpstr>
      <vt:lpstr>'Sort Filter and Summary'!Criteria</vt:lpstr>
      <vt:lpstr>Department</vt:lpstr>
      <vt:lpstr>Empcode</vt:lpstr>
      <vt:lpstr>'Sort Filter and Summary'!Extract</vt:lpstr>
      <vt:lpstr>Region</vt:lpstr>
      <vt:lpstr>Salary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Mohd Irfan</cp:lastModifiedBy>
  <dcterms:created xsi:type="dcterms:W3CDTF">2021-06-26T10:39:20Z</dcterms:created>
  <dcterms:modified xsi:type="dcterms:W3CDTF">2021-06-26T18:08:34Z</dcterms:modified>
</cp:coreProperties>
</file>